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F56" lockStructure="1"/>
  <bookViews>
    <workbookView xWindow="60" yWindow="-60" windowWidth="15600" windowHeight="5565"/>
  </bookViews>
  <sheets>
    <sheet name="Инструкция" sheetId="18" r:id="rId1"/>
    <sheet name="Протокол" sheetId="10" r:id="rId2"/>
    <sheet name="Специалисты" sheetId="19" r:id="rId3"/>
    <sheet name="Otchet" sheetId="16" r:id="rId4"/>
    <sheet name="служ" sheetId="13" state="hidden" r:id="rId5"/>
  </sheets>
  <definedNames>
    <definedName name="_Var16">служ!$P$3:$P$18</definedName>
    <definedName name="_Var4">служ!$E$3:$E$5</definedName>
    <definedName name="ball">служ!$B$3:$B$8</definedName>
    <definedName name="ball02">служ!$J$3:$J$5</definedName>
    <definedName name="ball1">служ!$G$3:$G$5</definedName>
    <definedName name="ball2">служ!$H$3:$H$6</definedName>
    <definedName name="ball3">служ!$K$3:$K$7</definedName>
    <definedName name="ball4">служ!$L$3:$L$8</definedName>
    <definedName name="ball5">служ!$Q$3:$Q$9</definedName>
    <definedName name="ball6">служ!$R$3:$R$10</definedName>
    <definedName name="ball7">служ!$S$3:$S$11</definedName>
    <definedName name="book10">служ!$T$82:$T$91</definedName>
    <definedName name="book11">служ!$T$92:$T$101</definedName>
    <definedName name="book5">служ!$T$32:$T$41</definedName>
    <definedName name="book6">служ!$T$42:$T$51</definedName>
    <definedName name="book7">служ!$T$52:$T$61</definedName>
    <definedName name="book8">служ!$T$62:$T$71</definedName>
    <definedName name="book9">служ!$T$72:$T$81</definedName>
    <definedName name="class">служ!$S$14:$S$19</definedName>
    <definedName name="druch">служ!$S$31</definedName>
    <definedName name="gender">служ!$T$3:$T$4</definedName>
    <definedName name="Gr">служ!$O$3:$O$39</definedName>
    <definedName name="kat">служ!$R$14:$R$18</definedName>
    <definedName name="Klass">служ!$N$3:$N$39</definedName>
    <definedName name="Otc">служ!$D$3:$D$7</definedName>
    <definedName name="prov">служ!$I$3:$I$4</definedName>
    <definedName name="provab">служ!$I$7:$I$8</definedName>
    <definedName name="raz">служ!$C$3:$C$4</definedName>
    <definedName name="role">служ!$R$22:$R$26</definedName>
    <definedName name="status">служ!$T$22:$T$25</definedName>
    <definedName name="Var">служ!$AF$3:$AF$23</definedName>
    <definedName name="vybor">служ!$P$22:$P$25</definedName>
    <definedName name="_xlnm.Print_Titles" localSheetId="1">Протокол!$B:$C,Протокол!$9:$9</definedName>
    <definedName name="_xlnm.Print_Area" localSheetId="0">Инструкция!$A$1:$D$101</definedName>
    <definedName name="_xlnm.Print_Area" localSheetId="1">Протокол!$B$9:$BE$509</definedName>
  </definedNames>
  <calcPr calcId="145621"/>
</workbook>
</file>

<file path=xl/calcChain.xml><?xml version="1.0" encoding="utf-8"?>
<calcChain xmlns="http://schemas.openxmlformats.org/spreadsheetml/2006/main">
  <c r="K55" i="16" l="1"/>
  <c r="J55" i="16"/>
  <c r="I55" i="16"/>
  <c r="H55" i="16"/>
  <c r="G55" i="16"/>
  <c r="F55" i="16"/>
  <c r="E55" i="16"/>
  <c r="D55" i="16"/>
  <c r="C55" i="16"/>
  <c r="K54" i="16"/>
  <c r="J54" i="16"/>
  <c r="I54" i="16"/>
  <c r="H54" i="16"/>
  <c r="G54" i="16"/>
  <c r="F54" i="16"/>
  <c r="E54" i="16"/>
  <c r="D54" i="16"/>
  <c r="C54" i="16"/>
  <c r="K53" i="16"/>
  <c r="J53" i="16"/>
  <c r="I53" i="16"/>
  <c r="H53" i="16"/>
  <c r="G53" i="16"/>
  <c r="F53" i="16"/>
  <c r="E53" i="16"/>
  <c r="D53" i="16"/>
  <c r="C53" i="16"/>
  <c r="K52" i="16"/>
  <c r="J52" i="16"/>
  <c r="I52" i="16"/>
  <c r="H52" i="16"/>
  <c r="G52" i="16"/>
  <c r="F52" i="16"/>
  <c r="E52" i="16"/>
  <c r="D52" i="16"/>
  <c r="C52" i="16"/>
  <c r="K51" i="16"/>
  <c r="J51" i="16"/>
  <c r="I51" i="16"/>
  <c r="H51" i="16"/>
  <c r="G51" i="16"/>
  <c r="F51" i="16"/>
  <c r="E51" i="16"/>
  <c r="D51" i="16"/>
  <c r="C51" i="16"/>
  <c r="K50" i="16"/>
  <c r="J50" i="16"/>
  <c r="I50" i="16"/>
  <c r="H50" i="16"/>
  <c r="G50" i="16"/>
  <c r="F50" i="16"/>
  <c r="E50" i="16"/>
  <c r="D50" i="16"/>
  <c r="C50" i="16"/>
  <c r="K49" i="16"/>
  <c r="J49" i="16"/>
  <c r="I49" i="16"/>
  <c r="H49" i="16"/>
  <c r="G49" i="16"/>
  <c r="F49" i="16"/>
  <c r="E49" i="16"/>
  <c r="D49" i="16"/>
  <c r="C49" i="16"/>
  <c r="K48" i="16"/>
  <c r="J48" i="16"/>
  <c r="I48" i="16"/>
  <c r="H48" i="16"/>
  <c r="G48" i="16"/>
  <c r="F48" i="16"/>
  <c r="E48" i="16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F46" i="16"/>
  <c r="E46" i="16"/>
  <c r="D46" i="16"/>
  <c r="C46" i="16"/>
  <c r="K45" i="16"/>
  <c r="J45" i="16"/>
  <c r="I45" i="16"/>
  <c r="H45" i="16"/>
  <c r="G45" i="16"/>
  <c r="F45" i="16"/>
  <c r="E45" i="16"/>
  <c r="D45" i="16"/>
  <c r="C45" i="16"/>
  <c r="K44" i="16"/>
  <c r="J44" i="16"/>
  <c r="I44" i="16"/>
  <c r="H44" i="16"/>
  <c r="G44" i="16"/>
  <c r="F44" i="16"/>
  <c r="E44" i="16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F42" i="16"/>
  <c r="E42" i="16"/>
  <c r="D42" i="16"/>
  <c r="C42" i="16"/>
  <c r="K41" i="16"/>
  <c r="J41" i="16"/>
  <c r="I41" i="16"/>
  <c r="H41" i="16"/>
  <c r="G41" i="16"/>
  <c r="F41" i="16"/>
  <c r="E41" i="16"/>
  <c r="D41" i="16"/>
  <c r="C41" i="16"/>
  <c r="K40" i="16"/>
  <c r="J40" i="16"/>
  <c r="I40" i="16"/>
  <c r="H40" i="16"/>
  <c r="G40" i="16"/>
  <c r="F40" i="16"/>
  <c r="E40" i="16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F38" i="16"/>
  <c r="E38" i="16"/>
  <c r="D38" i="16"/>
  <c r="C38" i="16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J34" i="16"/>
  <c r="I34" i="16"/>
  <c r="H34" i="16"/>
  <c r="G34" i="16"/>
  <c r="F34" i="16"/>
  <c r="E34" i="16"/>
  <c r="D34" i="16"/>
  <c r="C34" i="16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J30" i="16"/>
  <c r="I30" i="16"/>
  <c r="H30" i="16"/>
  <c r="G30" i="16"/>
  <c r="F30" i="16"/>
  <c r="E30" i="16"/>
  <c r="D30" i="16"/>
  <c r="C30" i="16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J26" i="16"/>
  <c r="I26" i="16"/>
  <c r="H26" i="16"/>
  <c r="G26" i="16"/>
  <c r="F26" i="16"/>
  <c r="E26" i="16"/>
  <c r="D26" i="16"/>
  <c r="C26" i="16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J22" i="16"/>
  <c r="I22" i="16"/>
  <c r="H22" i="16"/>
  <c r="G22" i="16"/>
  <c r="F22" i="16"/>
  <c r="E22" i="16"/>
  <c r="D22" i="16"/>
  <c r="C22" i="16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J18" i="16"/>
  <c r="I18" i="16"/>
  <c r="H18" i="16"/>
  <c r="G18" i="16"/>
  <c r="F18" i="16"/>
  <c r="E18" i="16"/>
  <c r="D18" i="16"/>
  <c r="C18" i="16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F6" i="16"/>
  <c r="E6" i="16"/>
  <c r="D6" i="16"/>
  <c r="AD509" i="10"/>
  <c r="BH509" i="10" s="1"/>
  <c r="A6" i="10"/>
  <c r="AD508" i="10"/>
  <c r="BI508" i="10" s="1"/>
  <c r="AD507" i="10"/>
  <c r="BI507" i="10" s="1"/>
  <c r="AD506" i="10"/>
  <c r="BI506" i="10" s="1"/>
  <c r="AD505" i="10"/>
  <c r="BI505" i="10" s="1"/>
  <c r="AD504" i="10"/>
  <c r="BH504" i="10" s="1"/>
  <c r="BI504" i="10"/>
  <c r="AD503" i="10"/>
  <c r="BI503" i="10" s="1"/>
  <c r="AD502" i="10"/>
  <c r="BI502" i="10" s="1"/>
  <c r="AD501" i="10"/>
  <c r="BI501" i="10" s="1"/>
  <c r="AD500" i="10"/>
  <c r="BH500" i="10" s="1"/>
  <c r="BI500" i="10"/>
  <c r="AD499" i="10"/>
  <c r="BI499" i="10" s="1"/>
  <c r="AD498" i="10"/>
  <c r="BI498" i="10" s="1"/>
  <c r="AD497" i="10"/>
  <c r="BI497" i="10" s="1"/>
  <c r="AD496" i="10"/>
  <c r="BH496" i="10" s="1"/>
  <c r="BI496" i="10"/>
  <c r="AD495" i="10"/>
  <c r="BI495" i="10" s="1"/>
  <c r="AD494" i="10"/>
  <c r="BI494" i="10" s="1"/>
  <c r="AD493" i="10"/>
  <c r="BI493" i="10" s="1"/>
  <c r="AD492" i="10"/>
  <c r="BH492" i="10"/>
  <c r="BI492" i="10"/>
  <c r="AD491" i="10"/>
  <c r="BH491" i="10"/>
  <c r="BI491" i="10"/>
  <c r="AD490" i="10"/>
  <c r="BI490" i="10" s="1"/>
  <c r="AD489" i="10"/>
  <c r="BI489" i="10" s="1"/>
  <c r="BH489" i="10"/>
  <c r="AD488" i="10"/>
  <c r="BI488" i="10" s="1"/>
  <c r="BH488" i="10"/>
  <c r="AD487" i="10"/>
  <c r="BH487" i="10"/>
  <c r="BI487" i="10"/>
  <c r="AD486" i="10"/>
  <c r="BI486" i="10" s="1"/>
  <c r="AD485" i="10"/>
  <c r="BI485" i="10" s="1"/>
  <c r="BH485" i="10"/>
  <c r="AD484" i="10"/>
  <c r="BI484" i="10" s="1"/>
  <c r="AD483" i="10"/>
  <c r="BI483" i="10" s="1"/>
  <c r="BH483" i="10"/>
  <c r="AD482" i="10"/>
  <c r="BI482" i="10" s="1"/>
  <c r="AD481" i="10"/>
  <c r="BI481" i="10" s="1"/>
  <c r="BH481" i="10"/>
  <c r="AD480" i="10"/>
  <c r="BH480" i="10"/>
  <c r="BI480" i="10"/>
  <c r="AD479" i="10"/>
  <c r="BI479" i="10" s="1"/>
  <c r="AD478" i="10"/>
  <c r="BI478" i="10" s="1"/>
  <c r="AD477" i="10"/>
  <c r="BI477" i="10" s="1"/>
  <c r="AD476" i="10"/>
  <c r="BH476" i="10"/>
  <c r="BI476" i="10"/>
  <c r="AD475" i="10"/>
  <c r="BH475" i="10"/>
  <c r="BI475" i="10"/>
  <c r="AD474" i="10"/>
  <c r="BI474" i="10" s="1"/>
  <c r="AD473" i="10"/>
  <c r="BI473" i="10" s="1"/>
  <c r="BH473" i="10"/>
  <c r="AD472" i="10"/>
  <c r="BI472" i="10" s="1"/>
  <c r="BH472" i="10"/>
  <c r="AD471" i="10"/>
  <c r="BH471" i="10"/>
  <c r="BI471" i="10"/>
  <c r="AD470" i="10"/>
  <c r="AD469" i="10"/>
  <c r="AD468" i="10"/>
  <c r="AD467" i="10"/>
  <c r="BH467" i="10" s="1"/>
  <c r="AD466" i="10"/>
  <c r="BH466" i="10"/>
  <c r="AD465" i="10"/>
  <c r="BI465" i="10" s="1"/>
  <c r="AD464" i="10"/>
  <c r="BH464" i="10"/>
  <c r="BI464" i="10"/>
  <c r="AD463" i="10"/>
  <c r="BI463" i="10" s="1"/>
  <c r="AD462" i="10"/>
  <c r="AD461" i="10"/>
  <c r="BH461" i="10"/>
  <c r="AD460" i="10"/>
  <c r="AD459" i="10"/>
  <c r="AD458" i="10"/>
  <c r="AD457" i="10"/>
  <c r="AD456" i="10"/>
  <c r="AD455" i="10"/>
  <c r="AD454" i="10"/>
  <c r="AD453" i="10"/>
  <c r="AD452" i="10"/>
  <c r="AD451" i="10"/>
  <c r="AD450" i="10"/>
  <c r="AD449" i="10"/>
  <c r="AD448" i="10"/>
  <c r="AD447" i="10"/>
  <c r="AD446" i="10"/>
  <c r="AD445" i="10"/>
  <c r="AD444" i="10"/>
  <c r="AD443" i="10"/>
  <c r="AD442" i="10"/>
  <c r="AD441" i="10"/>
  <c r="AD440" i="10"/>
  <c r="AD439" i="10"/>
  <c r="AD438" i="10"/>
  <c r="AD437" i="10"/>
  <c r="AD436" i="10"/>
  <c r="AD435" i="10"/>
  <c r="AD434" i="10"/>
  <c r="AD433" i="10"/>
  <c r="AD432" i="10"/>
  <c r="AD431" i="10"/>
  <c r="BH431" i="10"/>
  <c r="AD430" i="10"/>
  <c r="AD429" i="10"/>
  <c r="AD428" i="10"/>
  <c r="AD427" i="10"/>
  <c r="AD426" i="10"/>
  <c r="AD425" i="10"/>
  <c r="AD424" i="10"/>
  <c r="AD423" i="10"/>
  <c r="AD422" i="10"/>
  <c r="AD421" i="10"/>
  <c r="AD420" i="10"/>
  <c r="AD419" i="10"/>
  <c r="AD418" i="10"/>
  <c r="AD417" i="10"/>
  <c r="AD416" i="10"/>
  <c r="AD415" i="10"/>
  <c r="AD414" i="10"/>
  <c r="AD413" i="10"/>
  <c r="AD412" i="10"/>
  <c r="AD411" i="10"/>
  <c r="BH411" i="10"/>
  <c r="AD410" i="10"/>
  <c r="AD409" i="10"/>
  <c r="AD408" i="10"/>
  <c r="AD407" i="10"/>
  <c r="AD406" i="10"/>
  <c r="AD405" i="10"/>
  <c r="AD404" i="10"/>
  <c r="AD403" i="10"/>
  <c r="AD402" i="10"/>
  <c r="AD401" i="10"/>
  <c r="AD400" i="10"/>
  <c r="AD399" i="10"/>
  <c r="AD398" i="10"/>
  <c r="AD397" i="10"/>
  <c r="AD396" i="10"/>
  <c r="AD395" i="10"/>
  <c r="AD394" i="10"/>
  <c r="AD393" i="10"/>
  <c r="AD392" i="10"/>
  <c r="AD391" i="10"/>
  <c r="AD390" i="10"/>
  <c r="AD389" i="10"/>
  <c r="AD388" i="10"/>
  <c r="AD387" i="10"/>
  <c r="AD386" i="10"/>
  <c r="AD385" i="10"/>
  <c r="AD384" i="10"/>
  <c r="AD383" i="10"/>
  <c r="AD382" i="10"/>
  <c r="AD381" i="10"/>
  <c r="AD380" i="10"/>
  <c r="AD379" i="10"/>
  <c r="AD378" i="10"/>
  <c r="AD377" i="10"/>
  <c r="AD376" i="10"/>
  <c r="AD375" i="10"/>
  <c r="AD374" i="10"/>
  <c r="AD373" i="10"/>
  <c r="AD372" i="10"/>
  <c r="AD371" i="10"/>
  <c r="AD370" i="10"/>
  <c r="AD369" i="10"/>
  <c r="AD368" i="10"/>
  <c r="AD367" i="10"/>
  <c r="BI367" i="10" s="1"/>
  <c r="AD366" i="10"/>
  <c r="BI366" i="10" s="1"/>
  <c r="AD365" i="10"/>
  <c r="AD364" i="10"/>
  <c r="BI364" i="10" s="1"/>
  <c r="AD363" i="10"/>
  <c r="BI363" i="10" s="1"/>
  <c r="AD362" i="10"/>
  <c r="BI362" i="10" s="1"/>
  <c r="AD361" i="10"/>
  <c r="AD360" i="10"/>
  <c r="BI360" i="10" s="1"/>
  <c r="BH360" i="10"/>
  <c r="AD359" i="10"/>
  <c r="BI359" i="10"/>
  <c r="AD358" i="10"/>
  <c r="BI358" i="10" s="1"/>
  <c r="AD357" i="10"/>
  <c r="AD356" i="10"/>
  <c r="BI356" i="10" s="1"/>
  <c r="AD355" i="10"/>
  <c r="BI355" i="10" s="1"/>
  <c r="AD354" i="10"/>
  <c r="BH354" i="10" s="1"/>
  <c r="BI354" i="10"/>
  <c r="AD353" i="10"/>
  <c r="AD352" i="10"/>
  <c r="BH352" i="10" s="1"/>
  <c r="BI352" i="10"/>
  <c r="AD351" i="10"/>
  <c r="BI351" i="10" s="1"/>
  <c r="AD350" i="10"/>
  <c r="BH350" i="10" s="1"/>
  <c r="BI350" i="10"/>
  <c r="AD349" i="10"/>
  <c r="AD348" i="10"/>
  <c r="BH348" i="10" s="1"/>
  <c r="BI348" i="10"/>
  <c r="AD347" i="10"/>
  <c r="BI347" i="10" s="1"/>
  <c r="AD346" i="10"/>
  <c r="BI346" i="10" s="1"/>
  <c r="BH346" i="10"/>
  <c r="AD345" i="10"/>
  <c r="AD344" i="10"/>
  <c r="BI344" i="10" s="1"/>
  <c r="BH344" i="10"/>
  <c r="AD343" i="10"/>
  <c r="BI343" i="10" s="1"/>
  <c r="AD342" i="10"/>
  <c r="BI342" i="10" s="1"/>
  <c r="AD341" i="10"/>
  <c r="AD340" i="10"/>
  <c r="BI340" i="10" s="1"/>
  <c r="AD339" i="10"/>
  <c r="BI339" i="10"/>
  <c r="AD338" i="10"/>
  <c r="BI338" i="10" s="1"/>
  <c r="BH338" i="10"/>
  <c r="AD337" i="10"/>
  <c r="AD336" i="10"/>
  <c r="BI336" i="10" s="1"/>
  <c r="BH336" i="10"/>
  <c r="AD335" i="10"/>
  <c r="BI335" i="10" s="1"/>
  <c r="AD334" i="10"/>
  <c r="BI334" i="10" s="1"/>
  <c r="BH334" i="10"/>
  <c r="AD333" i="10"/>
  <c r="AD332" i="10"/>
  <c r="BI332" i="10" s="1"/>
  <c r="BH332" i="10"/>
  <c r="AD331" i="10"/>
  <c r="BI331" i="10" s="1"/>
  <c r="AD330" i="10"/>
  <c r="BI330" i="10" s="1"/>
  <c r="AD329" i="10"/>
  <c r="AD328" i="10"/>
  <c r="BI328" i="10"/>
  <c r="AD327" i="10"/>
  <c r="BI327" i="10"/>
  <c r="AD326" i="10"/>
  <c r="AD325" i="10"/>
  <c r="AD324" i="10"/>
  <c r="BI324" i="10"/>
  <c r="AD323" i="10"/>
  <c r="BI323" i="10"/>
  <c r="AD322" i="10"/>
  <c r="AD321" i="10"/>
  <c r="AD320" i="10"/>
  <c r="BI320" i="10"/>
  <c r="AD319" i="10"/>
  <c r="BI319" i="10"/>
  <c r="AD318" i="10"/>
  <c r="AD317" i="10"/>
  <c r="AD316" i="10"/>
  <c r="AD315" i="10"/>
  <c r="AD314" i="10"/>
  <c r="AD313" i="10"/>
  <c r="AD312" i="10"/>
  <c r="AD311" i="10"/>
  <c r="AD310" i="10"/>
  <c r="AD309" i="10"/>
  <c r="AD308" i="10"/>
  <c r="AD307" i="10"/>
  <c r="AD306" i="10"/>
  <c r="AD305" i="10"/>
  <c r="AD304" i="10"/>
  <c r="AD303" i="10"/>
  <c r="AD302" i="10"/>
  <c r="AD301" i="10"/>
  <c r="AB301" i="10" s="1"/>
  <c r="AD300" i="10"/>
  <c r="AD299" i="10"/>
  <c r="AD298" i="10"/>
  <c r="AD297" i="10"/>
  <c r="AB297" i="10" s="1"/>
  <c r="AD296" i="10"/>
  <c r="AD295" i="10"/>
  <c r="AD294" i="10"/>
  <c r="BI294" i="10"/>
  <c r="AD293" i="10"/>
  <c r="BI293" i="10"/>
  <c r="AD292" i="10"/>
  <c r="AD291" i="10"/>
  <c r="AD290" i="10"/>
  <c r="BI290" i="10"/>
  <c r="AD289" i="10"/>
  <c r="BI289" i="10"/>
  <c r="AD288" i="10"/>
  <c r="AD287" i="10"/>
  <c r="AD286" i="10"/>
  <c r="BI286" i="10"/>
  <c r="AD285" i="10"/>
  <c r="BI285" i="10"/>
  <c r="AD284" i="10"/>
  <c r="AD283" i="10"/>
  <c r="AD282" i="10"/>
  <c r="BI282" i="10"/>
  <c r="AD281" i="10"/>
  <c r="BI281" i="10"/>
  <c r="AD280" i="10"/>
  <c r="AD279" i="10"/>
  <c r="AD278" i="10"/>
  <c r="BI278" i="10"/>
  <c r="AD277" i="10"/>
  <c r="BI277" i="10" s="1"/>
  <c r="AD276" i="10"/>
  <c r="AD275" i="10"/>
  <c r="AD274" i="10"/>
  <c r="BI274" i="10" s="1"/>
  <c r="AD273" i="10"/>
  <c r="BI273" i="10" s="1"/>
  <c r="AD272" i="10"/>
  <c r="BI272" i="10" s="1"/>
  <c r="AD271" i="10"/>
  <c r="AB271" i="10" s="1"/>
  <c r="AD270" i="10"/>
  <c r="BI270" i="10" s="1"/>
  <c r="AD269" i="10"/>
  <c r="BI269" i="10"/>
  <c r="AD268" i="10"/>
  <c r="BI268" i="10" s="1"/>
  <c r="AD267" i="10"/>
  <c r="BI267" i="10" s="1"/>
  <c r="AD266" i="10"/>
  <c r="BI266" i="10" s="1"/>
  <c r="AD265" i="10"/>
  <c r="BI265" i="10" s="1"/>
  <c r="AD264" i="10"/>
  <c r="BI264" i="10" s="1"/>
  <c r="AD263" i="10"/>
  <c r="AB263" i="10" s="1"/>
  <c r="AD262" i="10"/>
  <c r="BI262" i="10" s="1"/>
  <c r="AD261" i="10"/>
  <c r="BI261" i="10"/>
  <c r="AD260" i="10"/>
  <c r="BI260" i="10" s="1"/>
  <c r="AD259" i="10"/>
  <c r="BI259" i="10" s="1"/>
  <c r="AD258" i="10"/>
  <c r="BI258" i="10" s="1"/>
  <c r="AD257" i="10"/>
  <c r="BI257" i="10" s="1"/>
  <c r="AD256" i="10"/>
  <c r="BI256" i="10" s="1"/>
  <c r="AD255" i="10"/>
  <c r="AB255" i="10" s="1"/>
  <c r="AD254" i="10"/>
  <c r="BI254" i="10" s="1"/>
  <c r="AD253" i="10"/>
  <c r="BI253" i="10"/>
  <c r="AD252" i="10"/>
  <c r="BI252" i="10" s="1"/>
  <c r="AD251" i="10"/>
  <c r="BI251" i="10" s="1"/>
  <c r="AD250" i="10"/>
  <c r="BI250" i="10" s="1"/>
  <c r="AD249" i="10"/>
  <c r="BI249" i="10" s="1"/>
  <c r="AD248" i="10"/>
  <c r="BI248" i="10" s="1"/>
  <c r="AD247" i="10"/>
  <c r="AB247" i="10" s="1"/>
  <c r="AD246" i="10"/>
  <c r="BI246" i="10" s="1"/>
  <c r="AD245" i="10"/>
  <c r="BI245" i="10"/>
  <c r="AD244" i="10"/>
  <c r="BI244" i="10" s="1"/>
  <c r="AD243" i="10"/>
  <c r="BI243" i="10" s="1"/>
  <c r="AD242" i="10"/>
  <c r="BI242" i="10" s="1"/>
  <c r="AD241" i="10"/>
  <c r="BI241" i="10" s="1"/>
  <c r="AD240" i="10"/>
  <c r="BI240" i="10" s="1"/>
  <c r="AD239" i="10"/>
  <c r="AB239" i="10" s="1"/>
  <c r="AD238" i="10"/>
  <c r="BI238" i="10" s="1"/>
  <c r="AD237" i="10"/>
  <c r="BI237" i="10"/>
  <c r="AD236" i="10"/>
  <c r="BI236" i="10" s="1"/>
  <c r="AD235" i="10"/>
  <c r="BI235" i="10" s="1"/>
  <c r="AD234" i="10"/>
  <c r="BI234" i="10" s="1"/>
  <c r="AD233" i="10"/>
  <c r="BI233" i="10" s="1"/>
  <c r="AD232" i="10"/>
  <c r="BI232" i="10" s="1"/>
  <c r="AD231" i="10"/>
  <c r="AB231" i="10" s="1"/>
  <c r="AD230" i="10"/>
  <c r="BI230" i="10" s="1"/>
  <c r="AD229" i="10"/>
  <c r="BI229" i="10"/>
  <c r="AD228" i="10"/>
  <c r="BI228" i="10" s="1"/>
  <c r="AD227" i="10"/>
  <c r="BI227" i="10" s="1"/>
  <c r="AD226" i="10"/>
  <c r="BI226" i="10" s="1"/>
  <c r="AD225" i="10"/>
  <c r="BH225" i="10" s="1"/>
  <c r="AD224" i="10"/>
  <c r="BH224" i="10" s="1"/>
  <c r="BI224" i="10"/>
  <c r="AD223" i="10"/>
  <c r="AD222" i="10"/>
  <c r="BH222" i="10" s="1"/>
  <c r="BI222" i="10"/>
  <c r="AD221" i="10"/>
  <c r="BI221" i="10" s="1"/>
  <c r="AD220" i="10"/>
  <c r="BH220" i="10"/>
  <c r="BI220" i="10"/>
  <c r="AD219" i="10"/>
  <c r="AD218" i="10"/>
  <c r="BH218" i="10"/>
  <c r="BI218" i="10"/>
  <c r="AD217" i="10"/>
  <c r="BI217" i="10" s="1"/>
  <c r="AD216" i="10"/>
  <c r="BI216" i="10" s="1"/>
  <c r="BH216" i="10"/>
  <c r="AD215" i="10"/>
  <c r="AD214" i="10"/>
  <c r="BI214" i="10" s="1"/>
  <c r="AD213" i="10"/>
  <c r="BI213" i="10" s="1"/>
  <c r="AD212" i="10"/>
  <c r="BI212" i="10" s="1"/>
  <c r="AD211" i="10"/>
  <c r="AD210" i="10"/>
  <c r="BI210" i="10" s="1"/>
  <c r="AD209" i="10"/>
  <c r="BI209" i="10"/>
  <c r="AD208" i="10"/>
  <c r="BH208" i="10" s="1"/>
  <c r="BI208" i="10"/>
  <c r="AD207" i="10"/>
  <c r="AD206" i="10"/>
  <c r="BH206" i="10" s="1"/>
  <c r="AD205" i="10"/>
  <c r="BI205" i="10" s="1"/>
  <c r="AD204" i="10"/>
  <c r="BH204" i="10"/>
  <c r="BI204" i="10"/>
  <c r="AD203" i="10"/>
  <c r="AD202" i="10"/>
  <c r="BH202" i="10"/>
  <c r="BI202" i="10"/>
  <c r="AD201" i="10"/>
  <c r="BI201" i="10" s="1"/>
  <c r="AD200" i="10"/>
  <c r="BI200" i="10" s="1"/>
  <c r="BH200" i="10"/>
  <c r="AD199" i="10"/>
  <c r="AD198" i="10"/>
  <c r="BI198" i="10" s="1"/>
  <c r="AD197" i="10"/>
  <c r="BI197" i="10" s="1"/>
  <c r="AD196" i="10"/>
  <c r="AD195" i="10"/>
  <c r="BI195" i="10" s="1"/>
  <c r="AD194" i="10"/>
  <c r="BI194" i="10" s="1"/>
  <c r="AD193" i="10"/>
  <c r="BI193" i="10" s="1"/>
  <c r="AD192" i="10"/>
  <c r="AD191" i="10"/>
  <c r="BI191" i="10" s="1"/>
  <c r="BH191" i="10"/>
  <c r="AD190" i="10"/>
  <c r="BI190" i="10"/>
  <c r="AD189" i="10"/>
  <c r="BI189" i="10" s="1"/>
  <c r="AD188" i="10"/>
  <c r="AB188" i="10" s="1"/>
  <c r="AD187" i="10"/>
  <c r="BI187" i="10" s="1"/>
  <c r="AD186" i="10"/>
  <c r="BI186" i="10"/>
  <c r="AD185" i="10"/>
  <c r="BH185" i="10" s="1"/>
  <c r="AD184" i="10"/>
  <c r="AD183" i="10"/>
  <c r="BH183" i="10" s="1"/>
  <c r="BI183" i="10"/>
  <c r="AD182" i="10"/>
  <c r="BI182" i="10" s="1"/>
  <c r="AD181" i="10"/>
  <c r="BH181" i="10"/>
  <c r="BI181" i="10"/>
  <c r="AD180" i="10"/>
  <c r="AD179" i="10"/>
  <c r="BH179" i="10"/>
  <c r="BI179" i="10"/>
  <c r="AD178" i="10"/>
  <c r="BI178" i="10" s="1"/>
  <c r="AD177" i="10"/>
  <c r="BI177" i="10" s="1"/>
  <c r="BH177" i="10"/>
  <c r="AD176" i="10"/>
  <c r="AB176" i="10" s="1"/>
  <c r="AD175" i="10"/>
  <c r="BI175" i="10" s="1"/>
  <c r="AD174" i="10"/>
  <c r="BI174" i="10"/>
  <c r="AD173" i="10"/>
  <c r="BI173" i="10" s="1"/>
  <c r="AD172" i="10"/>
  <c r="AD171" i="10"/>
  <c r="BI171" i="10" s="1"/>
  <c r="AD170" i="10"/>
  <c r="BI170" i="10" s="1"/>
  <c r="AD169" i="10"/>
  <c r="BH169" i="10" s="1"/>
  <c r="BI169" i="10"/>
  <c r="AD168" i="10"/>
  <c r="AB168" i="10" s="1"/>
  <c r="AD167" i="10"/>
  <c r="BH167" i="10" s="1"/>
  <c r="AD166" i="10"/>
  <c r="BI166" i="10" s="1"/>
  <c r="AD165" i="10"/>
  <c r="BI165" i="10" s="1"/>
  <c r="AD164" i="10"/>
  <c r="AD163" i="10"/>
  <c r="BI163" i="10" s="1"/>
  <c r="AD162" i="10"/>
  <c r="BI162" i="10" s="1"/>
  <c r="AD161" i="10"/>
  <c r="BI161" i="10" s="1"/>
  <c r="AD160" i="10"/>
  <c r="AD159" i="10"/>
  <c r="BI159" i="10" s="1"/>
  <c r="BH159" i="10"/>
  <c r="AD158" i="10"/>
  <c r="BI158" i="10" s="1"/>
  <c r="AD157" i="10"/>
  <c r="BI157" i="10" s="1"/>
  <c r="AD156" i="10"/>
  <c r="AB156" i="10" s="1"/>
  <c r="AD155" i="10"/>
  <c r="BI155" i="10" s="1"/>
  <c r="AD154" i="10"/>
  <c r="BI154" i="10"/>
  <c r="AD153" i="10"/>
  <c r="BH153" i="10" s="1"/>
  <c r="AD152" i="10"/>
  <c r="AD151" i="10"/>
  <c r="BH151" i="10" s="1"/>
  <c r="BI151" i="10"/>
  <c r="AD150" i="10"/>
  <c r="BI150" i="10" s="1"/>
  <c r="AD149" i="10"/>
  <c r="BH149" i="10"/>
  <c r="BI149" i="10"/>
  <c r="AD148" i="10"/>
  <c r="AD147" i="10"/>
  <c r="BH147" i="10"/>
  <c r="BI147" i="10"/>
  <c r="AD146" i="10"/>
  <c r="BI146" i="10" s="1"/>
  <c r="AD145" i="10"/>
  <c r="BI145" i="10" s="1"/>
  <c r="BH145" i="10"/>
  <c r="AD144" i="10"/>
  <c r="AB144" i="10" s="1"/>
  <c r="AD143" i="10"/>
  <c r="BI143" i="10" s="1"/>
  <c r="AD142" i="10"/>
  <c r="BI142" i="10"/>
  <c r="AD141" i="10"/>
  <c r="BI141" i="10" s="1"/>
  <c r="AD140" i="10"/>
  <c r="AD139" i="10"/>
  <c r="BI139" i="10" s="1"/>
  <c r="AD138" i="10"/>
  <c r="BI138" i="10" s="1"/>
  <c r="AD137" i="10"/>
  <c r="BH137" i="10" s="1"/>
  <c r="BI137" i="10"/>
  <c r="AD136" i="10"/>
  <c r="AB136" i="10" s="1"/>
  <c r="AD135" i="10"/>
  <c r="BH135" i="10" s="1"/>
  <c r="AD134" i="10"/>
  <c r="BI134" i="10" s="1"/>
  <c r="AD133" i="10"/>
  <c r="BI133" i="10" s="1"/>
  <c r="AD132" i="10"/>
  <c r="AD131" i="10"/>
  <c r="BI131" i="10" s="1"/>
  <c r="AD130" i="10"/>
  <c r="BI130" i="10" s="1"/>
  <c r="AD129" i="10"/>
  <c r="BI129" i="10" s="1"/>
  <c r="AD128" i="10"/>
  <c r="AD127" i="10"/>
  <c r="BI127" i="10" s="1"/>
  <c r="BH127" i="10"/>
  <c r="AD126" i="10"/>
  <c r="BI126" i="10" s="1"/>
  <c r="AD125" i="10"/>
  <c r="BI125" i="10" s="1"/>
  <c r="AD124" i="10"/>
  <c r="AB124" i="10" s="1"/>
  <c r="AD123" i="10"/>
  <c r="BI123" i="10" s="1"/>
  <c r="AD122" i="10"/>
  <c r="BI122" i="10"/>
  <c r="AD121" i="10"/>
  <c r="BH121" i="10" s="1"/>
  <c r="AD120" i="10"/>
  <c r="AD119" i="10"/>
  <c r="BH119" i="10" s="1"/>
  <c r="BI119" i="10"/>
  <c r="AD118" i="10"/>
  <c r="BI118" i="10" s="1"/>
  <c r="AD117" i="10"/>
  <c r="BH117" i="10"/>
  <c r="BI117" i="10"/>
  <c r="AD116" i="10"/>
  <c r="AD115" i="10"/>
  <c r="BH115" i="10"/>
  <c r="BI115" i="10"/>
  <c r="AD114" i="10"/>
  <c r="BI114" i="10" s="1"/>
  <c r="AD113" i="10"/>
  <c r="BI113" i="10" s="1"/>
  <c r="BH113" i="10"/>
  <c r="AD112" i="10"/>
  <c r="AB112" i="10" s="1"/>
  <c r="AD111" i="10"/>
  <c r="BI111" i="10" s="1"/>
  <c r="AD110" i="10"/>
  <c r="BI110" i="10"/>
  <c r="AD109" i="10"/>
  <c r="BI109" i="10" s="1"/>
  <c r="AD108" i="10"/>
  <c r="AD107" i="10"/>
  <c r="BI107" i="10" s="1"/>
  <c r="AD106" i="10"/>
  <c r="BI106" i="10" s="1"/>
  <c r="AD105" i="10"/>
  <c r="BH105" i="10" s="1"/>
  <c r="BI105" i="10"/>
  <c r="AD104" i="10"/>
  <c r="AB104" i="10" s="1"/>
  <c r="AD103" i="10"/>
  <c r="BH103" i="10" s="1"/>
  <c r="AD102" i="10"/>
  <c r="BI102" i="10" s="1"/>
  <c r="AD101" i="10"/>
  <c r="BI101" i="10" s="1"/>
  <c r="AD100" i="10"/>
  <c r="AD99" i="10"/>
  <c r="BI99" i="10" s="1"/>
  <c r="AD98" i="10"/>
  <c r="BI98" i="10" s="1"/>
  <c r="AD97" i="10"/>
  <c r="BI97" i="10" s="1"/>
  <c r="AD96" i="10"/>
  <c r="AD95" i="10"/>
  <c r="BI95" i="10" s="1"/>
  <c r="BH95" i="10"/>
  <c r="AD94" i="10"/>
  <c r="BI94" i="10" s="1"/>
  <c r="AD93" i="10"/>
  <c r="BI93" i="10" s="1"/>
  <c r="AD92" i="10"/>
  <c r="AB92" i="10" s="1"/>
  <c r="AD91" i="10"/>
  <c r="BI91" i="10" s="1"/>
  <c r="AD90" i="10"/>
  <c r="BI90" i="10"/>
  <c r="AD89" i="10"/>
  <c r="BH89" i="10" s="1"/>
  <c r="AD88" i="10"/>
  <c r="AD87" i="10"/>
  <c r="BH87" i="10" s="1"/>
  <c r="BI87" i="10"/>
  <c r="AD86" i="10"/>
  <c r="BI86" i="10" s="1"/>
  <c r="AD85" i="10"/>
  <c r="BH85" i="10"/>
  <c r="BI85" i="10"/>
  <c r="AD84" i="10"/>
  <c r="AD83" i="10"/>
  <c r="BH83" i="10"/>
  <c r="BI83" i="10"/>
  <c r="AD82" i="10"/>
  <c r="BI82" i="10" s="1"/>
  <c r="AD81" i="10"/>
  <c r="BI81" i="10" s="1"/>
  <c r="BH81" i="10"/>
  <c r="AD80" i="10"/>
  <c r="AB80" i="10" s="1"/>
  <c r="AD79" i="10"/>
  <c r="BI79" i="10" s="1"/>
  <c r="AD78" i="10"/>
  <c r="BI78" i="10"/>
  <c r="AD77" i="10"/>
  <c r="BI77" i="10" s="1"/>
  <c r="AD76" i="10"/>
  <c r="AD75" i="10"/>
  <c r="BI75" i="10" s="1"/>
  <c r="AD74" i="10"/>
  <c r="BI74" i="10" s="1"/>
  <c r="AD73" i="10"/>
  <c r="BH73" i="10" s="1"/>
  <c r="BI73" i="10"/>
  <c r="AD72" i="10"/>
  <c r="AB72" i="10" s="1"/>
  <c r="AD71" i="10"/>
  <c r="BH71" i="10" s="1"/>
  <c r="AD70" i="10"/>
  <c r="BI70" i="10" s="1"/>
  <c r="AD69" i="10"/>
  <c r="BI69" i="10" s="1"/>
  <c r="AD68" i="10"/>
  <c r="AD67" i="10"/>
  <c r="BI67" i="10" s="1"/>
  <c r="AD66" i="10"/>
  <c r="BI66" i="10" s="1"/>
  <c r="AD65" i="10"/>
  <c r="BI65" i="10" s="1"/>
  <c r="AD64" i="10"/>
  <c r="AD63" i="10"/>
  <c r="BI63" i="10" s="1"/>
  <c r="BH63" i="10"/>
  <c r="AD62" i="10"/>
  <c r="BI62" i="10" s="1"/>
  <c r="AD61" i="10"/>
  <c r="BI61" i="10" s="1"/>
  <c r="AD60" i="10"/>
  <c r="AB60" i="10" s="1"/>
  <c r="AD59" i="10"/>
  <c r="BI59" i="10" s="1"/>
  <c r="AD58" i="10"/>
  <c r="BI58" i="10"/>
  <c r="AD57" i="10"/>
  <c r="BH57" i="10" s="1"/>
  <c r="AD56" i="10"/>
  <c r="AD55" i="10"/>
  <c r="BH55" i="10" s="1"/>
  <c r="BI55" i="10"/>
  <c r="AD54" i="10"/>
  <c r="BI54" i="10" s="1"/>
  <c r="AD53" i="10"/>
  <c r="BH53" i="10"/>
  <c r="BI53" i="10"/>
  <c r="AD52" i="10"/>
  <c r="AD51" i="10"/>
  <c r="BH51" i="10"/>
  <c r="AD50" i="10"/>
  <c r="BH50" i="10" s="1"/>
  <c r="AD49" i="10"/>
  <c r="BH49" i="10" s="1"/>
  <c r="AD48" i="10"/>
  <c r="BH48" i="10" s="1"/>
  <c r="AD47" i="10"/>
  <c r="BI47" i="10" s="1"/>
  <c r="AD46" i="10"/>
  <c r="BI46" i="10"/>
  <c r="AD45" i="10"/>
  <c r="BH45" i="10" s="1"/>
  <c r="AD44" i="10"/>
  <c r="BH44" i="10"/>
  <c r="AD43" i="10"/>
  <c r="BH43" i="10" s="1"/>
  <c r="AD42" i="10"/>
  <c r="AD41" i="10"/>
  <c r="BH41" i="10" s="1"/>
  <c r="AD40" i="10"/>
  <c r="AD39" i="10"/>
  <c r="AB39" i="10" s="1"/>
  <c r="BH39" i="10"/>
  <c r="AD38" i="10"/>
  <c r="BH38" i="10" s="1"/>
  <c r="AD37" i="10"/>
  <c r="BH37" i="10"/>
  <c r="AD36" i="10"/>
  <c r="BH36" i="10" s="1"/>
  <c r="AD35" i="10"/>
  <c r="BH35" i="10"/>
  <c r="AD34" i="10"/>
  <c r="BH34" i="10" s="1"/>
  <c r="AD33" i="10"/>
  <c r="BH33" i="10"/>
  <c r="AD32" i="10"/>
  <c r="BH32" i="10" s="1"/>
  <c r="AD31" i="10"/>
  <c r="AB31" i="10" s="1"/>
  <c r="BH31" i="10"/>
  <c r="AD30" i="10"/>
  <c r="BH30" i="10" s="1"/>
  <c r="AD29" i="10"/>
  <c r="BH29" i="10"/>
  <c r="AD28" i="10"/>
  <c r="AB28" i="10" s="1"/>
  <c r="AD27" i="10"/>
  <c r="BH27" i="10"/>
  <c r="AD26" i="10"/>
  <c r="BH26" i="10" s="1"/>
  <c r="AD25" i="10"/>
  <c r="BH25" i="10"/>
  <c r="AD24" i="10"/>
  <c r="BH24" i="10" s="1"/>
  <c r="AD23" i="10"/>
  <c r="BH23" i="10"/>
  <c r="AD22" i="10"/>
  <c r="AB22" i="10" s="1"/>
  <c r="AD21" i="10"/>
  <c r="BH21" i="10"/>
  <c r="AD20" i="10"/>
  <c r="AB20" i="10" s="1"/>
  <c r="AD19" i="10"/>
  <c r="AB19" i="10" s="1"/>
  <c r="BH19" i="10"/>
  <c r="AD18" i="10"/>
  <c r="AB18" i="10" s="1"/>
  <c r="AD17" i="10"/>
  <c r="BH17" i="10" s="1"/>
  <c r="AD16" i="10"/>
  <c r="BH16" i="10"/>
  <c r="AD15" i="10"/>
  <c r="BH15" i="10" s="1"/>
  <c r="AD14" i="10"/>
  <c r="BH14" i="10"/>
  <c r="AD13" i="10"/>
  <c r="BH13" i="10" s="1"/>
  <c r="AD12" i="10"/>
  <c r="BH12" i="10" s="1"/>
  <c r="AD11" i="10"/>
  <c r="BH11" i="10" s="1"/>
  <c r="AD10" i="10"/>
  <c r="AB10" i="10" s="1"/>
  <c r="AB11" i="10"/>
  <c r="AB21" i="10"/>
  <c r="AB25" i="10"/>
  <c r="AB27" i="10"/>
  <c r="AB29" i="10"/>
  <c r="AB30" i="10"/>
  <c r="AB33" i="10"/>
  <c r="AB35" i="10"/>
  <c r="AB37" i="10"/>
  <c r="AB40" i="10"/>
  <c r="AB41" i="10"/>
  <c r="AB42" i="10"/>
  <c r="AB43" i="10"/>
  <c r="AB44" i="10"/>
  <c r="AB45" i="10"/>
  <c r="AB46" i="10"/>
  <c r="AB48" i="10"/>
  <c r="AB49" i="10"/>
  <c r="AB51" i="10"/>
  <c r="AB52" i="10"/>
  <c r="AB53" i="10"/>
  <c r="AB54" i="10"/>
  <c r="AB55" i="10"/>
  <c r="AB56" i="10"/>
  <c r="AB57" i="10"/>
  <c r="AB58" i="10"/>
  <c r="AB59" i="10"/>
  <c r="AB61" i="10"/>
  <c r="AB62" i="10"/>
  <c r="AB63" i="10"/>
  <c r="AB64" i="10"/>
  <c r="AB65" i="10"/>
  <c r="AB66" i="10"/>
  <c r="AB68" i="10"/>
  <c r="AB69" i="10"/>
  <c r="AB70" i="10"/>
  <c r="AB71" i="10"/>
  <c r="AB73" i="10"/>
  <c r="AB75" i="10"/>
  <c r="AB76" i="10"/>
  <c r="AB77" i="10"/>
  <c r="AB78" i="10"/>
  <c r="AB79" i="10"/>
  <c r="AB81" i="10"/>
  <c r="AB82" i="10"/>
  <c r="AB83" i="10"/>
  <c r="AB84" i="10"/>
  <c r="AB85" i="10"/>
  <c r="AB86" i="10"/>
  <c r="AB87" i="10"/>
  <c r="AB88" i="10"/>
  <c r="AB89" i="10"/>
  <c r="AB90" i="10"/>
  <c r="AB91" i="10"/>
  <c r="AB93" i="10"/>
  <c r="AB94" i="10"/>
  <c r="AB95" i="10"/>
  <c r="AB96" i="10"/>
  <c r="AB97" i="10"/>
  <c r="AB98" i="10"/>
  <c r="AB100" i="10"/>
  <c r="AB101" i="10"/>
  <c r="AB102" i="10"/>
  <c r="AB103" i="10"/>
  <c r="AB105" i="10"/>
  <c r="AB107" i="10"/>
  <c r="AB108" i="10"/>
  <c r="AB109" i="10"/>
  <c r="AB110" i="10"/>
  <c r="AB111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5" i="10"/>
  <c r="AB126" i="10"/>
  <c r="AB127" i="10"/>
  <c r="AB128" i="10"/>
  <c r="AB129" i="10"/>
  <c r="AB130" i="10"/>
  <c r="AB132" i="10"/>
  <c r="AB133" i="10"/>
  <c r="AB134" i="10"/>
  <c r="AB135" i="10"/>
  <c r="AB137" i="10"/>
  <c r="AB139" i="10"/>
  <c r="AB140" i="10"/>
  <c r="AB141" i="10"/>
  <c r="AB142" i="10"/>
  <c r="AB143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7" i="10"/>
  <c r="AB158" i="10"/>
  <c r="AB159" i="10"/>
  <c r="AB160" i="10"/>
  <c r="AB161" i="10"/>
  <c r="AB162" i="10"/>
  <c r="AB164" i="10"/>
  <c r="AB165" i="10"/>
  <c r="AB166" i="10"/>
  <c r="AB167" i="10"/>
  <c r="AB169" i="10"/>
  <c r="AB171" i="10"/>
  <c r="AB172" i="10"/>
  <c r="AB173" i="10"/>
  <c r="AB174" i="10"/>
  <c r="AB175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9" i="10"/>
  <c r="AB190" i="10"/>
  <c r="AB191" i="10"/>
  <c r="AB192" i="10"/>
  <c r="AB193" i="10"/>
  <c r="AB194" i="10"/>
  <c r="AB196" i="10"/>
  <c r="AB197" i="10"/>
  <c r="AB198" i="10"/>
  <c r="AB200" i="10"/>
  <c r="AB201" i="10"/>
  <c r="AB202" i="10"/>
  <c r="AB204" i="10"/>
  <c r="AB205" i="10"/>
  <c r="AB208" i="10"/>
  <c r="AB209" i="10"/>
  <c r="AB210" i="10"/>
  <c r="AB213" i="10"/>
  <c r="AB216" i="10"/>
  <c r="AB218" i="10"/>
  <c r="AB220" i="10"/>
  <c r="AB222" i="10"/>
  <c r="AB224" i="10"/>
  <c r="AB225" i="10"/>
  <c r="AB227" i="10"/>
  <c r="AB228" i="10"/>
  <c r="AB229" i="10"/>
  <c r="AB230" i="10"/>
  <c r="AB232" i="10"/>
  <c r="AB233" i="10"/>
  <c r="AB235" i="10"/>
  <c r="AB236" i="10"/>
  <c r="AB237" i="10"/>
  <c r="AB238" i="10"/>
  <c r="AB240" i="10"/>
  <c r="AB241" i="10"/>
  <c r="AB243" i="10"/>
  <c r="AB244" i="10"/>
  <c r="AB245" i="10"/>
  <c r="AB246" i="10"/>
  <c r="AB248" i="10"/>
  <c r="AB249" i="10"/>
  <c r="AB251" i="10"/>
  <c r="AB252" i="10"/>
  <c r="AB253" i="10"/>
  <c r="AB254" i="10"/>
  <c r="AB256" i="10"/>
  <c r="AB257" i="10"/>
  <c r="AB259" i="10"/>
  <c r="AB260" i="10"/>
  <c r="AB261" i="10"/>
  <c r="AB262" i="10"/>
  <c r="AB264" i="10"/>
  <c r="AB265" i="10"/>
  <c r="AB267" i="10"/>
  <c r="AB268" i="10"/>
  <c r="AB269" i="10"/>
  <c r="AB270" i="10"/>
  <c r="AB272" i="10"/>
  <c r="AB273" i="10"/>
  <c r="AB276" i="10"/>
  <c r="AB277" i="10"/>
  <c r="AB278" i="10"/>
  <c r="AB280" i="10"/>
  <c r="AB281" i="10"/>
  <c r="AB282" i="10"/>
  <c r="AB284" i="10"/>
  <c r="AB285" i="10"/>
  <c r="AB286" i="10"/>
  <c r="AB288" i="10"/>
  <c r="AB289" i="10"/>
  <c r="AB290" i="10"/>
  <c r="AB292" i="10"/>
  <c r="AB293" i="10"/>
  <c r="AB294" i="10"/>
  <c r="AB296" i="10"/>
  <c r="AB298" i="10"/>
  <c r="AB299" i="10"/>
  <c r="AB300" i="10"/>
  <c r="AB302" i="10"/>
  <c r="AB303" i="10"/>
  <c r="AB305" i="10"/>
  <c r="AB306" i="10"/>
  <c r="AB307" i="10"/>
  <c r="AB308" i="10"/>
  <c r="AB309" i="10"/>
  <c r="AB310" i="10"/>
  <c r="AB311" i="10"/>
  <c r="AB313" i="10"/>
  <c r="AB314" i="10"/>
  <c r="AB315" i="10"/>
  <c r="AB316" i="10"/>
  <c r="AB317" i="10"/>
  <c r="AB318" i="10"/>
  <c r="AB319" i="10"/>
  <c r="AB320" i="10"/>
  <c r="AB322" i="10"/>
  <c r="AB323" i="10"/>
  <c r="AB324" i="10"/>
  <c r="AB326" i="10"/>
  <c r="AB327" i="10"/>
  <c r="AB328" i="10"/>
  <c r="AB330" i="10"/>
  <c r="AB331" i="10"/>
  <c r="AB332" i="10"/>
  <c r="AB334" i="10"/>
  <c r="AB335" i="10"/>
  <c r="AB336" i="10"/>
  <c r="AB338" i="10"/>
  <c r="AB339" i="10"/>
  <c r="AB340" i="10"/>
  <c r="AB342" i="10"/>
  <c r="AB343" i="10"/>
  <c r="AB344" i="10"/>
  <c r="AB346" i="10"/>
  <c r="AB347" i="10"/>
  <c r="AB348" i="10"/>
  <c r="AB350" i="10"/>
  <c r="AB351" i="10"/>
  <c r="AB352" i="10"/>
  <c r="AB354" i="10"/>
  <c r="AB355" i="10"/>
  <c r="AB356" i="10"/>
  <c r="AB357" i="10"/>
  <c r="AB358" i="10"/>
  <c r="AB359" i="10"/>
  <c r="AB360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9" i="10"/>
  <c r="AB430" i="10"/>
  <c r="AB431" i="10"/>
  <c r="AB432" i="10"/>
  <c r="AB433" i="10"/>
  <c r="AB434" i="10"/>
  <c r="AB435" i="10"/>
  <c r="AB436" i="10"/>
  <c r="AB438" i="10"/>
  <c r="AB439" i="10"/>
  <c r="AB440" i="10"/>
  <c r="AB441" i="10"/>
  <c r="AB442" i="10"/>
  <c r="AB443" i="10"/>
  <c r="AB444" i="10"/>
  <c r="AB446" i="10"/>
  <c r="AB448" i="10"/>
  <c r="AB449" i="10"/>
  <c r="AB450" i="10"/>
  <c r="AB451" i="10"/>
  <c r="AB452" i="10"/>
  <c r="AB453" i="10"/>
  <c r="AB454" i="10"/>
  <c r="AB455" i="10"/>
  <c r="AB456" i="10"/>
  <c r="AB457" i="10"/>
  <c r="AB458" i="10"/>
  <c r="AB459" i="10"/>
  <c r="AB460" i="10"/>
  <c r="AB461" i="10"/>
  <c r="AB462" i="10"/>
  <c r="AB464" i="10"/>
  <c r="AB466" i="10"/>
  <c r="AB467" i="10"/>
  <c r="AB468" i="10"/>
  <c r="AB469" i="10"/>
  <c r="AB470" i="10"/>
  <c r="AB471" i="10"/>
  <c r="AB472" i="10"/>
  <c r="AB473" i="10"/>
  <c r="AB474" i="10"/>
  <c r="AB475" i="10"/>
  <c r="AB476" i="10"/>
  <c r="AB477" i="10"/>
  <c r="AB478" i="10"/>
  <c r="AB479" i="10"/>
  <c r="AB480" i="10"/>
  <c r="AB481" i="10"/>
  <c r="AB482" i="10"/>
  <c r="AB483" i="10"/>
  <c r="AB484" i="10"/>
  <c r="AB485" i="10"/>
  <c r="AB486" i="10"/>
  <c r="AB487" i="10"/>
  <c r="AB488" i="10"/>
  <c r="AB489" i="10"/>
  <c r="AB490" i="10"/>
  <c r="AB491" i="10"/>
  <c r="AB492" i="10"/>
  <c r="AB493" i="10"/>
  <c r="AB494" i="10"/>
  <c r="AB495" i="10"/>
  <c r="AB496" i="10"/>
  <c r="AB497" i="10"/>
  <c r="AB498" i="10"/>
  <c r="AB499" i="10"/>
  <c r="AB500" i="10"/>
  <c r="AB501" i="10"/>
  <c r="AB502" i="10"/>
  <c r="AB503" i="10"/>
  <c r="AB504" i="10"/>
  <c r="AB505" i="10"/>
  <c r="AB506" i="10"/>
  <c r="AB507" i="10"/>
  <c r="AB508" i="10"/>
  <c r="AB509" i="10"/>
  <c r="BH10" i="10"/>
  <c r="BI10" i="10"/>
  <c r="AB5" i="10"/>
  <c r="A5" i="10" s="1"/>
  <c r="V3" i="19"/>
  <c r="X3" i="19"/>
  <c r="Y3" i="19"/>
  <c r="Z3" i="19"/>
  <c r="W3" i="19"/>
  <c r="AC557" i="16"/>
  <c r="AB557" i="16"/>
  <c r="AC556" i="16"/>
  <c r="AB556" i="16"/>
  <c r="AC555" i="16"/>
  <c r="AB555" i="16"/>
  <c r="AC554" i="16"/>
  <c r="AB554" i="16"/>
  <c r="AC553" i="16"/>
  <c r="AB553" i="16"/>
  <c r="AC552" i="16"/>
  <c r="AB552" i="16"/>
  <c r="AC551" i="16"/>
  <c r="AB551" i="16"/>
  <c r="AC550" i="16"/>
  <c r="AB550" i="16"/>
  <c r="AC549" i="16"/>
  <c r="AB549" i="16"/>
  <c r="AC548" i="16"/>
  <c r="AB548" i="16"/>
  <c r="AC547" i="16"/>
  <c r="AB547" i="16"/>
  <c r="AC546" i="16"/>
  <c r="AB546" i="16"/>
  <c r="AC545" i="16"/>
  <c r="AB545" i="16"/>
  <c r="AC544" i="16"/>
  <c r="AB544" i="16"/>
  <c r="AC543" i="16"/>
  <c r="AB543" i="16"/>
  <c r="AC542" i="16"/>
  <c r="AB542" i="16"/>
  <c r="AC541" i="16"/>
  <c r="AB541" i="16"/>
  <c r="AC540" i="16"/>
  <c r="AB540" i="16"/>
  <c r="AC539" i="16"/>
  <c r="AB539" i="16"/>
  <c r="AC538" i="16"/>
  <c r="AB538" i="16"/>
  <c r="AC537" i="16"/>
  <c r="AB537" i="16"/>
  <c r="AC536" i="16"/>
  <c r="AB536" i="16"/>
  <c r="AC535" i="16"/>
  <c r="AB535" i="16"/>
  <c r="AC534" i="16"/>
  <c r="AB534" i="16"/>
  <c r="AC533" i="16"/>
  <c r="AB533" i="16"/>
  <c r="AC532" i="16"/>
  <c r="AB532" i="16"/>
  <c r="AC531" i="16"/>
  <c r="AB531" i="16"/>
  <c r="AC530" i="16"/>
  <c r="AB530" i="16"/>
  <c r="AC529" i="16"/>
  <c r="AB529" i="16"/>
  <c r="AC528" i="16"/>
  <c r="AB528" i="16"/>
  <c r="AC527" i="16"/>
  <c r="AB527" i="16"/>
  <c r="AC526" i="16"/>
  <c r="AB526" i="16"/>
  <c r="AC525" i="16"/>
  <c r="AB525" i="16"/>
  <c r="AC524" i="16"/>
  <c r="AB524" i="16"/>
  <c r="AC523" i="16"/>
  <c r="AB523" i="16"/>
  <c r="AC522" i="16"/>
  <c r="AB522" i="16"/>
  <c r="AC521" i="16"/>
  <c r="AB521" i="16"/>
  <c r="AC520" i="16"/>
  <c r="AB520" i="16"/>
  <c r="AC519" i="16"/>
  <c r="AB519" i="16"/>
  <c r="AC518" i="16"/>
  <c r="AB518" i="16"/>
  <c r="AC517" i="16"/>
  <c r="AB517" i="16"/>
  <c r="AC516" i="16"/>
  <c r="AB516" i="16"/>
  <c r="AC515" i="16"/>
  <c r="AB515" i="16"/>
  <c r="AC514" i="16"/>
  <c r="AB514" i="16"/>
  <c r="AC513" i="16"/>
  <c r="AB513" i="16"/>
  <c r="AC512" i="16"/>
  <c r="AB512" i="16"/>
  <c r="AC511" i="16"/>
  <c r="AB511" i="16"/>
  <c r="AC510" i="16"/>
  <c r="AB510" i="16"/>
  <c r="AC509" i="16"/>
  <c r="AB509" i="16"/>
  <c r="AC508" i="16"/>
  <c r="AB508" i="16"/>
  <c r="AC507" i="16"/>
  <c r="AB507" i="16"/>
  <c r="AC506" i="16"/>
  <c r="AB506" i="16"/>
  <c r="AC505" i="16"/>
  <c r="AB505" i="16"/>
  <c r="AC504" i="16"/>
  <c r="AB504" i="16"/>
  <c r="AC503" i="16"/>
  <c r="AB503" i="16"/>
  <c r="AC502" i="16"/>
  <c r="AB502" i="16"/>
  <c r="AC501" i="16"/>
  <c r="AB501" i="16"/>
  <c r="AC500" i="16"/>
  <c r="AB500" i="16"/>
  <c r="AC499" i="16"/>
  <c r="AB499" i="16"/>
  <c r="AC498" i="16"/>
  <c r="AB498" i="16"/>
  <c r="AC497" i="16"/>
  <c r="AB497" i="16"/>
  <c r="AC496" i="16"/>
  <c r="AB496" i="16"/>
  <c r="AC495" i="16"/>
  <c r="AB495" i="16"/>
  <c r="AC494" i="16"/>
  <c r="AB494" i="16"/>
  <c r="AC493" i="16"/>
  <c r="AB493" i="16"/>
  <c r="AC492" i="16"/>
  <c r="AB492" i="16"/>
  <c r="AC491" i="16"/>
  <c r="AB491" i="16"/>
  <c r="AC490" i="16"/>
  <c r="AB490" i="16"/>
  <c r="AC489" i="16"/>
  <c r="AB489" i="16"/>
  <c r="AC488" i="16"/>
  <c r="AB488" i="16"/>
  <c r="AC487" i="16"/>
  <c r="AB487" i="16"/>
  <c r="AC486" i="16"/>
  <c r="AB486" i="16"/>
  <c r="AC485" i="16"/>
  <c r="AB485" i="16"/>
  <c r="AC484" i="16"/>
  <c r="AB484" i="16"/>
  <c r="AC483" i="16"/>
  <c r="AB483" i="16"/>
  <c r="AC482" i="16"/>
  <c r="AB482" i="16"/>
  <c r="AC481" i="16"/>
  <c r="AB481" i="16"/>
  <c r="AC480" i="16"/>
  <c r="AB480" i="16"/>
  <c r="AC479" i="16"/>
  <c r="AB479" i="16"/>
  <c r="AC478" i="16"/>
  <c r="AB478" i="16"/>
  <c r="AC477" i="16"/>
  <c r="AB477" i="16"/>
  <c r="AC476" i="16"/>
  <c r="AB476" i="16"/>
  <c r="AC475" i="16"/>
  <c r="AB475" i="16"/>
  <c r="AC474" i="16"/>
  <c r="AB474" i="16"/>
  <c r="AC473" i="16"/>
  <c r="AB473" i="16"/>
  <c r="AC472" i="16"/>
  <c r="AB472" i="16"/>
  <c r="AC471" i="16"/>
  <c r="AB471" i="16"/>
  <c r="AC470" i="16"/>
  <c r="AB470" i="16"/>
  <c r="AC469" i="16"/>
  <c r="AB469" i="16"/>
  <c r="AC468" i="16"/>
  <c r="AB468" i="16"/>
  <c r="AC467" i="16"/>
  <c r="AB467" i="16"/>
  <c r="AC466" i="16"/>
  <c r="AB466" i="16"/>
  <c r="AC465" i="16"/>
  <c r="AB465" i="16"/>
  <c r="AC464" i="16"/>
  <c r="AB464" i="16"/>
  <c r="AC463" i="16"/>
  <c r="AB463" i="16"/>
  <c r="AC462" i="16"/>
  <c r="AB462" i="16"/>
  <c r="AC461" i="16"/>
  <c r="AB461" i="16"/>
  <c r="AC460" i="16"/>
  <c r="AB460" i="16"/>
  <c r="AC459" i="16"/>
  <c r="AB459" i="16"/>
  <c r="AC458" i="16"/>
  <c r="AB458" i="16"/>
  <c r="AC457" i="16"/>
  <c r="AB457" i="16"/>
  <c r="AC456" i="16"/>
  <c r="AB456" i="16"/>
  <c r="AC455" i="16"/>
  <c r="AB455" i="16"/>
  <c r="AC454" i="16"/>
  <c r="AB454" i="16"/>
  <c r="AC453" i="16"/>
  <c r="AB453" i="16"/>
  <c r="AC452" i="16"/>
  <c r="AB452" i="16"/>
  <c r="AC451" i="16"/>
  <c r="AB451" i="16"/>
  <c r="AC450" i="16"/>
  <c r="AB450" i="16"/>
  <c r="AC449" i="16"/>
  <c r="AB449" i="16"/>
  <c r="AC448" i="16"/>
  <c r="AB448" i="16"/>
  <c r="AC447" i="16"/>
  <c r="AB447" i="16"/>
  <c r="AC446" i="16"/>
  <c r="AB446" i="16"/>
  <c r="AC445" i="16"/>
  <c r="AB445" i="16"/>
  <c r="AC444" i="16"/>
  <c r="AB444" i="16"/>
  <c r="AC443" i="16"/>
  <c r="AB443" i="16"/>
  <c r="AC442" i="16"/>
  <c r="AB442" i="16"/>
  <c r="AC441" i="16"/>
  <c r="AB441" i="16"/>
  <c r="AC440" i="16"/>
  <c r="AB440" i="16"/>
  <c r="AC439" i="16"/>
  <c r="AB439" i="16"/>
  <c r="AC438" i="16"/>
  <c r="AB438" i="16"/>
  <c r="AC437" i="16"/>
  <c r="AB437" i="16"/>
  <c r="AC436" i="16"/>
  <c r="AB436" i="16"/>
  <c r="AC435" i="16"/>
  <c r="AB435" i="16"/>
  <c r="AC434" i="16"/>
  <c r="AB434" i="16"/>
  <c r="AC433" i="16"/>
  <c r="AB433" i="16"/>
  <c r="AC432" i="16"/>
  <c r="AB432" i="16"/>
  <c r="AC431" i="16"/>
  <c r="AB431" i="16"/>
  <c r="AC430" i="16"/>
  <c r="AB430" i="16"/>
  <c r="AC429" i="16"/>
  <c r="AB429" i="16"/>
  <c r="AC428" i="16"/>
  <c r="AB428" i="16"/>
  <c r="AC427" i="16"/>
  <c r="AB427" i="16"/>
  <c r="AC426" i="16"/>
  <c r="AB426" i="16"/>
  <c r="AC425" i="16"/>
  <c r="AB425" i="16"/>
  <c r="AC424" i="16"/>
  <c r="AB424" i="16"/>
  <c r="AC423" i="16"/>
  <c r="AB423" i="16"/>
  <c r="AC422" i="16"/>
  <c r="AB422" i="16"/>
  <c r="AC421" i="16"/>
  <c r="AB421" i="16"/>
  <c r="AC420" i="16"/>
  <c r="AB420" i="16"/>
  <c r="AC419" i="16"/>
  <c r="AB419" i="16"/>
  <c r="AC418" i="16"/>
  <c r="AB418" i="16"/>
  <c r="AC417" i="16"/>
  <c r="AB417" i="16"/>
  <c r="AC416" i="16"/>
  <c r="AB416" i="16"/>
  <c r="AC415" i="16"/>
  <c r="AB415" i="16"/>
  <c r="AC414" i="16"/>
  <c r="AB414" i="16"/>
  <c r="AC413" i="16"/>
  <c r="AB413" i="16"/>
  <c r="AC412" i="16"/>
  <c r="AB412" i="16"/>
  <c r="AC411" i="16"/>
  <c r="AB411" i="16"/>
  <c r="AC410" i="16"/>
  <c r="AB410" i="16"/>
  <c r="AC409" i="16"/>
  <c r="AB409" i="16"/>
  <c r="AC408" i="16"/>
  <c r="AB408" i="16"/>
  <c r="AC407" i="16"/>
  <c r="AB407" i="16"/>
  <c r="AC406" i="16"/>
  <c r="AB406" i="16"/>
  <c r="AC405" i="16"/>
  <c r="AB405" i="16"/>
  <c r="AC404" i="16"/>
  <c r="AB404" i="16"/>
  <c r="AC403" i="16"/>
  <c r="AB403" i="16"/>
  <c r="AC402" i="16"/>
  <c r="AB402" i="16"/>
  <c r="AC401" i="16"/>
  <c r="AB401" i="16"/>
  <c r="AC400" i="16"/>
  <c r="AB400" i="16"/>
  <c r="AC399" i="16"/>
  <c r="AB399" i="16"/>
  <c r="AC398" i="16"/>
  <c r="AB398" i="16"/>
  <c r="AC397" i="16"/>
  <c r="AB397" i="16"/>
  <c r="AC396" i="16"/>
  <c r="AB396" i="16"/>
  <c r="AC395" i="16"/>
  <c r="AB395" i="16"/>
  <c r="AC394" i="16"/>
  <c r="AB394" i="16"/>
  <c r="AC393" i="16"/>
  <c r="AB393" i="16"/>
  <c r="AC392" i="16"/>
  <c r="AB392" i="16"/>
  <c r="AC391" i="16"/>
  <c r="AB391" i="16"/>
  <c r="AC390" i="16"/>
  <c r="AB390" i="16"/>
  <c r="AC389" i="16"/>
  <c r="AB389" i="16"/>
  <c r="AC388" i="16"/>
  <c r="AB388" i="16"/>
  <c r="AC387" i="16"/>
  <c r="AB387" i="16"/>
  <c r="AC386" i="16"/>
  <c r="AB386" i="16"/>
  <c r="AC385" i="16"/>
  <c r="AB385" i="16"/>
  <c r="AC384" i="16"/>
  <c r="AB384" i="16"/>
  <c r="AC383" i="16"/>
  <c r="AB383" i="16"/>
  <c r="AC382" i="16"/>
  <c r="AB382" i="16"/>
  <c r="AC381" i="16"/>
  <c r="AB381" i="16"/>
  <c r="AC380" i="16"/>
  <c r="AB380" i="16"/>
  <c r="AC379" i="16"/>
  <c r="AB379" i="16"/>
  <c r="AC378" i="16"/>
  <c r="AB378" i="16"/>
  <c r="AC377" i="16"/>
  <c r="AB377" i="16"/>
  <c r="AC376" i="16"/>
  <c r="AB376" i="16"/>
  <c r="AC375" i="16"/>
  <c r="AB375" i="16"/>
  <c r="AC374" i="16"/>
  <c r="AB374" i="16"/>
  <c r="AC373" i="16"/>
  <c r="AB373" i="16"/>
  <c r="AC372" i="16"/>
  <c r="AB372" i="16"/>
  <c r="AC371" i="16"/>
  <c r="AB371" i="16"/>
  <c r="AC370" i="16"/>
  <c r="AB370" i="16"/>
  <c r="AC369" i="16"/>
  <c r="AB369" i="16"/>
  <c r="AC368" i="16"/>
  <c r="AB368" i="16"/>
  <c r="AC367" i="16"/>
  <c r="AB367" i="16"/>
  <c r="AC366" i="16"/>
  <c r="AB366" i="16"/>
  <c r="AC365" i="16"/>
  <c r="AB365" i="16"/>
  <c r="AC364" i="16"/>
  <c r="AB364" i="16"/>
  <c r="AC363" i="16"/>
  <c r="AB363" i="16"/>
  <c r="AC362" i="16"/>
  <c r="AB362" i="16"/>
  <c r="AC361" i="16"/>
  <c r="AB361" i="16"/>
  <c r="AC360" i="16"/>
  <c r="AB360" i="16"/>
  <c r="AC359" i="16"/>
  <c r="AB359" i="16"/>
  <c r="AC358" i="16"/>
  <c r="AB358" i="16"/>
  <c r="AC357" i="16"/>
  <c r="AB357" i="16"/>
  <c r="AC356" i="16"/>
  <c r="AB356" i="16"/>
  <c r="AC355" i="16"/>
  <c r="AB355" i="16"/>
  <c r="AC354" i="16"/>
  <c r="AB354" i="16"/>
  <c r="AC353" i="16"/>
  <c r="AB353" i="16"/>
  <c r="AC352" i="16"/>
  <c r="AB352" i="16"/>
  <c r="AC351" i="16"/>
  <c r="AB351" i="16"/>
  <c r="AC350" i="16"/>
  <c r="AB350" i="16"/>
  <c r="AC349" i="16"/>
  <c r="AB349" i="16"/>
  <c r="AC348" i="16"/>
  <c r="AB348" i="16"/>
  <c r="AC347" i="16"/>
  <c r="AB347" i="16"/>
  <c r="AC346" i="16"/>
  <c r="AB346" i="16"/>
  <c r="AC345" i="16"/>
  <c r="AB345" i="16"/>
  <c r="AC344" i="16"/>
  <c r="AB344" i="16"/>
  <c r="AC343" i="16"/>
  <c r="AB343" i="16"/>
  <c r="AC342" i="16"/>
  <c r="AB342" i="16"/>
  <c r="AC341" i="16"/>
  <c r="AB341" i="16"/>
  <c r="AC340" i="16"/>
  <c r="AB340" i="16"/>
  <c r="AC339" i="16"/>
  <c r="AB339" i="16"/>
  <c r="AC338" i="16"/>
  <c r="AB338" i="16"/>
  <c r="AC337" i="16"/>
  <c r="AB337" i="16"/>
  <c r="AC336" i="16"/>
  <c r="AB336" i="16"/>
  <c r="AC335" i="16"/>
  <c r="AB335" i="16"/>
  <c r="AC334" i="16"/>
  <c r="AB334" i="16"/>
  <c r="AC333" i="16"/>
  <c r="AB333" i="16"/>
  <c r="AC332" i="16"/>
  <c r="AB332" i="16"/>
  <c r="AC331" i="16"/>
  <c r="AB331" i="16"/>
  <c r="AC330" i="16"/>
  <c r="AB330" i="16"/>
  <c r="AC329" i="16"/>
  <c r="AB329" i="16"/>
  <c r="AC328" i="16"/>
  <c r="AB328" i="16"/>
  <c r="AC327" i="16"/>
  <c r="AB327" i="16"/>
  <c r="AC326" i="16"/>
  <c r="AB326" i="16"/>
  <c r="AC325" i="16"/>
  <c r="AB325" i="16"/>
  <c r="AC324" i="16"/>
  <c r="AB324" i="16"/>
  <c r="AC323" i="16"/>
  <c r="AB323" i="16"/>
  <c r="AC322" i="16"/>
  <c r="AB322" i="16"/>
  <c r="AC321" i="16"/>
  <c r="AB321" i="16"/>
  <c r="AC320" i="16"/>
  <c r="AB320" i="16"/>
  <c r="AC319" i="16"/>
  <c r="AB319" i="16"/>
  <c r="AC318" i="16"/>
  <c r="AB318" i="16"/>
  <c r="AC317" i="16"/>
  <c r="AB317" i="16"/>
  <c r="AC316" i="16"/>
  <c r="AB316" i="16"/>
  <c r="AC315" i="16"/>
  <c r="AB315" i="16"/>
  <c r="AC314" i="16"/>
  <c r="AB314" i="16"/>
  <c r="AC313" i="16"/>
  <c r="AB313" i="16"/>
  <c r="AC312" i="16"/>
  <c r="AB312" i="16"/>
  <c r="AC311" i="16"/>
  <c r="AB311" i="16"/>
  <c r="AC310" i="16"/>
  <c r="AB310" i="16"/>
  <c r="AC309" i="16"/>
  <c r="AB309" i="16"/>
  <c r="AC308" i="16"/>
  <c r="AB308" i="16"/>
  <c r="AC307" i="16"/>
  <c r="AB307" i="16"/>
  <c r="AC306" i="16"/>
  <c r="AB306" i="16"/>
  <c r="AC305" i="16"/>
  <c r="AB305" i="16"/>
  <c r="AC304" i="16"/>
  <c r="AB304" i="16"/>
  <c r="AC303" i="16"/>
  <c r="AB303" i="16"/>
  <c r="AC302" i="16"/>
  <c r="AB302" i="16"/>
  <c r="AC301" i="16"/>
  <c r="AB301" i="16"/>
  <c r="AC300" i="16"/>
  <c r="AB300" i="16"/>
  <c r="AC299" i="16"/>
  <c r="AB299" i="16"/>
  <c r="AC298" i="16"/>
  <c r="AB298" i="16"/>
  <c r="AC297" i="16"/>
  <c r="AB297" i="16"/>
  <c r="AC296" i="16"/>
  <c r="AB296" i="16"/>
  <c r="AC295" i="16"/>
  <c r="AB295" i="16"/>
  <c r="AC294" i="16"/>
  <c r="AB294" i="16"/>
  <c r="AC293" i="16"/>
  <c r="AB293" i="16"/>
  <c r="AC292" i="16"/>
  <c r="AB292" i="16"/>
  <c r="AC291" i="16"/>
  <c r="AB291" i="16"/>
  <c r="AC290" i="16"/>
  <c r="AB290" i="16"/>
  <c r="AC289" i="16"/>
  <c r="AB289" i="16"/>
  <c r="AC288" i="16"/>
  <c r="AB288" i="16"/>
  <c r="AC287" i="16"/>
  <c r="AB287" i="16"/>
  <c r="AC286" i="16"/>
  <c r="AB286" i="16"/>
  <c r="AC285" i="16"/>
  <c r="AB285" i="16"/>
  <c r="AC284" i="16"/>
  <c r="AB284" i="16"/>
  <c r="AC283" i="16"/>
  <c r="AB283" i="16"/>
  <c r="AC282" i="16"/>
  <c r="AB282" i="16"/>
  <c r="AC281" i="16"/>
  <c r="AB281" i="16"/>
  <c r="AC280" i="16"/>
  <c r="AB280" i="16"/>
  <c r="AC279" i="16"/>
  <c r="AB279" i="16"/>
  <c r="AC278" i="16"/>
  <c r="AB278" i="16"/>
  <c r="AC277" i="16"/>
  <c r="AB277" i="16"/>
  <c r="AC276" i="16"/>
  <c r="AB276" i="16"/>
  <c r="AC275" i="16"/>
  <c r="AB275" i="16"/>
  <c r="AC274" i="16"/>
  <c r="AB274" i="16"/>
  <c r="AC273" i="16"/>
  <c r="AB273" i="16"/>
  <c r="AC272" i="16"/>
  <c r="AB272" i="16"/>
  <c r="AC271" i="16"/>
  <c r="AB271" i="16"/>
  <c r="AC270" i="16"/>
  <c r="AB270" i="16"/>
  <c r="AC269" i="16"/>
  <c r="AB269" i="16"/>
  <c r="AC268" i="16"/>
  <c r="AB268" i="16"/>
  <c r="AC267" i="16"/>
  <c r="AB267" i="16"/>
  <c r="AC266" i="16"/>
  <c r="AB266" i="16"/>
  <c r="AC265" i="16"/>
  <c r="AB265" i="16"/>
  <c r="AC264" i="16"/>
  <c r="AB264" i="16"/>
  <c r="AC263" i="16"/>
  <c r="AB263" i="16"/>
  <c r="AC262" i="16"/>
  <c r="AB262" i="16"/>
  <c r="AC261" i="16"/>
  <c r="AB261" i="16"/>
  <c r="AC260" i="16"/>
  <c r="AB260" i="16"/>
  <c r="AC259" i="16"/>
  <c r="AB259" i="16"/>
  <c r="AC258" i="16"/>
  <c r="AB258" i="16"/>
  <c r="AC257" i="16"/>
  <c r="AB257" i="16"/>
  <c r="AC256" i="16"/>
  <c r="AB256" i="16"/>
  <c r="AC255" i="16"/>
  <c r="AB255" i="16"/>
  <c r="AC254" i="16"/>
  <c r="AB254" i="16"/>
  <c r="AC253" i="16"/>
  <c r="AB253" i="16"/>
  <c r="AC252" i="16"/>
  <c r="AB252" i="16"/>
  <c r="AC251" i="16"/>
  <c r="AB251" i="16"/>
  <c r="AC250" i="16"/>
  <c r="AB250" i="16"/>
  <c r="AC249" i="16"/>
  <c r="AB249" i="16"/>
  <c r="AC248" i="16"/>
  <c r="AB248" i="16"/>
  <c r="AC247" i="16"/>
  <c r="AB247" i="16"/>
  <c r="AC246" i="16"/>
  <c r="AB246" i="16"/>
  <c r="AC245" i="16"/>
  <c r="AB245" i="16"/>
  <c r="AC244" i="16"/>
  <c r="AB244" i="16"/>
  <c r="AC243" i="16"/>
  <c r="AB243" i="16"/>
  <c r="AC242" i="16"/>
  <c r="AB242" i="16"/>
  <c r="AC241" i="16"/>
  <c r="AB241" i="16"/>
  <c r="AC240" i="16"/>
  <c r="AB240" i="16"/>
  <c r="AC239" i="16"/>
  <c r="AB239" i="16"/>
  <c r="AC238" i="16"/>
  <c r="AB238" i="16"/>
  <c r="AC237" i="16"/>
  <c r="AB237" i="16"/>
  <c r="AC236" i="16"/>
  <c r="AB236" i="16"/>
  <c r="AC235" i="16"/>
  <c r="AB235" i="16"/>
  <c r="AC234" i="16"/>
  <c r="AB234" i="16"/>
  <c r="AC233" i="16"/>
  <c r="AB233" i="16"/>
  <c r="AC232" i="16"/>
  <c r="AB232" i="16"/>
  <c r="AC231" i="16"/>
  <c r="AB231" i="16"/>
  <c r="AC230" i="16"/>
  <c r="AB230" i="16"/>
  <c r="AC229" i="16"/>
  <c r="AB229" i="16"/>
  <c r="AC228" i="16"/>
  <c r="AB228" i="16"/>
  <c r="AC227" i="16"/>
  <c r="AB227" i="16"/>
  <c r="AC226" i="16"/>
  <c r="AB226" i="16"/>
  <c r="AC225" i="16"/>
  <c r="AB225" i="16"/>
  <c r="AC224" i="16"/>
  <c r="AB224" i="16"/>
  <c r="AC223" i="16"/>
  <c r="AB223" i="16"/>
  <c r="AC222" i="16"/>
  <c r="AB222" i="16"/>
  <c r="AC221" i="16"/>
  <c r="AB221" i="16"/>
  <c r="AC220" i="16"/>
  <c r="AB220" i="16"/>
  <c r="AC219" i="16"/>
  <c r="AB219" i="16"/>
  <c r="AC218" i="16"/>
  <c r="AB218" i="16"/>
  <c r="AC217" i="16"/>
  <c r="AB217" i="16"/>
  <c r="AC216" i="16"/>
  <c r="AB216" i="16"/>
  <c r="AC215" i="16"/>
  <c r="AB215" i="16"/>
  <c r="AC214" i="16"/>
  <c r="AB214" i="16"/>
  <c r="AC213" i="16"/>
  <c r="AB213" i="16"/>
  <c r="AC212" i="16"/>
  <c r="AB212" i="16"/>
  <c r="AC211" i="16"/>
  <c r="AB211" i="16"/>
  <c r="AC210" i="16"/>
  <c r="AB210" i="16"/>
  <c r="AC209" i="16"/>
  <c r="AB209" i="16"/>
  <c r="AC208" i="16"/>
  <c r="AB208" i="16"/>
  <c r="AC207" i="16"/>
  <c r="AB207" i="16"/>
  <c r="AC206" i="16"/>
  <c r="AB206" i="16"/>
  <c r="AC205" i="16"/>
  <c r="AB205" i="16"/>
  <c r="AC204" i="16"/>
  <c r="AB204" i="16"/>
  <c r="AC203" i="16"/>
  <c r="AB203" i="16"/>
  <c r="AC202" i="16"/>
  <c r="AB202" i="16"/>
  <c r="AC201" i="16"/>
  <c r="AB201" i="16"/>
  <c r="AC200" i="16"/>
  <c r="AB200" i="16"/>
  <c r="AC199" i="16"/>
  <c r="AB199" i="16"/>
  <c r="AC198" i="16"/>
  <c r="AB198" i="16"/>
  <c r="AC197" i="16"/>
  <c r="AB197" i="16"/>
  <c r="AC196" i="16"/>
  <c r="AB196" i="16"/>
  <c r="AC195" i="16"/>
  <c r="AB195" i="16"/>
  <c r="AC194" i="16"/>
  <c r="AB194" i="16"/>
  <c r="AC193" i="16"/>
  <c r="AB193" i="16"/>
  <c r="AC192" i="16"/>
  <c r="AB192" i="16"/>
  <c r="AC191" i="16"/>
  <c r="AB191" i="16"/>
  <c r="AC190" i="16"/>
  <c r="AB190" i="16"/>
  <c r="AC189" i="16"/>
  <c r="AB189" i="16"/>
  <c r="AC188" i="16"/>
  <c r="AB188" i="16"/>
  <c r="AC187" i="16"/>
  <c r="AB187" i="16"/>
  <c r="AC186" i="16"/>
  <c r="AB186" i="16"/>
  <c r="AC185" i="16"/>
  <c r="AB185" i="16"/>
  <c r="AC184" i="16"/>
  <c r="AB184" i="16"/>
  <c r="AC183" i="16"/>
  <c r="AB183" i="16"/>
  <c r="AC182" i="16"/>
  <c r="AB182" i="16"/>
  <c r="AC181" i="16"/>
  <c r="AB181" i="16"/>
  <c r="AC180" i="16"/>
  <c r="AB180" i="16"/>
  <c r="AC179" i="16"/>
  <c r="AB179" i="16"/>
  <c r="AC178" i="16"/>
  <c r="AB178" i="16"/>
  <c r="AC177" i="16"/>
  <c r="AB177" i="16"/>
  <c r="AC176" i="16"/>
  <c r="AB176" i="16"/>
  <c r="AC175" i="16"/>
  <c r="AB175" i="16"/>
  <c r="AC174" i="16"/>
  <c r="AB174" i="16"/>
  <c r="AC173" i="16"/>
  <c r="AB173" i="16"/>
  <c r="AC172" i="16"/>
  <c r="AB172" i="16"/>
  <c r="AC171" i="16"/>
  <c r="AB171" i="16"/>
  <c r="AC170" i="16"/>
  <c r="AB170" i="16"/>
  <c r="AC169" i="16"/>
  <c r="AB169" i="16"/>
  <c r="AC168" i="16"/>
  <c r="AB168" i="16"/>
  <c r="AC167" i="16"/>
  <c r="AB167" i="16"/>
  <c r="AC166" i="16"/>
  <c r="AB166" i="16"/>
  <c r="AC165" i="16"/>
  <c r="AB165" i="16"/>
  <c r="AC164" i="16"/>
  <c r="AB164" i="16"/>
  <c r="AC163" i="16"/>
  <c r="AB163" i="16"/>
  <c r="AC162" i="16"/>
  <c r="AB162" i="16"/>
  <c r="AC161" i="16"/>
  <c r="AB161" i="16"/>
  <c r="AC160" i="16"/>
  <c r="AB160" i="16"/>
  <c r="AC159" i="16"/>
  <c r="AB159" i="16"/>
  <c r="AC158" i="16"/>
  <c r="AB158" i="16"/>
  <c r="AC157" i="16"/>
  <c r="AB157" i="16"/>
  <c r="AC156" i="16"/>
  <c r="AB156" i="16"/>
  <c r="AC155" i="16"/>
  <c r="AB155" i="16"/>
  <c r="AC154" i="16"/>
  <c r="AB154" i="16"/>
  <c r="AC153" i="16"/>
  <c r="AB153" i="16"/>
  <c r="AC152" i="16"/>
  <c r="AB152" i="16"/>
  <c r="AC151" i="16"/>
  <c r="AB151" i="16"/>
  <c r="AC150" i="16"/>
  <c r="AB150" i="16"/>
  <c r="AC149" i="16"/>
  <c r="AB149" i="16"/>
  <c r="AC148" i="16"/>
  <c r="AB148" i="16"/>
  <c r="AC147" i="16"/>
  <c r="AB147" i="16"/>
  <c r="AC146" i="16"/>
  <c r="AB146" i="16"/>
  <c r="AC145" i="16"/>
  <c r="AB145" i="16"/>
  <c r="AC144" i="16"/>
  <c r="AB144" i="16"/>
  <c r="AC143" i="16"/>
  <c r="AB143" i="16"/>
  <c r="AC142" i="16"/>
  <c r="AB142" i="16"/>
  <c r="AC141" i="16"/>
  <c r="AB141" i="16"/>
  <c r="AC140" i="16"/>
  <c r="AB140" i="16"/>
  <c r="AC139" i="16"/>
  <c r="AB139" i="16"/>
  <c r="AC138" i="16"/>
  <c r="AB138" i="16"/>
  <c r="AC137" i="16"/>
  <c r="AB137" i="16"/>
  <c r="AC136" i="16"/>
  <c r="AB136" i="16"/>
  <c r="AC135" i="16"/>
  <c r="AB135" i="16"/>
  <c r="AC134" i="16"/>
  <c r="AB134" i="16"/>
  <c r="AC133" i="16"/>
  <c r="AB133" i="16"/>
  <c r="AC132" i="16"/>
  <c r="AB132" i="16"/>
  <c r="AC131" i="16"/>
  <c r="AB131" i="16"/>
  <c r="AC130" i="16"/>
  <c r="AB130" i="16"/>
  <c r="AC129" i="16"/>
  <c r="AB129" i="16"/>
  <c r="AC128" i="16"/>
  <c r="AB128" i="16"/>
  <c r="AC127" i="16"/>
  <c r="AB127" i="16"/>
  <c r="AC126" i="16"/>
  <c r="AB126" i="16"/>
  <c r="AC125" i="16"/>
  <c r="AB125" i="16"/>
  <c r="AC124" i="16"/>
  <c r="AB124" i="16"/>
  <c r="AC123" i="16"/>
  <c r="AB123" i="16"/>
  <c r="AC122" i="16"/>
  <c r="AB122" i="16"/>
  <c r="AC121" i="16"/>
  <c r="AB121" i="16"/>
  <c r="AC120" i="16"/>
  <c r="AB120" i="16"/>
  <c r="AC119" i="16"/>
  <c r="AB119" i="16"/>
  <c r="AC118" i="16"/>
  <c r="AB118" i="16"/>
  <c r="AC117" i="16"/>
  <c r="AB117" i="16"/>
  <c r="AC116" i="16"/>
  <c r="AB116" i="16"/>
  <c r="AC115" i="16"/>
  <c r="AB115" i="16"/>
  <c r="AC114" i="16"/>
  <c r="AB114" i="16"/>
  <c r="AC113" i="16"/>
  <c r="AB113" i="16"/>
  <c r="AC112" i="16"/>
  <c r="AB112" i="16"/>
  <c r="AC111" i="16"/>
  <c r="AB111" i="16"/>
  <c r="AC110" i="16"/>
  <c r="AB110" i="16"/>
  <c r="AC109" i="16"/>
  <c r="AB109" i="16"/>
  <c r="AC108" i="16"/>
  <c r="AB108" i="16"/>
  <c r="AC107" i="16"/>
  <c r="AB107" i="16"/>
  <c r="AC106" i="16"/>
  <c r="AB106" i="16"/>
  <c r="AC105" i="16"/>
  <c r="AB105" i="16"/>
  <c r="AC104" i="16"/>
  <c r="AB104" i="16"/>
  <c r="AC103" i="16"/>
  <c r="AB103" i="16"/>
  <c r="AC102" i="16"/>
  <c r="AB102" i="16"/>
  <c r="AC101" i="16"/>
  <c r="AB101" i="16"/>
  <c r="AC100" i="16"/>
  <c r="AB100" i="16"/>
  <c r="AC99" i="16"/>
  <c r="AB99" i="16"/>
  <c r="AC98" i="16"/>
  <c r="AB98" i="16"/>
  <c r="AC97" i="16"/>
  <c r="AB97" i="16"/>
  <c r="AC96" i="16"/>
  <c r="AB96" i="16"/>
  <c r="AC95" i="16"/>
  <c r="AB95" i="16"/>
  <c r="AC94" i="16"/>
  <c r="AB94" i="16"/>
  <c r="AC93" i="16"/>
  <c r="AB93" i="16"/>
  <c r="AC92" i="16"/>
  <c r="AB92" i="16"/>
  <c r="AC91" i="16"/>
  <c r="AB91" i="16"/>
  <c r="AC90" i="16"/>
  <c r="AB90" i="16"/>
  <c r="AC89" i="16"/>
  <c r="AB89" i="16"/>
  <c r="AC88" i="16"/>
  <c r="AB88" i="16"/>
  <c r="AC87" i="16"/>
  <c r="AB87" i="16"/>
  <c r="AC86" i="16"/>
  <c r="AB86" i="16"/>
  <c r="AC85" i="16"/>
  <c r="AB85" i="16"/>
  <c r="AC84" i="16"/>
  <c r="AB84" i="16"/>
  <c r="AC83" i="16"/>
  <c r="AB83" i="16"/>
  <c r="AC82" i="16"/>
  <c r="AB82" i="16"/>
  <c r="AC81" i="16"/>
  <c r="AB81" i="16"/>
  <c r="AC80" i="16"/>
  <c r="AB80" i="16"/>
  <c r="AC79" i="16"/>
  <c r="AB79" i="16"/>
  <c r="AC78" i="16"/>
  <c r="AB78" i="16"/>
  <c r="AC77" i="16"/>
  <c r="AB77" i="16"/>
  <c r="AC76" i="16"/>
  <c r="AB76" i="16"/>
  <c r="AC75" i="16"/>
  <c r="AB75" i="16"/>
  <c r="AC74" i="16"/>
  <c r="AB74" i="16"/>
  <c r="AC73" i="16"/>
  <c r="AB73" i="16"/>
  <c r="AC72" i="16"/>
  <c r="AB72" i="16"/>
  <c r="AC71" i="16"/>
  <c r="AB71" i="16"/>
  <c r="AC70" i="16"/>
  <c r="AB70" i="16"/>
  <c r="AC69" i="16"/>
  <c r="AB69" i="16"/>
  <c r="AC68" i="16"/>
  <c r="AB68" i="16"/>
  <c r="AC67" i="16"/>
  <c r="AB67" i="16"/>
  <c r="AC66" i="16"/>
  <c r="AB66" i="16"/>
  <c r="AC65" i="16"/>
  <c r="AB65" i="16"/>
  <c r="AC64" i="16"/>
  <c r="AB64" i="16"/>
  <c r="AC63" i="16"/>
  <c r="AB63" i="16"/>
  <c r="AC62" i="16"/>
  <c r="AB62" i="16"/>
  <c r="AC61" i="16"/>
  <c r="AB61" i="16"/>
  <c r="AC60" i="16"/>
  <c r="AB60" i="16"/>
  <c r="AC59" i="16"/>
  <c r="AB59" i="16"/>
  <c r="AC58" i="16"/>
  <c r="AB58" i="16"/>
  <c r="C557" i="16"/>
  <c r="Z557" i="16"/>
  <c r="C556" i="16"/>
  <c r="Z556" i="16"/>
  <c r="C555" i="16"/>
  <c r="Z555" i="16"/>
  <c r="C554" i="16"/>
  <c r="Z554" i="16"/>
  <c r="C553" i="16"/>
  <c r="Z553" i="16"/>
  <c r="C552" i="16"/>
  <c r="Z552" i="16"/>
  <c r="C551" i="16"/>
  <c r="Z551" i="16"/>
  <c r="C550" i="16"/>
  <c r="Z550" i="16"/>
  <c r="C549" i="16"/>
  <c r="Y549" i="16" s="1"/>
  <c r="Z549" i="16"/>
  <c r="C548" i="16"/>
  <c r="Z548" i="16"/>
  <c r="C547" i="16"/>
  <c r="Z547" i="16"/>
  <c r="C546" i="16"/>
  <c r="Z546" i="16"/>
  <c r="C545" i="16"/>
  <c r="Y545" i="16" s="1"/>
  <c r="Z545" i="16"/>
  <c r="C544" i="16"/>
  <c r="Z544" i="16"/>
  <c r="C543" i="16"/>
  <c r="Z543" i="16"/>
  <c r="C542" i="16"/>
  <c r="Y542" i="16" s="1"/>
  <c r="Z542" i="16"/>
  <c r="C541" i="16"/>
  <c r="Z541" i="16"/>
  <c r="C540" i="16"/>
  <c r="Z540" i="16"/>
  <c r="C539" i="16"/>
  <c r="Z539" i="16"/>
  <c r="C538" i="16"/>
  <c r="Z538" i="16"/>
  <c r="C537" i="16"/>
  <c r="Z537" i="16"/>
  <c r="C536" i="16"/>
  <c r="Z536" i="16"/>
  <c r="C535" i="16"/>
  <c r="Z535" i="16"/>
  <c r="C534" i="16"/>
  <c r="Z534" i="16"/>
  <c r="C533" i="16"/>
  <c r="Z533" i="16"/>
  <c r="C532" i="16"/>
  <c r="Z532" i="16"/>
  <c r="C531" i="16"/>
  <c r="Z531" i="16"/>
  <c r="C530" i="16"/>
  <c r="Z530" i="16"/>
  <c r="C529" i="16"/>
  <c r="Z529" i="16"/>
  <c r="C528" i="16"/>
  <c r="Z528" i="16"/>
  <c r="C527" i="16"/>
  <c r="Z527" i="16"/>
  <c r="C526" i="16"/>
  <c r="Z526" i="16"/>
  <c r="C525" i="16"/>
  <c r="Z525" i="16"/>
  <c r="C524" i="16"/>
  <c r="Z524" i="16"/>
  <c r="C523" i="16"/>
  <c r="Z523" i="16"/>
  <c r="C522" i="16"/>
  <c r="Z522" i="16"/>
  <c r="C521" i="16"/>
  <c r="Z521" i="16"/>
  <c r="C520" i="16"/>
  <c r="Z520" i="16"/>
  <c r="C519" i="16"/>
  <c r="Z519" i="16"/>
  <c r="C518" i="16"/>
  <c r="Z518" i="16"/>
  <c r="C517" i="16"/>
  <c r="Z517" i="16"/>
  <c r="C516" i="16"/>
  <c r="Z516" i="16"/>
  <c r="C515" i="16"/>
  <c r="Z515" i="16"/>
  <c r="C514" i="16"/>
  <c r="Z514" i="16"/>
  <c r="C513" i="16"/>
  <c r="Z513" i="16"/>
  <c r="C512" i="16"/>
  <c r="Z512" i="16"/>
  <c r="C511" i="16"/>
  <c r="Z511" i="16"/>
  <c r="C510" i="16"/>
  <c r="Z510" i="16"/>
  <c r="C509" i="16"/>
  <c r="Z509" i="16"/>
  <c r="C508" i="16"/>
  <c r="Z508" i="16"/>
  <c r="C507" i="16"/>
  <c r="Z507" i="16"/>
  <c r="C506" i="16"/>
  <c r="Z506" i="16"/>
  <c r="C505" i="16"/>
  <c r="Z505" i="16"/>
  <c r="C504" i="16"/>
  <c r="Z504" i="16"/>
  <c r="C503" i="16"/>
  <c r="Z503" i="16"/>
  <c r="C502" i="16"/>
  <c r="Z502" i="16"/>
  <c r="C501" i="16"/>
  <c r="Z501" i="16"/>
  <c r="C500" i="16"/>
  <c r="Z500" i="16"/>
  <c r="C499" i="16"/>
  <c r="Z499" i="16"/>
  <c r="C498" i="16"/>
  <c r="Z498" i="16"/>
  <c r="Y498" i="16" s="1"/>
  <c r="C497" i="16"/>
  <c r="Z497" i="16"/>
  <c r="C496" i="16"/>
  <c r="Z496" i="16"/>
  <c r="C495" i="16"/>
  <c r="Z495" i="16"/>
  <c r="C494" i="16"/>
  <c r="Z494" i="16"/>
  <c r="Y494" i="16" s="1"/>
  <c r="C493" i="16"/>
  <c r="Z493" i="16"/>
  <c r="C492" i="16"/>
  <c r="Z492" i="16"/>
  <c r="C491" i="16"/>
  <c r="Z491" i="16"/>
  <c r="C490" i="16"/>
  <c r="Z490" i="16"/>
  <c r="C489" i="16"/>
  <c r="Z489" i="16"/>
  <c r="C488" i="16"/>
  <c r="Z488" i="16"/>
  <c r="C487" i="16"/>
  <c r="Z487" i="16"/>
  <c r="C486" i="16"/>
  <c r="Z486" i="16"/>
  <c r="C485" i="16"/>
  <c r="Z485" i="16"/>
  <c r="C484" i="16"/>
  <c r="Z484" i="16"/>
  <c r="C483" i="16"/>
  <c r="Z483" i="16"/>
  <c r="C482" i="16"/>
  <c r="Z482" i="16"/>
  <c r="Y482" i="16" s="1"/>
  <c r="C481" i="16"/>
  <c r="Z481" i="16"/>
  <c r="C480" i="16"/>
  <c r="Z480" i="16"/>
  <c r="C479" i="16"/>
  <c r="Z479" i="16"/>
  <c r="C478" i="16"/>
  <c r="Y478" i="16"/>
  <c r="Z478" i="16"/>
  <c r="C477" i="16"/>
  <c r="Z477" i="16"/>
  <c r="C476" i="16"/>
  <c r="Y476" i="16" s="1"/>
  <c r="Z476" i="16"/>
  <c r="C475" i="16"/>
  <c r="Z475" i="16"/>
  <c r="C474" i="16"/>
  <c r="Y474" i="16" s="1"/>
  <c r="Z474" i="16"/>
  <c r="C473" i="16"/>
  <c r="Z473" i="16"/>
  <c r="C472" i="16"/>
  <c r="Z472" i="16"/>
  <c r="C471" i="16"/>
  <c r="Z471" i="16"/>
  <c r="C470" i="16"/>
  <c r="Y470" i="16" s="1"/>
  <c r="Z470" i="16"/>
  <c r="C469" i="16"/>
  <c r="Z469" i="16"/>
  <c r="C468" i="16"/>
  <c r="Z468" i="16"/>
  <c r="C467" i="16"/>
  <c r="Z467" i="16"/>
  <c r="C466" i="16"/>
  <c r="Z466" i="16"/>
  <c r="C465" i="16"/>
  <c r="Z465" i="16"/>
  <c r="C464" i="16"/>
  <c r="Z464" i="16"/>
  <c r="C463" i="16"/>
  <c r="Z463" i="16"/>
  <c r="C462" i="16"/>
  <c r="Y462" i="16" s="1"/>
  <c r="Z462" i="16"/>
  <c r="C461" i="16"/>
  <c r="Z461" i="16"/>
  <c r="C460" i="16"/>
  <c r="Y460" i="16" s="1"/>
  <c r="Z460" i="16"/>
  <c r="C459" i="16"/>
  <c r="Z459" i="16"/>
  <c r="C458" i="16"/>
  <c r="Y458" i="16" s="1"/>
  <c r="Z458" i="16"/>
  <c r="C457" i="16"/>
  <c r="Z457" i="16"/>
  <c r="C456" i="16"/>
  <c r="Z456" i="16"/>
  <c r="C455" i="16"/>
  <c r="Z455" i="16"/>
  <c r="C454" i="16"/>
  <c r="Y454" i="16" s="1"/>
  <c r="Z454" i="16"/>
  <c r="C453" i="16"/>
  <c r="Z453" i="16"/>
  <c r="C452" i="16"/>
  <c r="Z452" i="16"/>
  <c r="C451" i="16"/>
  <c r="Z451" i="16"/>
  <c r="C450" i="16"/>
  <c r="Z450" i="16"/>
  <c r="C449" i="16"/>
  <c r="Z449" i="16"/>
  <c r="C448" i="16"/>
  <c r="Z448" i="16"/>
  <c r="C447" i="16"/>
  <c r="Z447" i="16"/>
  <c r="C446" i="16"/>
  <c r="Y446" i="16" s="1"/>
  <c r="Z446" i="16"/>
  <c r="C445" i="16"/>
  <c r="Z445" i="16"/>
  <c r="C444" i="16"/>
  <c r="Z444" i="16"/>
  <c r="C443" i="16"/>
  <c r="Z443" i="16"/>
  <c r="C442" i="16"/>
  <c r="Z442" i="16"/>
  <c r="C441" i="16"/>
  <c r="Z441" i="16"/>
  <c r="C440" i="16"/>
  <c r="Z440" i="16"/>
  <c r="C439" i="16"/>
  <c r="Z439" i="16"/>
  <c r="C438" i="16"/>
  <c r="Z438" i="16"/>
  <c r="C437" i="16"/>
  <c r="Y437" i="16" s="1"/>
  <c r="Z437" i="16"/>
  <c r="C436" i="16"/>
  <c r="Z436" i="16"/>
  <c r="C435" i="16"/>
  <c r="Z435" i="16"/>
  <c r="C434" i="16"/>
  <c r="Z434" i="16"/>
  <c r="C433" i="16"/>
  <c r="Y433" i="16" s="1"/>
  <c r="Z433" i="16"/>
  <c r="C432" i="16"/>
  <c r="Z432" i="16"/>
  <c r="C431" i="16"/>
  <c r="Z431" i="16"/>
  <c r="C430" i="16"/>
  <c r="Z430" i="16"/>
  <c r="C429" i="16"/>
  <c r="Z429" i="16"/>
  <c r="C428" i="16"/>
  <c r="Z428" i="16"/>
  <c r="C427" i="16"/>
  <c r="Z427" i="16"/>
  <c r="C426" i="16"/>
  <c r="Z426" i="16"/>
  <c r="C425" i="16"/>
  <c r="Z425" i="16"/>
  <c r="C424" i="16"/>
  <c r="Z424" i="16"/>
  <c r="C423" i="16"/>
  <c r="Z423" i="16"/>
  <c r="C422" i="16"/>
  <c r="Z422" i="16"/>
  <c r="C421" i="16"/>
  <c r="Y421" i="16" s="1"/>
  <c r="Z421" i="16"/>
  <c r="C420" i="16"/>
  <c r="Z420" i="16"/>
  <c r="C419" i="16"/>
  <c r="Z419" i="16"/>
  <c r="C418" i="16"/>
  <c r="Z418" i="16"/>
  <c r="C417" i="16"/>
  <c r="Y417" i="16" s="1"/>
  <c r="Z417" i="16"/>
  <c r="C416" i="16"/>
  <c r="Z416" i="16"/>
  <c r="C415" i="16"/>
  <c r="Z415" i="16"/>
  <c r="C414" i="16"/>
  <c r="Y414" i="16" s="1"/>
  <c r="Z414" i="16"/>
  <c r="C413" i="16"/>
  <c r="Z413" i="16"/>
  <c r="C412" i="16"/>
  <c r="Z412" i="16"/>
  <c r="C411" i="16"/>
  <c r="Z411" i="16"/>
  <c r="C410" i="16"/>
  <c r="Z410" i="16"/>
  <c r="C409" i="16"/>
  <c r="Z409" i="16"/>
  <c r="C408" i="16"/>
  <c r="Z408" i="16"/>
  <c r="C407" i="16"/>
  <c r="Z407" i="16"/>
  <c r="C406" i="16"/>
  <c r="Z406" i="16"/>
  <c r="C405" i="16"/>
  <c r="Z405" i="16"/>
  <c r="C404" i="16"/>
  <c r="Z404" i="16"/>
  <c r="C403" i="16"/>
  <c r="Z403" i="16"/>
  <c r="C402" i="16"/>
  <c r="Z402" i="16"/>
  <c r="C401" i="16"/>
  <c r="Z401" i="16"/>
  <c r="C400" i="16"/>
  <c r="Z400" i="16"/>
  <c r="C399" i="16"/>
  <c r="Z399" i="16"/>
  <c r="C398" i="16"/>
  <c r="Z398" i="16"/>
  <c r="C397" i="16"/>
  <c r="Z397" i="16"/>
  <c r="C396" i="16"/>
  <c r="Z396" i="16"/>
  <c r="C395" i="16"/>
  <c r="Z395" i="16"/>
  <c r="C394" i="16"/>
  <c r="Z394" i="16"/>
  <c r="C393" i="16"/>
  <c r="Z393" i="16"/>
  <c r="C392" i="16"/>
  <c r="Z392" i="16"/>
  <c r="C391" i="16"/>
  <c r="Z391" i="16"/>
  <c r="C390" i="16"/>
  <c r="Z390" i="16"/>
  <c r="C389" i="16"/>
  <c r="Z389" i="16"/>
  <c r="C388" i="16"/>
  <c r="Z388" i="16"/>
  <c r="C387" i="16"/>
  <c r="Z387" i="16"/>
  <c r="C386" i="16"/>
  <c r="Z386" i="16"/>
  <c r="C385" i="16"/>
  <c r="Z385" i="16"/>
  <c r="C384" i="16"/>
  <c r="Z384" i="16"/>
  <c r="C383" i="16"/>
  <c r="Z383" i="16"/>
  <c r="C382" i="16"/>
  <c r="Z382" i="16"/>
  <c r="C381" i="16"/>
  <c r="Z381" i="16"/>
  <c r="C380" i="16"/>
  <c r="Z380" i="16"/>
  <c r="C379" i="16"/>
  <c r="Z379" i="16"/>
  <c r="C378" i="16"/>
  <c r="Z378" i="16"/>
  <c r="C377" i="16"/>
  <c r="Z377" i="16"/>
  <c r="C376" i="16"/>
  <c r="Z376" i="16"/>
  <c r="C375" i="16"/>
  <c r="Z375" i="16"/>
  <c r="C374" i="16"/>
  <c r="Z374" i="16"/>
  <c r="C373" i="16"/>
  <c r="Z373" i="16"/>
  <c r="C372" i="16"/>
  <c r="Z372" i="16"/>
  <c r="C371" i="16"/>
  <c r="Z371" i="16"/>
  <c r="C370" i="16"/>
  <c r="Z370" i="16"/>
  <c r="Y370" i="16" s="1"/>
  <c r="C369" i="16"/>
  <c r="Z369" i="16"/>
  <c r="C368" i="16"/>
  <c r="Z368" i="16"/>
  <c r="C367" i="16"/>
  <c r="Z367" i="16"/>
  <c r="C366" i="16"/>
  <c r="Z366" i="16"/>
  <c r="Y366" i="16" s="1"/>
  <c r="C365" i="16"/>
  <c r="Z365" i="16"/>
  <c r="C364" i="16"/>
  <c r="Z364" i="16"/>
  <c r="C363" i="16"/>
  <c r="Z363" i="16"/>
  <c r="C362" i="16"/>
  <c r="Z362" i="16"/>
  <c r="C361" i="16"/>
  <c r="Z361" i="16"/>
  <c r="C360" i="16"/>
  <c r="Z360" i="16"/>
  <c r="C359" i="16"/>
  <c r="Z359" i="16"/>
  <c r="C358" i="16"/>
  <c r="Z358" i="16"/>
  <c r="C357" i="16"/>
  <c r="Z357" i="16"/>
  <c r="C356" i="16"/>
  <c r="Z356" i="16"/>
  <c r="C355" i="16"/>
  <c r="Z355" i="16"/>
  <c r="C354" i="16"/>
  <c r="Z354" i="16"/>
  <c r="Y354" i="16" s="1"/>
  <c r="C353" i="16"/>
  <c r="Z353" i="16"/>
  <c r="C352" i="16"/>
  <c r="Z352" i="16"/>
  <c r="C351" i="16"/>
  <c r="Z351" i="16"/>
  <c r="C350" i="16"/>
  <c r="Y350" i="16"/>
  <c r="Z350" i="16"/>
  <c r="C349" i="16"/>
  <c r="Z349" i="16"/>
  <c r="C348" i="16"/>
  <c r="Y348" i="16" s="1"/>
  <c r="Z348" i="16"/>
  <c r="C347" i="16"/>
  <c r="Z347" i="16"/>
  <c r="C346" i="16"/>
  <c r="Y346" i="16" s="1"/>
  <c r="Z346" i="16"/>
  <c r="C345" i="16"/>
  <c r="Z345" i="16"/>
  <c r="C344" i="16"/>
  <c r="Z344" i="16"/>
  <c r="C343" i="16"/>
  <c r="Z343" i="16"/>
  <c r="C342" i="16"/>
  <c r="Z342" i="16"/>
  <c r="C341" i="16"/>
  <c r="Z341" i="16"/>
  <c r="C340" i="16"/>
  <c r="Z340" i="16"/>
  <c r="C339" i="16"/>
  <c r="Z339" i="16"/>
  <c r="C338" i="16"/>
  <c r="Z338" i="16"/>
  <c r="C337" i="16"/>
  <c r="Z337" i="16"/>
  <c r="C336" i="16"/>
  <c r="Z336" i="16"/>
  <c r="C335" i="16"/>
  <c r="Z335" i="16"/>
  <c r="C334" i="16"/>
  <c r="Y334" i="16" s="1"/>
  <c r="Z334" i="16"/>
  <c r="C333" i="16"/>
  <c r="Z333" i="16"/>
  <c r="C332" i="16"/>
  <c r="Y332" i="16" s="1"/>
  <c r="Z332" i="16"/>
  <c r="C331" i="16"/>
  <c r="Z331" i="16"/>
  <c r="C330" i="16"/>
  <c r="Y330" i="16" s="1"/>
  <c r="Z330" i="16"/>
  <c r="C329" i="16"/>
  <c r="Z329" i="16"/>
  <c r="C328" i="16"/>
  <c r="Z328" i="16"/>
  <c r="C327" i="16"/>
  <c r="Z327" i="16"/>
  <c r="C326" i="16"/>
  <c r="Z326" i="16"/>
  <c r="C325" i="16"/>
  <c r="Z325" i="16"/>
  <c r="C324" i="16"/>
  <c r="Z324" i="16"/>
  <c r="C323" i="16"/>
  <c r="Z323" i="16"/>
  <c r="C322" i="16"/>
  <c r="Z322" i="16"/>
  <c r="C321" i="16"/>
  <c r="Z321" i="16"/>
  <c r="C320" i="16"/>
  <c r="Z320" i="16"/>
  <c r="C319" i="16"/>
  <c r="Z319" i="16"/>
  <c r="C318" i="16"/>
  <c r="Y318" i="16" s="1"/>
  <c r="Z318" i="16"/>
  <c r="C317" i="16"/>
  <c r="Z317" i="16"/>
  <c r="C316" i="16"/>
  <c r="Z316" i="16"/>
  <c r="C315" i="16"/>
  <c r="Z315" i="16"/>
  <c r="C314" i="16"/>
  <c r="Z314" i="16"/>
  <c r="C313" i="16"/>
  <c r="Z313" i="16"/>
  <c r="C312" i="16"/>
  <c r="Z312" i="16"/>
  <c r="C311" i="16"/>
  <c r="Z311" i="16"/>
  <c r="C310" i="16"/>
  <c r="Z310" i="16"/>
  <c r="C309" i="16"/>
  <c r="Y309" i="16" s="1"/>
  <c r="Z309" i="16"/>
  <c r="C308" i="16"/>
  <c r="Z308" i="16"/>
  <c r="C307" i="16"/>
  <c r="Z307" i="16"/>
  <c r="C306" i="16"/>
  <c r="Z306" i="16"/>
  <c r="C305" i="16"/>
  <c r="Z305" i="16"/>
  <c r="C304" i="16"/>
  <c r="Z304" i="16"/>
  <c r="C303" i="16"/>
  <c r="Z303" i="16"/>
  <c r="C302" i="16"/>
  <c r="Z302" i="16"/>
  <c r="C301" i="16"/>
  <c r="Z301" i="16"/>
  <c r="C300" i="16"/>
  <c r="Z300" i="16"/>
  <c r="C299" i="16"/>
  <c r="Z299" i="16"/>
  <c r="C298" i="16"/>
  <c r="Z298" i="16"/>
  <c r="C297" i="16"/>
  <c r="Z297" i="16"/>
  <c r="C296" i="16"/>
  <c r="Z296" i="16"/>
  <c r="C295" i="16"/>
  <c r="Z295" i="16"/>
  <c r="C294" i="16"/>
  <c r="Z294" i="16"/>
  <c r="C293" i="16"/>
  <c r="Y293" i="16" s="1"/>
  <c r="Z293" i="16"/>
  <c r="C292" i="16"/>
  <c r="Z292" i="16"/>
  <c r="C291" i="16"/>
  <c r="Z291" i="16"/>
  <c r="C290" i="16"/>
  <c r="Z290" i="16"/>
  <c r="C289" i="16"/>
  <c r="Y289" i="16" s="1"/>
  <c r="Z289" i="16"/>
  <c r="C288" i="16"/>
  <c r="Z288" i="16"/>
  <c r="C287" i="16"/>
  <c r="Z287" i="16"/>
  <c r="C286" i="16"/>
  <c r="Y286" i="16" s="1"/>
  <c r="Z286" i="16"/>
  <c r="C285" i="16"/>
  <c r="Z285" i="16"/>
  <c r="C284" i="16"/>
  <c r="Z284" i="16"/>
  <c r="C283" i="16"/>
  <c r="Z283" i="16"/>
  <c r="C282" i="16"/>
  <c r="Z282" i="16"/>
  <c r="C281" i="16"/>
  <c r="Z281" i="16"/>
  <c r="C280" i="16"/>
  <c r="Z280" i="16"/>
  <c r="C279" i="16"/>
  <c r="Z279" i="16"/>
  <c r="C278" i="16"/>
  <c r="Z278" i="16"/>
  <c r="C277" i="16"/>
  <c r="Z277" i="16"/>
  <c r="C276" i="16"/>
  <c r="Z276" i="16"/>
  <c r="C275" i="16"/>
  <c r="Z275" i="16"/>
  <c r="C274" i="16"/>
  <c r="Z274" i="16"/>
  <c r="C273" i="16"/>
  <c r="Z273" i="16"/>
  <c r="C272" i="16"/>
  <c r="Z272" i="16"/>
  <c r="C271" i="16"/>
  <c r="Z271" i="16"/>
  <c r="C270" i="16"/>
  <c r="Z270" i="16"/>
  <c r="C269" i="16"/>
  <c r="Z269" i="16"/>
  <c r="C268" i="16"/>
  <c r="Z268" i="16"/>
  <c r="C267" i="16"/>
  <c r="Z267" i="16"/>
  <c r="C266" i="16"/>
  <c r="Z266" i="16"/>
  <c r="C265" i="16"/>
  <c r="Z265" i="16"/>
  <c r="C264" i="16"/>
  <c r="Z264" i="16"/>
  <c r="C263" i="16"/>
  <c r="Z263" i="16"/>
  <c r="C262" i="16"/>
  <c r="Z262" i="16"/>
  <c r="C261" i="16"/>
  <c r="Z261" i="16"/>
  <c r="C260" i="16"/>
  <c r="Z260" i="16"/>
  <c r="C259" i="16"/>
  <c r="Z259" i="16"/>
  <c r="C258" i="16"/>
  <c r="Z258" i="16"/>
  <c r="C257" i="16"/>
  <c r="Z257" i="16"/>
  <c r="C256" i="16"/>
  <c r="Z256" i="16"/>
  <c r="C255" i="16"/>
  <c r="Z255" i="16"/>
  <c r="C254" i="16"/>
  <c r="Z254" i="16"/>
  <c r="C253" i="16"/>
  <c r="Z253" i="16"/>
  <c r="C252" i="16"/>
  <c r="Z252" i="16"/>
  <c r="C251" i="16"/>
  <c r="Z251" i="16"/>
  <c r="C250" i="16"/>
  <c r="Z250" i="16"/>
  <c r="C249" i="16"/>
  <c r="Z249" i="16"/>
  <c r="C248" i="16"/>
  <c r="Z248" i="16"/>
  <c r="C247" i="16"/>
  <c r="Z247" i="16"/>
  <c r="C246" i="16"/>
  <c r="Z246" i="16"/>
  <c r="C245" i="16"/>
  <c r="Z245" i="16"/>
  <c r="C244" i="16"/>
  <c r="Z244" i="16"/>
  <c r="C243" i="16"/>
  <c r="Z243" i="16"/>
  <c r="C242" i="16"/>
  <c r="Z242" i="16"/>
  <c r="Y242" i="16" s="1"/>
  <c r="C241" i="16"/>
  <c r="Z241" i="16"/>
  <c r="C240" i="16"/>
  <c r="Z240" i="16"/>
  <c r="C239" i="16"/>
  <c r="Z239" i="16"/>
  <c r="C238" i="16"/>
  <c r="Z238" i="16"/>
  <c r="Y238" i="16" s="1"/>
  <c r="C237" i="16"/>
  <c r="Z237" i="16"/>
  <c r="C236" i="16"/>
  <c r="Z236" i="16"/>
  <c r="C235" i="16"/>
  <c r="Z235" i="16"/>
  <c r="C234" i="16"/>
  <c r="Z234" i="16"/>
  <c r="C233" i="16"/>
  <c r="Z233" i="16"/>
  <c r="C232" i="16"/>
  <c r="Z232" i="16"/>
  <c r="C231" i="16"/>
  <c r="Z231" i="16"/>
  <c r="C230" i="16"/>
  <c r="Z230" i="16"/>
  <c r="C229" i="16"/>
  <c r="Z229" i="16"/>
  <c r="C228" i="16"/>
  <c r="Z228" i="16"/>
  <c r="C227" i="16"/>
  <c r="Z227" i="16"/>
  <c r="C226" i="16"/>
  <c r="Z226" i="16"/>
  <c r="Y226" i="16" s="1"/>
  <c r="C225" i="16"/>
  <c r="Z225" i="16"/>
  <c r="C224" i="16"/>
  <c r="Z224" i="16"/>
  <c r="C223" i="16"/>
  <c r="Z223" i="16"/>
  <c r="C222" i="16"/>
  <c r="Y222" i="16"/>
  <c r="Z222" i="16"/>
  <c r="C221" i="16"/>
  <c r="Z221" i="16"/>
  <c r="C220" i="16"/>
  <c r="Y220" i="16" s="1"/>
  <c r="Z220" i="16"/>
  <c r="C219" i="16"/>
  <c r="Z219" i="16"/>
  <c r="C218" i="16"/>
  <c r="Y218" i="16" s="1"/>
  <c r="Z218" i="16"/>
  <c r="C217" i="16"/>
  <c r="Z217" i="16"/>
  <c r="C216" i="16"/>
  <c r="Z216" i="16"/>
  <c r="C215" i="16"/>
  <c r="Z215" i="16"/>
  <c r="C214" i="16"/>
  <c r="Y214" i="16" s="1"/>
  <c r="Z214" i="16"/>
  <c r="C213" i="16"/>
  <c r="Z213" i="16"/>
  <c r="C212" i="16"/>
  <c r="Z212" i="16"/>
  <c r="C211" i="16"/>
  <c r="Z211" i="16"/>
  <c r="C210" i="16"/>
  <c r="Z210" i="16"/>
  <c r="C209" i="16"/>
  <c r="Z209" i="16"/>
  <c r="C208" i="16"/>
  <c r="Z208" i="16"/>
  <c r="C207" i="16"/>
  <c r="Z207" i="16"/>
  <c r="C206" i="16"/>
  <c r="Y206" i="16" s="1"/>
  <c r="Z206" i="16"/>
  <c r="C205" i="16"/>
  <c r="Z205" i="16"/>
  <c r="C204" i="16"/>
  <c r="Y204" i="16" s="1"/>
  <c r="Z204" i="16"/>
  <c r="C203" i="16"/>
  <c r="Z203" i="16"/>
  <c r="C202" i="16"/>
  <c r="Y202" i="16" s="1"/>
  <c r="Z202" i="16"/>
  <c r="C201" i="16"/>
  <c r="Z201" i="16"/>
  <c r="C200" i="16"/>
  <c r="Z200" i="16"/>
  <c r="C199" i="16"/>
  <c r="Z199" i="16"/>
  <c r="C198" i="16"/>
  <c r="Z198" i="16"/>
  <c r="C197" i="16"/>
  <c r="Z197" i="16"/>
  <c r="C196" i="16"/>
  <c r="Z196" i="16"/>
  <c r="C195" i="16"/>
  <c r="Z195" i="16"/>
  <c r="C194" i="16"/>
  <c r="Z194" i="16"/>
  <c r="C193" i="16"/>
  <c r="Z193" i="16"/>
  <c r="C192" i="16"/>
  <c r="Z192" i="16"/>
  <c r="C191" i="16"/>
  <c r="Z191" i="16"/>
  <c r="C190" i="16"/>
  <c r="Y190" i="16" s="1"/>
  <c r="Z190" i="16"/>
  <c r="C189" i="16"/>
  <c r="Z189" i="16"/>
  <c r="C188" i="16"/>
  <c r="Z188" i="16"/>
  <c r="C187" i="16"/>
  <c r="Z187" i="16"/>
  <c r="C186" i="16"/>
  <c r="Z186" i="16"/>
  <c r="C185" i="16"/>
  <c r="Z185" i="16"/>
  <c r="C184" i="16"/>
  <c r="Z184" i="16"/>
  <c r="C183" i="16"/>
  <c r="Z183" i="16"/>
  <c r="C182" i="16"/>
  <c r="Z182" i="16"/>
  <c r="C181" i="16"/>
  <c r="Y181" i="16" s="1"/>
  <c r="Z181" i="16"/>
  <c r="C180" i="16"/>
  <c r="Z180" i="16"/>
  <c r="C179" i="16"/>
  <c r="Z179" i="16"/>
  <c r="C178" i="16"/>
  <c r="Z178" i="16"/>
  <c r="C177" i="16"/>
  <c r="Y177" i="16" s="1"/>
  <c r="Z177" i="16"/>
  <c r="C176" i="16"/>
  <c r="Z176" i="16"/>
  <c r="C175" i="16"/>
  <c r="Z175" i="16"/>
  <c r="C174" i="16"/>
  <c r="Z174" i="16"/>
  <c r="C173" i="16"/>
  <c r="Z173" i="16"/>
  <c r="C172" i="16"/>
  <c r="Z172" i="16"/>
  <c r="C171" i="16"/>
  <c r="Z171" i="16"/>
  <c r="C170" i="16"/>
  <c r="Z170" i="16"/>
  <c r="C169" i="16"/>
  <c r="Z169" i="16"/>
  <c r="C168" i="16"/>
  <c r="Z168" i="16"/>
  <c r="C167" i="16"/>
  <c r="Z167" i="16"/>
  <c r="C166" i="16"/>
  <c r="Z166" i="16"/>
  <c r="C165" i="16"/>
  <c r="Y165" i="16" s="1"/>
  <c r="Z165" i="16"/>
  <c r="C164" i="16"/>
  <c r="Z164" i="16"/>
  <c r="C163" i="16"/>
  <c r="Z163" i="16"/>
  <c r="C162" i="16"/>
  <c r="Z162" i="16"/>
  <c r="C161" i="16"/>
  <c r="Z161" i="16"/>
  <c r="C160" i="16"/>
  <c r="Z160" i="16"/>
  <c r="C159" i="16"/>
  <c r="Z159" i="16"/>
  <c r="C158" i="16"/>
  <c r="Y158" i="16" s="1"/>
  <c r="Z158" i="16"/>
  <c r="C157" i="16"/>
  <c r="Z157" i="16"/>
  <c r="C156" i="16"/>
  <c r="Z156" i="16"/>
  <c r="C155" i="16"/>
  <c r="Z155" i="16"/>
  <c r="C154" i="16"/>
  <c r="Z154" i="16"/>
  <c r="C153" i="16"/>
  <c r="Z153" i="16"/>
  <c r="C152" i="16"/>
  <c r="Z152" i="16"/>
  <c r="C151" i="16"/>
  <c r="Z151" i="16"/>
  <c r="C150" i="16"/>
  <c r="Z150" i="16"/>
  <c r="C149" i="16"/>
  <c r="Z149" i="16"/>
  <c r="C148" i="16"/>
  <c r="Z148" i="16"/>
  <c r="C147" i="16"/>
  <c r="Z147" i="16"/>
  <c r="C146" i="16"/>
  <c r="Z146" i="16"/>
  <c r="C145" i="16"/>
  <c r="Z145" i="16"/>
  <c r="C144" i="16"/>
  <c r="Z144" i="16"/>
  <c r="C143" i="16"/>
  <c r="Z143" i="16"/>
  <c r="C142" i="16"/>
  <c r="Z142" i="16"/>
  <c r="C141" i="16"/>
  <c r="Z141" i="16"/>
  <c r="C140" i="16"/>
  <c r="Z140" i="16"/>
  <c r="C139" i="16"/>
  <c r="Z139" i="16"/>
  <c r="C138" i="16"/>
  <c r="Z138" i="16"/>
  <c r="C137" i="16"/>
  <c r="Z137" i="16"/>
  <c r="C136" i="16"/>
  <c r="Z136" i="16"/>
  <c r="C135" i="16"/>
  <c r="Z135" i="16"/>
  <c r="C134" i="16"/>
  <c r="Z134" i="16"/>
  <c r="C133" i="16"/>
  <c r="Z133" i="16"/>
  <c r="C132" i="16"/>
  <c r="Z132" i="16"/>
  <c r="C131" i="16"/>
  <c r="Z131" i="16"/>
  <c r="C130" i="16"/>
  <c r="Z130" i="16"/>
  <c r="C129" i="16"/>
  <c r="Z129" i="16"/>
  <c r="C128" i="16"/>
  <c r="Z128" i="16"/>
  <c r="C127" i="16"/>
  <c r="Z127" i="16"/>
  <c r="C126" i="16"/>
  <c r="Z126" i="16"/>
  <c r="C125" i="16"/>
  <c r="Z125" i="16"/>
  <c r="C124" i="16"/>
  <c r="Z124" i="16"/>
  <c r="C123" i="16"/>
  <c r="Z123" i="16"/>
  <c r="C122" i="16"/>
  <c r="Z122" i="16"/>
  <c r="C121" i="16"/>
  <c r="Z121" i="16"/>
  <c r="C120" i="16"/>
  <c r="Z120" i="16"/>
  <c r="C119" i="16"/>
  <c r="Z119" i="16"/>
  <c r="C118" i="16"/>
  <c r="Z118" i="16"/>
  <c r="C117" i="16"/>
  <c r="Z117" i="16"/>
  <c r="C116" i="16"/>
  <c r="Z116" i="16"/>
  <c r="C115" i="16"/>
  <c r="Z115" i="16"/>
  <c r="C114" i="16"/>
  <c r="Z114" i="16"/>
  <c r="Y114" i="16" s="1"/>
  <c r="C113" i="16"/>
  <c r="Z113" i="16"/>
  <c r="C112" i="16"/>
  <c r="Z112" i="16"/>
  <c r="C111" i="16"/>
  <c r="Z111" i="16"/>
  <c r="C110" i="16"/>
  <c r="Z110" i="16"/>
  <c r="Y110" i="16" s="1"/>
  <c r="C109" i="16"/>
  <c r="Z109" i="16"/>
  <c r="C108" i="16"/>
  <c r="Z108" i="16"/>
  <c r="C107" i="16"/>
  <c r="Z107" i="16"/>
  <c r="C106" i="16"/>
  <c r="Z106" i="16"/>
  <c r="C105" i="16"/>
  <c r="Z105" i="16"/>
  <c r="C104" i="16"/>
  <c r="Z104" i="16"/>
  <c r="C103" i="16"/>
  <c r="Z103" i="16"/>
  <c r="C102" i="16"/>
  <c r="Z102" i="16"/>
  <c r="C101" i="16"/>
  <c r="Z101" i="16"/>
  <c r="C100" i="16"/>
  <c r="Z100" i="16"/>
  <c r="C99" i="16"/>
  <c r="Z99" i="16"/>
  <c r="C98" i="16"/>
  <c r="Z98" i="16"/>
  <c r="C97" i="16"/>
  <c r="Z97" i="16"/>
  <c r="C96" i="16"/>
  <c r="Z96" i="16"/>
  <c r="C95" i="16"/>
  <c r="Z95" i="16"/>
  <c r="C94" i="16"/>
  <c r="Z94" i="16"/>
  <c r="C93" i="16"/>
  <c r="Z93" i="16"/>
  <c r="C92" i="16"/>
  <c r="Z92" i="16"/>
  <c r="C91" i="16"/>
  <c r="Z91" i="16"/>
  <c r="C90" i="16"/>
  <c r="Z90" i="16"/>
  <c r="C89" i="16"/>
  <c r="Z89" i="16"/>
  <c r="C88" i="16"/>
  <c r="Z88" i="16"/>
  <c r="Y88" i="16" s="1"/>
  <c r="C87" i="16"/>
  <c r="Z87" i="16"/>
  <c r="C86" i="16"/>
  <c r="Z86" i="16"/>
  <c r="C85" i="16"/>
  <c r="Z85" i="16"/>
  <c r="C84" i="16"/>
  <c r="Z84" i="16"/>
  <c r="C83" i="16"/>
  <c r="Z83" i="16"/>
  <c r="C82" i="16"/>
  <c r="Z82" i="16"/>
  <c r="C81" i="16"/>
  <c r="Z81" i="16"/>
  <c r="C80" i="16"/>
  <c r="Z80" i="16"/>
  <c r="C79" i="16"/>
  <c r="Z79" i="16"/>
  <c r="C78" i="16"/>
  <c r="Z78" i="16"/>
  <c r="C77" i="16"/>
  <c r="Z77" i="16"/>
  <c r="C76" i="16"/>
  <c r="Z76" i="16"/>
  <c r="C75" i="16"/>
  <c r="Z75" i="16"/>
  <c r="C74" i="16"/>
  <c r="Z74" i="16"/>
  <c r="C73" i="16"/>
  <c r="Z73" i="16"/>
  <c r="C72" i="16"/>
  <c r="Z72" i="16"/>
  <c r="C71" i="16"/>
  <c r="Z71" i="16"/>
  <c r="C70" i="16"/>
  <c r="Z70" i="16"/>
  <c r="C69" i="16"/>
  <c r="Z69" i="16"/>
  <c r="C68" i="16"/>
  <c r="Z68" i="16"/>
  <c r="C67" i="16"/>
  <c r="Z67" i="16"/>
  <c r="C66" i="16"/>
  <c r="Z66" i="16"/>
  <c r="BB18" i="10"/>
  <c r="C65" i="16"/>
  <c r="Z65" i="16"/>
  <c r="C64" i="16"/>
  <c r="Z64" i="16"/>
  <c r="C63" i="16"/>
  <c r="Z63" i="16"/>
  <c r="C62" i="16"/>
  <c r="Z62" i="16"/>
  <c r="C61" i="16"/>
  <c r="Z61" i="16"/>
  <c r="C60" i="16"/>
  <c r="Z60" i="16"/>
  <c r="C59" i="16"/>
  <c r="Z59" i="16"/>
  <c r="BB10" i="10"/>
  <c r="C58" i="16"/>
  <c r="Z58" i="16"/>
  <c r="BD522" i="10"/>
  <c r="BD523" i="10"/>
  <c r="BD512" i="10"/>
  <c r="BD513" i="10"/>
  <c r="BD514" i="10"/>
  <c r="BD515" i="10"/>
  <c r="BD516" i="10"/>
  <c r="BD517" i="10"/>
  <c r="BD518" i="10"/>
  <c r="BD519" i="10"/>
  <c r="BD520" i="10"/>
  <c r="BD521" i="10"/>
  <c r="BD524" i="10"/>
  <c r="BD525" i="10"/>
  <c r="BD526" i="10"/>
  <c r="BD527" i="10"/>
  <c r="BD528" i="10"/>
  <c r="BD529" i="10"/>
  <c r="BD530" i="10"/>
  <c r="BD531" i="10"/>
  <c r="BD532" i="10"/>
  <c r="BD533" i="10"/>
  <c r="BD534" i="10"/>
  <c r="BD535" i="10"/>
  <c r="BD536" i="10"/>
  <c r="BD537" i="10"/>
  <c r="BD538" i="10"/>
  <c r="BD539" i="10"/>
  <c r="BD540" i="10"/>
  <c r="BD541" i="10"/>
  <c r="BD542" i="10"/>
  <c r="BD543" i="10"/>
  <c r="BD544" i="10"/>
  <c r="BD545" i="10"/>
  <c r="BD546" i="10"/>
  <c r="BD547" i="10"/>
  <c r="BD548" i="10"/>
  <c r="BD549" i="10"/>
  <c r="BD550" i="10"/>
  <c r="BD551" i="10"/>
  <c r="BD552" i="10"/>
  <c r="BD553" i="10"/>
  <c r="BD554" i="10"/>
  <c r="BD555" i="10"/>
  <c r="BD556" i="10"/>
  <c r="BD557" i="10"/>
  <c r="BD558" i="10"/>
  <c r="BD559" i="10"/>
  <c r="BD560" i="10"/>
  <c r="BD561" i="10"/>
  <c r="BD562" i="10"/>
  <c r="BD563" i="10"/>
  <c r="BD564" i="10"/>
  <c r="BD565" i="10"/>
  <c r="BD566" i="10"/>
  <c r="BD567" i="10"/>
  <c r="BD568" i="10"/>
  <c r="BD569" i="10"/>
  <c r="BD570" i="10"/>
  <c r="BD571" i="10"/>
  <c r="BD572" i="10"/>
  <c r="BD573" i="10"/>
  <c r="BD574" i="10"/>
  <c r="BD575" i="10"/>
  <c r="BD576" i="10"/>
  <c r="BD577" i="10"/>
  <c r="BD578" i="10"/>
  <c r="BD579" i="10"/>
  <c r="BD580" i="10"/>
  <c r="BD581" i="10"/>
  <c r="BD582" i="10"/>
  <c r="BD583" i="10"/>
  <c r="BD584" i="10"/>
  <c r="BD585" i="10"/>
  <c r="BD586" i="10"/>
  <c r="BD587" i="10"/>
  <c r="BD588" i="10"/>
  <c r="BD589" i="10"/>
  <c r="BD590" i="10"/>
  <c r="BD591" i="10"/>
  <c r="BD592" i="10"/>
  <c r="BD593" i="10"/>
  <c r="BD594" i="10"/>
  <c r="BD595" i="10"/>
  <c r="BD596" i="10"/>
  <c r="BD597" i="10"/>
  <c r="BD598" i="10"/>
  <c r="BD599" i="10"/>
  <c r="BD600" i="10"/>
  <c r="BD601" i="10"/>
  <c r="BD602" i="10"/>
  <c r="BD603" i="10"/>
  <c r="BD604" i="10"/>
  <c r="BD605" i="10"/>
  <c r="BD606" i="10"/>
  <c r="BD607" i="10"/>
  <c r="BD608" i="10"/>
  <c r="BD609" i="10"/>
  <c r="BD610" i="10"/>
  <c r="BD611" i="10"/>
  <c r="BD612" i="10"/>
  <c r="BD613" i="10"/>
  <c r="BD614" i="10"/>
  <c r="BD615" i="10"/>
  <c r="BD616" i="10"/>
  <c r="BD617" i="10"/>
  <c r="BD618" i="10"/>
  <c r="BD619" i="10"/>
  <c r="BD620" i="10"/>
  <c r="BD621" i="10"/>
  <c r="BD622" i="10"/>
  <c r="BD623" i="10"/>
  <c r="BD624" i="10"/>
  <c r="BD625" i="10"/>
  <c r="BD626" i="10"/>
  <c r="BD627" i="10"/>
  <c r="BD628" i="10"/>
  <c r="BD629" i="10"/>
  <c r="BD630" i="10"/>
  <c r="BD631" i="10"/>
  <c r="BD632" i="10"/>
  <c r="BD633" i="10"/>
  <c r="BD634" i="10"/>
  <c r="BD635" i="10"/>
  <c r="BD636" i="10"/>
  <c r="BD637" i="10"/>
  <c r="BD638" i="10"/>
  <c r="BD639" i="10"/>
  <c r="BD640" i="10"/>
  <c r="BD641" i="10"/>
  <c r="BD642" i="10"/>
  <c r="BD643" i="10"/>
  <c r="BD644" i="10"/>
  <c r="BD645" i="10"/>
  <c r="BD646" i="10"/>
  <c r="BD647" i="10"/>
  <c r="BD648" i="10"/>
  <c r="BD649" i="10"/>
  <c r="BD650" i="10"/>
  <c r="BD651" i="10"/>
  <c r="BD652" i="10"/>
  <c r="BD653" i="10"/>
  <c r="BD654" i="10"/>
  <c r="BD655" i="10"/>
  <c r="BD656" i="10"/>
  <c r="BD657" i="10"/>
  <c r="BD658" i="10"/>
  <c r="BD659" i="10"/>
  <c r="BD660" i="10"/>
  <c r="BD661" i="10"/>
  <c r="BD662" i="10"/>
  <c r="BD663" i="10"/>
  <c r="BD664" i="10"/>
  <c r="BD665" i="10"/>
  <c r="BD666" i="10"/>
  <c r="BD667" i="10"/>
  <c r="BD668" i="10"/>
  <c r="BD669" i="10"/>
  <c r="BD670" i="10"/>
  <c r="BD671" i="10"/>
  <c r="BD672" i="10"/>
  <c r="BD673" i="10"/>
  <c r="BD674" i="10"/>
  <c r="BD675" i="10"/>
  <c r="BD676" i="10"/>
  <c r="BD677" i="10"/>
  <c r="BD678" i="10"/>
  <c r="BD679" i="10"/>
  <c r="BD680" i="10"/>
  <c r="BD681" i="10"/>
  <c r="BD682" i="10"/>
  <c r="BD683" i="10"/>
  <c r="BD684" i="10"/>
  <c r="BD685" i="10"/>
  <c r="BD686" i="10"/>
  <c r="BD687" i="10"/>
  <c r="BD688" i="10"/>
  <c r="BD689" i="10"/>
  <c r="BD690" i="10"/>
  <c r="BD691" i="10"/>
  <c r="BD692" i="10"/>
  <c r="BD693" i="10"/>
  <c r="BD694" i="10"/>
  <c r="BD695" i="10"/>
  <c r="BD696" i="10"/>
  <c r="BD697" i="10"/>
  <c r="BD698" i="10"/>
  <c r="BD699" i="10"/>
  <c r="BD700" i="10"/>
  <c r="BD701" i="10"/>
  <c r="BD702" i="10"/>
  <c r="BD703" i="10"/>
  <c r="BD704" i="10"/>
  <c r="BD705" i="10"/>
  <c r="BD706" i="10"/>
  <c r="BD707" i="10"/>
  <c r="BD708" i="10"/>
  <c r="BD709" i="10"/>
  <c r="BD710" i="10"/>
  <c r="BD711" i="10"/>
  <c r="BD712" i="10"/>
  <c r="BD713" i="10"/>
  <c r="BD714" i="10"/>
  <c r="BD715" i="10"/>
  <c r="BD716" i="10"/>
  <c r="BD717" i="10"/>
  <c r="BD718" i="10"/>
  <c r="BD719" i="10"/>
  <c r="BD720" i="10"/>
  <c r="BD721" i="10"/>
  <c r="BD722" i="10"/>
  <c r="BD723" i="10"/>
  <c r="BD724" i="10"/>
  <c r="BD725" i="10"/>
  <c r="BD726" i="10"/>
  <c r="BD727" i="10"/>
  <c r="BD728" i="10"/>
  <c r="BD729" i="10"/>
  <c r="BD730" i="10"/>
  <c r="BD731" i="10"/>
  <c r="BD732" i="10"/>
  <c r="BD733" i="10"/>
  <c r="BD734" i="10"/>
  <c r="BD735" i="10"/>
  <c r="BD736" i="10"/>
  <c r="BD737" i="10"/>
  <c r="BD738" i="10"/>
  <c r="BD739" i="10"/>
  <c r="BD740" i="10"/>
  <c r="BD741" i="10"/>
  <c r="BD742" i="10"/>
  <c r="BD743" i="10"/>
  <c r="BD744" i="10"/>
  <c r="BD745" i="10"/>
  <c r="BD746" i="10"/>
  <c r="BD747" i="10"/>
  <c r="BD748" i="10"/>
  <c r="BD749" i="10"/>
  <c r="BD750" i="10"/>
  <c r="BD751" i="10"/>
  <c r="BD752" i="10"/>
  <c r="BD753" i="10"/>
  <c r="BD754" i="10"/>
  <c r="BD755" i="10"/>
  <c r="BD756" i="10"/>
  <c r="BD757" i="10"/>
  <c r="BD758" i="10"/>
  <c r="BD759" i="10"/>
  <c r="BD760" i="10"/>
  <c r="BD761" i="10"/>
  <c r="BD762" i="10"/>
  <c r="BD763" i="10"/>
  <c r="BD764" i="10"/>
  <c r="BD765" i="10"/>
  <c r="BD766" i="10"/>
  <c r="BD767" i="10"/>
  <c r="BD768" i="10"/>
  <c r="BD769" i="10"/>
  <c r="BD770" i="10"/>
  <c r="BD771" i="10"/>
  <c r="BD772" i="10"/>
  <c r="BD773" i="10"/>
  <c r="BD774" i="10"/>
  <c r="BD775" i="10"/>
  <c r="BD776" i="10"/>
  <c r="BD777" i="10"/>
  <c r="BD778" i="10"/>
  <c r="BD779" i="10"/>
  <c r="BD780" i="10"/>
  <c r="BD781" i="10"/>
  <c r="BD782" i="10"/>
  <c r="BD783" i="10"/>
  <c r="BD784" i="10"/>
  <c r="BD785" i="10"/>
  <c r="BD786" i="10"/>
  <c r="BD787" i="10"/>
  <c r="BD788" i="10"/>
  <c r="BD789" i="10"/>
  <c r="BD790" i="10"/>
  <c r="BD791" i="10"/>
  <c r="BD792" i="10"/>
  <c r="BD793" i="10"/>
  <c r="BD794" i="10"/>
  <c r="BD795" i="10"/>
  <c r="BD796" i="10"/>
  <c r="BD797" i="10"/>
  <c r="BD798" i="10"/>
  <c r="BD799" i="10"/>
  <c r="BD800" i="10"/>
  <c r="BD801" i="10"/>
  <c r="BD802" i="10"/>
  <c r="BD803" i="10"/>
  <c r="BD804" i="10"/>
  <c r="BD805" i="10"/>
  <c r="BD806" i="10"/>
  <c r="BD807" i="10"/>
  <c r="BD808" i="10"/>
  <c r="BD809" i="10"/>
  <c r="BD810" i="10"/>
  <c r="BD811" i="10"/>
  <c r="BD812" i="10"/>
  <c r="BD813" i="10"/>
  <c r="BD814" i="10"/>
  <c r="BD815" i="10"/>
  <c r="BD816" i="10"/>
  <c r="BD817" i="10"/>
  <c r="BD818" i="10"/>
  <c r="BD819" i="10"/>
  <c r="BD820" i="10"/>
  <c r="BD821" i="10"/>
  <c r="BD822" i="10"/>
  <c r="BD823" i="10"/>
  <c r="BD824" i="10"/>
  <c r="BD825" i="10"/>
  <c r="BD826" i="10"/>
  <c r="BD827" i="10"/>
  <c r="BD828" i="10"/>
  <c r="BD829" i="10"/>
  <c r="BD830" i="10"/>
  <c r="BD831" i="10"/>
  <c r="BD832" i="10"/>
  <c r="BD833" i="10"/>
  <c r="BD834" i="10"/>
  <c r="BD835" i="10"/>
  <c r="BD836" i="10"/>
  <c r="BD837" i="10"/>
  <c r="BD838" i="10"/>
  <c r="BD839" i="10"/>
  <c r="BD840" i="10"/>
  <c r="BD841" i="10"/>
  <c r="BD842" i="10"/>
  <c r="BD843" i="10"/>
  <c r="BD844" i="10"/>
  <c r="BD845" i="10"/>
  <c r="BD846" i="10"/>
  <c r="BD847" i="10"/>
  <c r="BD848" i="10"/>
  <c r="BD849" i="10"/>
  <c r="BD850" i="10"/>
  <c r="BD851" i="10"/>
  <c r="BD852" i="10"/>
  <c r="BD853" i="10"/>
  <c r="BD854" i="10"/>
  <c r="BD855" i="10"/>
  <c r="BD856" i="10"/>
  <c r="BD857" i="10"/>
  <c r="BD858" i="10"/>
  <c r="BD859" i="10"/>
  <c r="BD860" i="10"/>
  <c r="BD861" i="10"/>
  <c r="BD862" i="10"/>
  <c r="BD863" i="10"/>
  <c r="BD864" i="10"/>
  <c r="BD865" i="10"/>
  <c r="BD866" i="10"/>
  <c r="BD867" i="10"/>
  <c r="BD868" i="10"/>
  <c r="BD869" i="10"/>
  <c r="BD870" i="10"/>
  <c r="BD871" i="10"/>
  <c r="BD872" i="10"/>
  <c r="BD873" i="10"/>
  <c r="BD874" i="10"/>
  <c r="BD875" i="10"/>
  <c r="BD876" i="10"/>
  <c r="BD877" i="10"/>
  <c r="BD878" i="10"/>
  <c r="BD879" i="10"/>
  <c r="BD880" i="10"/>
  <c r="BD881" i="10"/>
  <c r="BD882" i="10"/>
  <c r="BD883" i="10"/>
  <c r="BD884" i="10"/>
  <c r="BD885" i="10"/>
  <c r="BD886" i="10"/>
  <c r="BD887" i="10"/>
  <c r="BD888" i="10"/>
  <c r="BD889" i="10"/>
  <c r="BD890" i="10"/>
  <c r="BD891" i="10"/>
  <c r="BD892" i="10"/>
  <c r="BD893" i="10"/>
  <c r="BD894" i="10"/>
  <c r="BD895" i="10"/>
  <c r="BD896" i="10"/>
  <c r="BD897" i="10"/>
  <c r="BD898" i="10"/>
  <c r="BD899" i="10"/>
  <c r="BD900" i="10"/>
  <c r="BD901" i="10"/>
  <c r="BD902" i="10"/>
  <c r="BD903" i="10"/>
  <c r="BD904" i="10"/>
  <c r="BD905" i="10"/>
  <c r="BD906" i="10"/>
  <c r="BD907" i="10"/>
  <c r="BD908" i="10"/>
  <c r="BD909" i="10"/>
  <c r="BD910" i="10"/>
  <c r="BD911" i="10"/>
  <c r="BD912" i="10"/>
  <c r="BD913" i="10"/>
  <c r="BD914" i="10"/>
  <c r="BD915" i="10"/>
  <c r="BD916" i="10"/>
  <c r="BD917" i="10"/>
  <c r="BD918" i="10"/>
  <c r="BD919" i="10"/>
  <c r="BD920" i="10"/>
  <c r="BD921" i="10"/>
  <c r="BD922" i="10"/>
  <c r="BD923" i="10"/>
  <c r="BD924" i="10"/>
  <c r="BD925" i="10"/>
  <c r="BD926" i="10"/>
  <c r="BD927" i="10"/>
  <c r="BD928" i="10"/>
  <c r="BD929" i="10"/>
  <c r="BD930" i="10"/>
  <c r="BD931" i="10"/>
  <c r="BD932" i="10"/>
  <c r="BD933" i="10"/>
  <c r="BD934" i="10"/>
  <c r="BD935" i="10"/>
  <c r="BD936" i="10"/>
  <c r="BD937" i="10"/>
  <c r="BD938" i="10"/>
  <c r="BD939" i="10"/>
  <c r="BD940" i="10"/>
  <c r="BD941" i="10"/>
  <c r="BD942" i="10"/>
  <c r="BD943" i="10"/>
  <c r="BD944" i="10"/>
  <c r="BD945" i="10"/>
  <c r="BD946" i="10"/>
  <c r="BD947" i="10"/>
  <c r="BD948" i="10"/>
  <c r="BD949" i="10"/>
  <c r="BD950" i="10"/>
  <c r="BD951" i="10"/>
  <c r="BD952" i="10"/>
  <c r="BD953" i="10"/>
  <c r="BD954" i="10"/>
  <c r="BD955" i="10"/>
  <c r="BD956" i="10"/>
  <c r="BD957" i="10"/>
  <c r="BD958" i="10"/>
  <c r="BD959" i="10"/>
  <c r="BD960" i="10"/>
  <c r="BD961" i="10"/>
  <c r="BD962" i="10"/>
  <c r="BD963" i="10"/>
  <c r="BD964" i="10"/>
  <c r="BD965" i="10"/>
  <c r="BD966" i="10"/>
  <c r="BD967" i="10"/>
  <c r="BD968" i="10"/>
  <c r="BD969" i="10"/>
  <c r="BD970" i="10"/>
  <c r="BD971" i="10"/>
  <c r="BD972" i="10"/>
  <c r="BD973" i="10"/>
  <c r="BD974" i="10"/>
  <c r="BD975" i="10"/>
  <c r="BD976" i="10"/>
  <c r="BD977" i="10"/>
  <c r="BD978" i="10"/>
  <c r="BD979" i="10"/>
  <c r="BD980" i="10"/>
  <c r="BD981" i="10"/>
  <c r="BD982" i="10"/>
  <c r="BD983" i="10"/>
  <c r="BD984" i="10"/>
  <c r="BD985" i="10"/>
  <c r="BD986" i="10"/>
  <c r="BD987" i="10"/>
  <c r="BD988" i="10"/>
  <c r="BD989" i="10"/>
  <c r="BD990" i="10"/>
  <c r="BD991" i="10"/>
  <c r="BD992" i="10"/>
  <c r="BD993" i="10"/>
  <c r="BD994" i="10"/>
  <c r="BD995" i="10"/>
  <c r="BD996" i="10"/>
  <c r="BD997" i="10"/>
  <c r="BD998" i="10"/>
  <c r="BD999" i="10"/>
  <c r="BD1000" i="10"/>
  <c r="BD1001" i="10"/>
  <c r="BD1002" i="10"/>
  <c r="BD1003" i="10"/>
  <c r="BD1004" i="10"/>
  <c r="BD1005" i="10"/>
  <c r="BD1006" i="10"/>
  <c r="BD1007" i="10"/>
  <c r="BD1008" i="10"/>
  <c r="BD1009" i="10"/>
  <c r="BD1010" i="10"/>
  <c r="BD1011" i="10"/>
  <c r="BE522" i="10"/>
  <c r="BE523" i="10"/>
  <c r="BE512" i="10"/>
  <c r="BE513" i="10"/>
  <c r="BE514" i="10"/>
  <c r="BE515" i="10"/>
  <c r="BE516" i="10"/>
  <c r="BE517" i="10"/>
  <c r="BE518" i="10"/>
  <c r="BE519" i="10"/>
  <c r="BE520" i="10"/>
  <c r="BE521" i="10"/>
  <c r="BE524" i="10"/>
  <c r="BE525" i="10"/>
  <c r="BE526" i="10"/>
  <c r="BE527" i="10"/>
  <c r="BE528" i="10"/>
  <c r="BE529" i="10"/>
  <c r="BE530" i="10"/>
  <c r="BE531" i="10"/>
  <c r="BE532" i="10"/>
  <c r="BE533" i="10"/>
  <c r="BE534" i="10"/>
  <c r="BE535" i="10"/>
  <c r="BE536" i="10"/>
  <c r="BE537" i="10"/>
  <c r="BE538" i="10"/>
  <c r="BE539" i="10"/>
  <c r="BE540" i="10"/>
  <c r="BE541" i="10"/>
  <c r="BE542" i="10"/>
  <c r="BE543" i="10"/>
  <c r="BE544" i="10"/>
  <c r="BE545" i="10"/>
  <c r="BE546" i="10"/>
  <c r="BE547" i="10"/>
  <c r="BE548" i="10"/>
  <c r="BE549" i="10"/>
  <c r="BE550" i="10"/>
  <c r="BE551" i="10"/>
  <c r="BE552" i="10"/>
  <c r="BE553" i="10"/>
  <c r="BE554" i="10"/>
  <c r="BE555" i="10"/>
  <c r="BE556" i="10"/>
  <c r="BE557" i="10"/>
  <c r="BE558" i="10"/>
  <c r="BE559" i="10"/>
  <c r="BE560" i="10"/>
  <c r="BE561" i="10"/>
  <c r="BE562" i="10"/>
  <c r="BE563" i="10"/>
  <c r="BE564" i="10"/>
  <c r="BE565" i="10"/>
  <c r="BE566" i="10"/>
  <c r="BE567" i="10"/>
  <c r="BE568" i="10"/>
  <c r="BE569" i="10"/>
  <c r="BE570" i="10"/>
  <c r="BE571" i="10"/>
  <c r="BE572" i="10"/>
  <c r="BE573" i="10"/>
  <c r="BE574" i="10"/>
  <c r="BE575" i="10"/>
  <c r="BE576" i="10"/>
  <c r="BE577" i="10"/>
  <c r="BE578" i="10"/>
  <c r="BE579" i="10"/>
  <c r="BE580" i="10"/>
  <c r="BE581" i="10"/>
  <c r="BE582" i="10"/>
  <c r="BE583" i="10"/>
  <c r="BE584" i="10"/>
  <c r="BE585" i="10"/>
  <c r="BE586" i="10"/>
  <c r="BE587" i="10"/>
  <c r="BE588" i="10"/>
  <c r="BE589" i="10"/>
  <c r="BE590" i="10"/>
  <c r="BE591" i="10"/>
  <c r="BE592" i="10"/>
  <c r="BE593" i="10"/>
  <c r="BE594" i="10"/>
  <c r="BE595" i="10"/>
  <c r="BE596" i="10"/>
  <c r="BE597" i="10"/>
  <c r="BE598" i="10"/>
  <c r="BE599" i="10"/>
  <c r="BE600" i="10"/>
  <c r="BE601" i="10"/>
  <c r="BE602" i="10"/>
  <c r="BE603" i="10"/>
  <c r="BE604" i="10"/>
  <c r="BE605" i="10"/>
  <c r="BE606" i="10"/>
  <c r="BE607" i="10"/>
  <c r="BE608" i="10"/>
  <c r="BE609" i="10"/>
  <c r="BE610" i="10"/>
  <c r="BE611" i="10"/>
  <c r="BE612" i="10"/>
  <c r="BE613" i="10"/>
  <c r="BE614" i="10"/>
  <c r="BE615" i="10"/>
  <c r="BE616" i="10"/>
  <c r="BE617" i="10"/>
  <c r="BE618" i="10"/>
  <c r="BE619" i="10"/>
  <c r="BE620" i="10"/>
  <c r="BE621" i="10"/>
  <c r="BE622" i="10"/>
  <c r="BE623" i="10"/>
  <c r="BE624" i="10"/>
  <c r="BE625" i="10"/>
  <c r="BE626" i="10"/>
  <c r="BE627" i="10"/>
  <c r="BE628" i="10"/>
  <c r="BE629" i="10"/>
  <c r="BE630" i="10"/>
  <c r="BE631" i="10"/>
  <c r="BE632" i="10"/>
  <c r="BE633" i="10"/>
  <c r="BE634" i="10"/>
  <c r="BE635" i="10"/>
  <c r="BE636" i="10"/>
  <c r="BE637" i="10"/>
  <c r="BE638" i="10"/>
  <c r="BE639" i="10"/>
  <c r="BE640" i="10"/>
  <c r="BE641" i="10"/>
  <c r="BE642" i="10"/>
  <c r="BE643" i="10"/>
  <c r="BE644" i="10"/>
  <c r="BE645" i="10"/>
  <c r="BE646" i="10"/>
  <c r="BE647" i="10"/>
  <c r="BE648" i="10"/>
  <c r="BE649" i="10"/>
  <c r="BE650" i="10"/>
  <c r="BE651" i="10"/>
  <c r="BE652" i="10"/>
  <c r="BE653" i="10"/>
  <c r="BE654" i="10"/>
  <c r="BE655" i="10"/>
  <c r="BE656" i="10"/>
  <c r="BE657" i="10"/>
  <c r="BE658" i="10"/>
  <c r="BE659" i="10"/>
  <c r="BE660" i="10"/>
  <c r="BE661" i="10"/>
  <c r="BE662" i="10"/>
  <c r="BE663" i="10"/>
  <c r="BE664" i="10"/>
  <c r="BE665" i="10"/>
  <c r="BE666" i="10"/>
  <c r="BE667" i="10"/>
  <c r="BE668" i="10"/>
  <c r="BE669" i="10"/>
  <c r="BE670" i="10"/>
  <c r="BE671" i="10"/>
  <c r="BE672" i="10"/>
  <c r="BE673" i="10"/>
  <c r="BE674" i="10"/>
  <c r="BE675" i="10"/>
  <c r="BE676" i="10"/>
  <c r="BE677" i="10"/>
  <c r="BE678" i="10"/>
  <c r="BE679" i="10"/>
  <c r="BE680" i="10"/>
  <c r="BE681" i="10"/>
  <c r="BE682" i="10"/>
  <c r="BE683" i="10"/>
  <c r="BE684" i="10"/>
  <c r="BE685" i="10"/>
  <c r="BE686" i="10"/>
  <c r="BE687" i="10"/>
  <c r="BE688" i="10"/>
  <c r="BE689" i="10"/>
  <c r="BE690" i="10"/>
  <c r="BE691" i="10"/>
  <c r="BE692" i="10"/>
  <c r="BE693" i="10"/>
  <c r="BE694" i="10"/>
  <c r="BE695" i="10"/>
  <c r="BE696" i="10"/>
  <c r="BE697" i="10"/>
  <c r="BE698" i="10"/>
  <c r="BE699" i="10"/>
  <c r="BE700" i="10"/>
  <c r="BE701" i="10"/>
  <c r="BE702" i="10"/>
  <c r="BE703" i="10"/>
  <c r="BE704" i="10"/>
  <c r="BE705" i="10"/>
  <c r="BE706" i="10"/>
  <c r="BE707" i="10"/>
  <c r="BE708" i="10"/>
  <c r="BE709" i="10"/>
  <c r="BE710" i="10"/>
  <c r="BE711" i="10"/>
  <c r="BE712" i="10"/>
  <c r="BE713" i="10"/>
  <c r="BE714" i="10"/>
  <c r="BE715" i="10"/>
  <c r="BE716" i="10"/>
  <c r="BE717" i="10"/>
  <c r="BE718" i="10"/>
  <c r="BE719" i="10"/>
  <c r="BE720" i="10"/>
  <c r="BE721" i="10"/>
  <c r="BE722" i="10"/>
  <c r="BE723" i="10"/>
  <c r="BE724" i="10"/>
  <c r="BE725" i="10"/>
  <c r="BE726" i="10"/>
  <c r="BE727" i="10"/>
  <c r="BE728" i="10"/>
  <c r="BE729" i="10"/>
  <c r="BE730" i="10"/>
  <c r="BE731" i="10"/>
  <c r="BE732" i="10"/>
  <c r="BE733" i="10"/>
  <c r="BE734" i="10"/>
  <c r="BE735" i="10"/>
  <c r="BE736" i="10"/>
  <c r="BE737" i="10"/>
  <c r="BE738" i="10"/>
  <c r="BE739" i="10"/>
  <c r="BE740" i="10"/>
  <c r="BE741" i="10"/>
  <c r="BE742" i="10"/>
  <c r="BE743" i="10"/>
  <c r="BE744" i="10"/>
  <c r="BE745" i="10"/>
  <c r="BE746" i="10"/>
  <c r="BE747" i="10"/>
  <c r="BE748" i="10"/>
  <c r="BE749" i="10"/>
  <c r="BE750" i="10"/>
  <c r="BE751" i="10"/>
  <c r="BE752" i="10"/>
  <c r="BE753" i="10"/>
  <c r="BE754" i="10"/>
  <c r="BE755" i="10"/>
  <c r="BE756" i="10"/>
  <c r="BE757" i="10"/>
  <c r="BE758" i="10"/>
  <c r="BE759" i="10"/>
  <c r="BE760" i="10"/>
  <c r="BE761" i="10"/>
  <c r="BE762" i="10"/>
  <c r="BE763" i="10"/>
  <c r="BE764" i="10"/>
  <c r="BE765" i="10"/>
  <c r="BE766" i="10"/>
  <c r="BE767" i="10"/>
  <c r="BE768" i="10"/>
  <c r="BE769" i="10"/>
  <c r="BE770" i="10"/>
  <c r="BE771" i="10"/>
  <c r="BE772" i="10"/>
  <c r="BE773" i="10"/>
  <c r="BE774" i="10"/>
  <c r="BE775" i="10"/>
  <c r="BE776" i="10"/>
  <c r="BE777" i="10"/>
  <c r="BE778" i="10"/>
  <c r="BE779" i="10"/>
  <c r="BE780" i="10"/>
  <c r="BE781" i="10"/>
  <c r="BE782" i="10"/>
  <c r="BE783" i="10"/>
  <c r="BE784" i="10"/>
  <c r="BE785" i="10"/>
  <c r="BE786" i="10"/>
  <c r="BE787" i="10"/>
  <c r="BE788" i="10"/>
  <c r="BE789" i="10"/>
  <c r="BE790" i="10"/>
  <c r="BE791" i="10"/>
  <c r="BE792" i="10"/>
  <c r="BE793" i="10"/>
  <c r="BE794" i="10"/>
  <c r="BE795" i="10"/>
  <c r="BE796" i="10"/>
  <c r="BE797" i="10"/>
  <c r="BE798" i="10"/>
  <c r="BE799" i="10"/>
  <c r="BE800" i="10"/>
  <c r="BE801" i="10"/>
  <c r="BE802" i="10"/>
  <c r="BE803" i="10"/>
  <c r="BE804" i="10"/>
  <c r="BE805" i="10"/>
  <c r="BE806" i="10"/>
  <c r="BE807" i="10"/>
  <c r="BE808" i="10"/>
  <c r="BE809" i="10"/>
  <c r="BE810" i="10"/>
  <c r="BE811" i="10"/>
  <c r="BE812" i="10"/>
  <c r="BE813" i="10"/>
  <c r="BE814" i="10"/>
  <c r="BE815" i="10"/>
  <c r="BE816" i="10"/>
  <c r="BE817" i="10"/>
  <c r="BE818" i="10"/>
  <c r="BE819" i="10"/>
  <c r="BE820" i="10"/>
  <c r="BE821" i="10"/>
  <c r="BE822" i="10"/>
  <c r="BE823" i="10"/>
  <c r="BE824" i="10"/>
  <c r="BE825" i="10"/>
  <c r="BE826" i="10"/>
  <c r="BE827" i="10"/>
  <c r="BE828" i="10"/>
  <c r="BE829" i="10"/>
  <c r="BE830" i="10"/>
  <c r="BE831" i="10"/>
  <c r="BE832" i="10"/>
  <c r="BE833" i="10"/>
  <c r="BE834" i="10"/>
  <c r="BE835" i="10"/>
  <c r="BE836" i="10"/>
  <c r="BE837" i="10"/>
  <c r="BE838" i="10"/>
  <c r="BE839" i="10"/>
  <c r="BE840" i="10"/>
  <c r="BE841" i="10"/>
  <c r="BE842" i="10"/>
  <c r="BE843" i="10"/>
  <c r="BE844" i="10"/>
  <c r="BE845" i="10"/>
  <c r="BE846" i="10"/>
  <c r="BE847" i="10"/>
  <c r="BE848" i="10"/>
  <c r="BE849" i="10"/>
  <c r="BE850" i="10"/>
  <c r="BE851" i="10"/>
  <c r="BE852" i="10"/>
  <c r="BE853" i="10"/>
  <c r="BE854" i="10"/>
  <c r="BE855" i="10"/>
  <c r="BE856" i="10"/>
  <c r="BE857" i="10"/>
  <c r="BE858" i="10"/>
  <c r="BE859" i="10"/>
  <c r="BE860" i="10"/>
  <c r="BE861" i="10"/>
  <c r="BE862" i="10"/>
  <c r="BE863" i="10"/>
  <c r="BE864" i="10"/>
  <c r="BE865" i="10"/>
  <c r="BE866" i="10"/>
  <c r="BE867" i="10"/>
  <c r="BE868" i="10"/>
  <c r="BE869" i="10"/>
  <c r="BE870" i="10"/>
  <c r="BE871" i="10"/>
  <c r="BE872" i="10"/>
  <c r="BE873" i="10"/>
  <c r="BE874" i="10"/>
  <c r="BE875" i="10"/>
  <c r="BE876" i="10"/>
  <c r="BE877" i="10"/>
  <c r="BE878" i="10"/>
  <c r="BE879" i="10"/>
  <c r="BE880" i="10"/>
  <c r="BE881" i="10"/>
  <c r="BE882" i="10"/>
  <c r="BE883" i="10"/>
  <c r="BE884" i="10"/>
  <c r="BE885" i="10"/>
  <c r="BE886" i="10"/>
  <c r="BE887" i="10"/>
  <c r="BE888" i="10"/>
  <c r="BE889" i="10"/>
  <c r="BE890" i="10"/>
  <c r="BE891" i="10"/>
  <c r="BE892" i="10"/>
  <c r="BE893" i="10"/>
  <c r="BE894" i="10"/>
  <c r="BE895" i="10"/>
  <c r="BE896" i="10"/>
  <c r="BE897" i="10"/>
  <c r="BE898" i="10"/>
  <c r="BE899" i="10"/>
  <c r="BE900" i="10"/>
  <c r="BE901" i="10"/>
  <c r="BE902" i="10"/>
  <c r="BE903" i="10"/>
  <c r="BE904" i="10"/>
  <c r="BE905" i="10"/>
  <c r="BE906" i="10"/>
  <c r="BE907" i="10"/>
  <c r="BE908" i="10"/>
  <c r="BE909" i="10"/>
  <c r="BE910" i="10"/>
  <c r="BE911" i="10"/>
  <c r="BE912" i="10"/>
  <c r="BE913" i="10"/>
  <c r="BE914" i="10"/>
  <c r="BE915" i="10"/>
  <c r="BE916" i="10"/>
  <c r="BE917" i="10"/>
  <c r="BE918" i="10"/>
  <c r="BE919" i="10"/>
  <c r="BE920" i="10"/>
  <c r="BE921" i="10"/>
  <c r="BE922" i="10"/>
  <c r="BE923" i="10"/>
  <c r="BE924" i="10"/>
  <c r="BE925" i="10"/>
  <c r="BE926" i="10"/>
  <c r="BE927" i="10"/>
  <c r="BE928" i="10"/>
  <c r="BE929" i="10"/>
  <c r="BE930" i="10"/>
  <c r="BE931" i="10"/>
  <c r="BE932" i="10"/>
  <c r="BE933" i="10"/>
  <c r="BE934" i="10"/>
  <c r="BE935" i="10"/>
  <c r="BE936" i="10"/>
  <c r="BE937" i="10"/>
  <c r="BE938" i="10"/>
  <c r="BE939" i="10"/>
  <c r="BE940" i="10"/>
  <c r="BE941" i="10"/>
  <c r="BE942" i="10"/>
  <c r="BE943" i="10"/>
  <c r="BE944" i="10"/>
  <c r="BE945" i="10"/>
  <c r="BE946" i="10"/>
  <c r="BE947" i="10"/>
  <c r="BE948" i="10"/>
  <c r="BE949" i="10"/>
  <c r="BE950" i="10"/>
  <c r="BE951" i="10"/>
  <c r="BE952" i="10"/>
  <c r="BE953" i="10"/>
  <c r="BE954" i="10"/>
  <c r="BE955" i="10"/>
  <c r="BE956" i="10"/>
  <c r="BE957" i="10"/>
  <c r="BE958" i="10"/>
  <c r="BE959" i="10"/>
  <c r="BE960" i="10"/>
  <c r="BE961" i="10"/>
  <c r="BE962" i="10"/>
  <c r="BE963" i="10"/>
  <c r="BE964" i="10"/>
  <c r="BE965" i="10"/>
  <c r="BE966" i="10"/>
  <c r="BE967" i="10"/>
  <c r="BE968" i="10"/>
  <c r="BE969" i="10"/>
  <c r="BE970" i="10"/>
  <c r="BE971" i="10"/>
  <c r="BE972" i="10"/>
  <c r="BE973" i="10"/>
  <c r="BE974" i="10"/>
  <c r="BE975" i="10"/>
  <c r="BE976" i="10"/>
  <c r="BE977" i="10"/>
  <c r="BE978" i="10"/>
  <c r="BE979" i="10"/>
  <c r="BE980" i="10"/>
  <c r="BE981" i="10"/>
  <c r="BE982" i="10"/>
  <c r="BE983" i="10"/>
  <c r="BE984" i="10"/>
  <c r="BE985" i="10"/>
  <c r="BE986" i="10"/>
  <c r="BE987" i="10"/>
  <c r="BE988" i="10"/>
  <c r="BE989" i="10"/>
  <c r="BE990" i="10"/>
  <c r="BE991" i="10"/>
  <c r="BE992" i="10"/>
  <c r="BE993" i="10"/>
  <c r="BE994" i="10"/>
  <c r="BE995" i="10"/>
  <c r="BE996" i="10"/>
  <c r="BE997" i="10"/>
  <c r="BE998" i="10"/>
  <c r="BE999" i="10"/>
  <c r="BE1000" i="10"/>
  <c r="BE1001" i="10"/>
  <c r="BE1002" i="10"/>
  <c r="BE1003" i="10"/>
  <c r="BE1004" i="10"/>
  <c r="BE1005" i="10"/>
  <c r="BE1006" i="10"/>
  <c r="BE1007" i="10"/>
  <c r="BE1008" i="10"/>
  <c r="BE1009" i="10"/>
  <c r="BE1010" i="10"/>
  <c r="BE10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6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715" i="10"/>
  <c r="G716" i="10"/>
  <c r="G717" i="10"/>
  <c r="G718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782" i="10"/>
  <c r="G783" i="10"/>
  <c r="G784" i="10"/>
  <c r="G785" i="10"/>
  <c r="G786" i="10"/>
  <c r="G787" i="10"/>
  <c r="G788" i="10"/>
  <c r="G789" i="10"/>
  <c r="G790" i="10"/>
  <c r="G791" i="10"/>
  <c r="G792" i="10"/>
  <c r="G793" i="10"/>
  <c r="G794" i="10"/>
  <c r="G795" i="10"/>
  <c r="G796" i="10"/>
  <c r="G797" i="10"/>
  <c r="G798" i="10"/>
  <c r="G799" i="10"/>
  <c r="G800" i="10"/>
  <c r="G801" i="10"/>
  <c r="G802" i="10"/>
  <c r="G803" i="10"/>
  <c r="G804" i="10"/>
  <c r="G805" i="10"/>
  <c r="G806" i="10"/>
  <c r="G807" i="10"/>
  <c r="G808" i="10"/>
  <c r="G809" i="10"/>
  <c r="G810" i="10"/>
  <c r="G811" i="10"/>
  <c r="G812" i="10"/>
  <c r="G813" i="10"/>
  <c r="G814" i="10"/>
  <c r="G815" i="10"/>
  <c r="G816" i="10"/>
  <c r="G817" i="10"/>
  <c r="G818" i="10"/>
  <c r="G819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8" i="10"/>
  <c r="G859" i="10"/>
  <c r="G860" i="10"/>
  <c r="G861" i="10"/>
  <c r="G862" i="10"/>
  <c r="G863" i="10"/>
  <c r="G864" i="10"/>
  <c r="G865" i="10"/>
  <c r="G866" i="10"/>
  <c r="G867" i="10"/>
  <c r="G868" i="10"/>
  <c r="G869" i="10"/>
  <c r="G870" i="10"/>
  <c r="G871" i="10"/>
  <c r="G872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1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924" i="10"/>
  <c r="G925" i="10"/>
  <c r="G926" i="10"/>
  <c r="G927" i="10"/>
  <c r="G928" i="10"/>
  <c r="G929" i="10"/>
  <c r="G930" i="10"/>
  <c r="G931" i="10"/>
  <c r="G932" i="10"/>
  <c r="G933" i="10"/>
  <c r="G934" i="10"/>
  <c r="G935" i="10"/>
  <c r="G936" i="10"/>
  <c r="G937" i="10"/>
  <c r="G938" i="10"/>
  <c r="G939" i="10"/>
  <c r="G940" i="10"/>
  <c r="G941" i="10"/>
  <c r="G942" i="10"/>
  <c r="G943" i="10"/>
  <c r="G944" i="10"/>
  <c r="G945" i="10"/>
  <c r="G946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967" i="10"/>
  <c r="G968" i="10"/>
  <c r="G969" i="10"/>
  <c r="G970" i="10"/>
  <c r="G971" i="10"/>
  <c r="G972" i="10"/>
  <c r="G973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986" i="10"/>
  <c r="G987" i="10"/>
  <c r="G988" i="10"/>
  <c r="G989" i="10"/>
  <c r="G990" i="10"/>
  <c r="G991" i="10"/>
  <c r="G992" i="10"/>
  <c r="G993" i="10"/>
  <c r="G994" i="10"/>
  <c r="G995" i="10"/>
  <c r="G996" i="10"/>
  <c r="G997" i="10"/>
  <c r="G998" i="10"/>
  <c r="G999" i="10"/>
  <c r="G1000" i="10"/>
  <c r="G1001" i="10"/>
  <c r="G1002" i="10"/>
  <c r="G1003" i="10"/>
  <c r="G1004" i="10"/>
  <c r="G1005" i="10"/>
  <c r="G1006" i="10"/>
  <c r="G1007" i="10"/>
  <c r="G1008" i="10"/>
  <c r="G1009" i="10"/>
  <c r="G1010" i="10"/>
  <c r="G10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1007" i="10"/>
  <c r="K1008" i="10"/>
  <c r="K1009" i="10"/>
  <c r="K1010" i="10"/>
  <c r="K10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1" i="10"/>
  <c r="L552" i="10"/>
  <c r="L553" i="10"/>
  <c r="L554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82" i="10"/>
  <c r="L583" i="10"/>
  <c r="L584" i="10"/>
  <c r="L585" i="10"/>
  <c r="L586" i="10"/>
  <c r="L587" i="10"/>
  <c r="L588" i="10"/>
  <c r="L589" i="10"/>
  <c r="L590" i="10"/>
  <c r="L591" i="10"/>
  <c r="L592" i="10"/>
  <c r="L593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29" i="10"/>
  <c r="L630" i="10"/>
  <c r="L631" i="10"/>
  <c r="L632" i="10"/>
  <c r="L633" i="10"/>
  <c r="L634" i="10"/>
  <c r="L635" i="10"/>
  <c r="L636" i="10"/>
  <c r="L637" i="10"/>
  <c r="L638" i="10"/>
  <c r="L639" i="10"/>
  <c r="L640" i="10"/>
  <c r="L641" i="10"/>
  <c r="L642" i="10"/>
  <c r="L643" i="10"/>
  <c r="L644" i="10"/>
  <c r="L645" i="10"/>
  <c r="L646" i="10"/>
  <c r="L647" i="10"/>
  <c r="L648" i="10"/>
  <c r="L649" i="10"/>
  <c r="L650" i="10"/>
  <c r="L651" i="10"/>
  <c r="L652" i="10"/>
  <c r="L653" i="10"/>
  <c r="L654" i="10"/>
  <c r="L655" i="10"/>
  <c r="L656" i="10"/>
  <c r="L657" i="10"/>
  <c r="L658" i="10"/>
  <c r="L659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4" i="10"/>
  <c r="L675" i="10"/>
  <c r="L676" i="10"/>
  <c r="L677" i="10"/>
  <c r="L678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698" i="10"/>
  <c r="L699" i="10"/>
  <c r="L700" i="10"/>
  <c r="L701" i="10"/>
  <c r="L702" i="10"/>
  <c r="L703" i="10"/>
  <c r="L704" i="10"/>
  <c r="L705" i="10"/>
  <c r="L706" i="10"/>
  <c r="L707" i="10"/>
  <c r="L708" i="10"/>
  <c r="L709" i="10"/>
  <c r="L710" i="10"/>
  <c r="L711" i="10"/>
  <c r="L712" i="10"/>
  <c r="L713" i="10"/>
  <c r="L714" i="10"/>
  <c r="L715" i="10"/>
  <c r="L716" i="10"/>
  <c r="L717" i="10"/>
  <c r="L718" i="10"/>
  <c r="L719" i="10"/>
  <c r="L720" i="10"/>
  <c r="L721" i="10"/>
  <c r="L722" i="10"/>
  <c r="L723" i="10"/>
  <c r="L724" i="10"/>
  <c r="L725" i="10"/>
  <c r="L726" i="10"/>
  <c r="L727" i="10"/>
  <c r="L728" i="10"/>
  <c r="L729" i="10"/>
  <c r="L730" i="10"/>
  <c r="L731" i="10"/>
  <c r="L732" i="10"/>
  <c r="L733" i="10"/>
  <c r="L734" i="10"/>
  <c r="L735" i="10"/>
  <c r="L736" i="10"/>
  <c r="L737" i="10"/>
  <c r="L738" i="10"/>
  <c r="L739" i="10"/>
  <c r="L740" i="10"/>
  <c r="L741" i="10"/>
  <c r="L742" i="10"/>
  <c r="L743" i="10"/>
  <c r="L744" i="10"/>
  <c r="L745" i="10"/>
  <c r="L746" i="10"/>
  <c r="L747" i="10"/>
  <c r="L748" i="10"/>
  <c r="L749" i="10"/>
  <c r="L750" i="10"/>
  <c r="L751" i="10"/>
  <c r="L752" i="10"/>
  <c r="L753" i="10"/>
  <c r="L754" i="10"/>
  <c r="L755" i="10"/>
  <c r="L756" i="10"/>
  <c r="L757" i="10"/>
  <c r="L758" i="10"/>
  <c r="L759" i="10"/>
  <c r="L760" i="10"/>
  <c r="L761" i="10"/>
  <c r="L762" i="10"/>
  <c r="L763" i="10"/>
  <c r="L764" i="10"/>
  <c r="L765" i="10"/>
  <c r="L766" i="10"/>
  <c r="L767" i="10"/>
  <c r="L768" i="10"/>
  <c r="L769" i="10"/>
  <c r="L770" i="10"/>
  <c r="L771" i="10"/>
  <c r="L772" i="10"/>
  <c r="L773" i="10"/>
  <c r="L774" i="10"/>
  <c r="L775" i="10"/>
  <c r="L776" i="10"/>
  <c r="L777" i="10"/>
  <c r="L778" i="10"/>
  <c r="L779" i="10"/>
  <c r="L780" i="10"/>
  <c r="L781" i="10"/>
  <c r="L782" i="10"/>
  <c r="L783" i="10"/>
  <c r="L784" i="10"/>
  <c r="L785" i="10"/>
  <c r="L786" i="10"/>
  <c r="L787" i="10"/>
  <c r="L788" i="10"/>
  <c r="L789" i="10"/>
  <c r="L790" i="10"/>
  <c r="L791" i="10"/>
  <c r="L792" i="10"/>
  <c r="L793" i="10"/>
  <c r="L794" i="10"/>
  <c r="L795" i="10"/>
  <c r="L796" i="10"/>
  <c r="L797" i="10"/>
  <c r="L798" i="10"/>
  <c r="L799" i="10"/>
  <c r="L800" i="10"/>
  <c r="L801" i="10"/>
  <c r="L802" i="10"/>
  <c r="L803" i="10"/>
  <c r="L804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39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0" i="10"/>
  <c r="L861" i="10"/>
  <c r="L862" i="10"/>
  <c r="L863" i="10"/>
  <c r="L864" i="10"/>
  <c r="L865" i="10"/>
  <c r="L866" i="10"/>
  <c r="L867" i="10"/>
  <c r="L868" i="10"/>
  <c r="L869" i="10"/>
  <c r="L870" i="10"/>
  <c r="L871" i="10"/>
  <c r="L872" i="10"/>
  <c r="L873" i="10"/>
  <c r="L874" i="10"/>
  <c r="L875" i="10"/>
  <c r="L876" i="10"/>
  <c r="L877" i="10"/>
  <c r="L878" i="10"/>
  <c r="L879" i="10"/>
  <c r="L880" i="10"/>
  <c r="L881" i="10"/>
  <c r="L882" i="10"/>
  <c r="L883" i="10"/>
  <c r="L884" i="10"/>
  <c r="L885" i="10"/>
  <c r="L886" i="10"/>
  <c r="L887" i="10"/>
  <c r="L888" i="10"/>
  <c r="L889" i="10"/>
  <c r="L890" i="10"/>
  <c r="L891" i="10"/>
  <c r="L892" i="10"/>
  <c r="L893" i="10"/>
  <c r="L894" i="10"/>
  <c r="L895" i="10"/>
  <c r="L896" i="10"/>
  <c r="L897" i="10"/>
  <c r="L898" i="10"/>
  <c r="L899" i="10"/>
  <c r="L900" i="10"/>
  <c r="L901" i="10"/>
  <c r="L902" i="10"/>
  <c r="L903" i="10"/>
  <c r="L904" i="10"/>
  <c r="L905" i="10"/>
  <c r="L906" i="10"/>
  <c r="L907" i="10"/>
  <c r="L908" i="10"/>
  <c r="L909" i="10"/>
  <c r="L910" i="10"/>
  <c r="L911" i="10"/>
  <c r="L912" i="10"/>
  <c r="L913" i="10"/>
  <c r="L914" i="10"/>
  <c r="L915" i="10"/>
  <c r="L916" i="10"/>
  <c r="L917" i="10"/>
  <c r="L918" i="10"/>
  <c r="L919" i="10"/>
  <c r="L920" i="10"/>
  <c r="L921" i="10"/>
  <c r="L922" i="10"/>
  <c r="L923" i="10"/>
  <c r="L924" i="10"/>
  <c r="L925" i="10"/>
  <c r="L926" i="10"/>
  <c r="L927" i="10"/>
  <c r="L928" i="10"/>
  <c r="L929" i="10"/>
  <c r="L930" i="10"/>
  <c r="L931" i="10"/>
  <c r="L932" i="10"/>
  <c r="L933" i="10"/>
  <c r="L934" i="10"/>
  <c r="L935" i="10"/>
  <c r="L936" i="10"/>
  <c r="L937" i="10"/>
  <c r="L938" i="10"/>
  <c r="L939" i="10"/>
  <c r="L940" i="10"/>
  <c r="L941" i="10"/>
  <c r="L942" i="10"/>
  <c r="L943" i="10"/>
  <c r="L944" i="10"/>
  <c r="L945" i="10"/>
  <c r="L946" i="10"/>
  <c r="L947" i="10"/>
  <c r="L948" i="10"/>
  <c r="L949" i="10"/>
  <c r="L950" i="10"/>
  <c r="L951" i="10"/>
  <c r="L952" i="10"/>
  <c r="L953" i="10"/>
  <c r="L954" i="10"/>
  <c r="L955" i="10"/>
  <c r="L956" i="10"/>
  <c r="L957" i="10"/>
  <c r="L958" i="10"/>
  <c r="L959" i="10"/>
  <c r="L960" i="10"/>
  <c r="L961" i="10"/>
  <c r="L962" i="10"/>
  <c r="L963" i="10"/>
  <c r="L964" i="10"/>
  <c r="L965" i="10"/>
  <c r="L966" i="10"/>
  <c r="L967" i="10"/>
  <c r="L968" i="10"/>
  <c r="L969" i="10"/>
  <c r="L970" i="10"/>
  <c r="L971" i="10"/>
  <c r="L972" i="10"/>
  <c r="L973" i="10"/>
  <c r="L974" i="10"/>
  <c r="L975" i="10"/>
  <c r="L976" i="10"/>
  <c r="L977" i="10"/>
  <c r="L978" i="10"/>
  <c r="L979" i="10"/>
  <c r="L980" i="10"/>
  <c r="L981" i="10"/>
  <c r="L982" i="10"/>
  <c r="L983" i="10"/>
  <c r="L984" i="10"/>
  <c r="L985" i="10"/>
  <c r="L986" i="10"/>
  <c r="L987" i="10"/>
  <c r="L988" i="10"/>
  <c r="L989" i="10"/>
  <c r="L990" i="10"/>
  <c r="L991" i="10"/>
  <c r="L992" i="10"/>
  <c r="L993" i="10"/>
  <c r="L994" i="10"/>
  <c r="L995" i="10"/>
  <c r="L996" i="10"/>
  <c r="L997" i="10"/>
  <c r="L998" i="10"/>
  <c r="L999" i="10"/>
  <c r="L1000" i="10"/>
  <c r="L1001" i="10"/>
  <c r="L1002" i="10"/>
  <c r="L1003" i="10"/>
  <c r="L1004" i="10"/>
  <c r="L1005" i="10"/>
  <c r="L1006" i="10"/>
  <c r="L1007" i="10"/>
  <c r="L1008" i="10"/>
  <c r="L1009" i="10"/>
  <c r="L1010" i="10"/>
  <c r="L10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608" i="10"/>
  <c r="M609" i="10"/>
  <c r="M610" i="10"/>
  <c r="M611" i="10"/>
  <c r="M612" i="10"/>
  <c r="M613" i="10"/>
  <c r="M614" i="10"/>
  <c r="M615" i="10"/>
  <c r="M616" i="10"/>
  <c r="M617" i="10"/>
  <c r="M618" i="10"/>
  <c r="M619" i="10"/>
  <c r="M620" i="10"/>
  <c r="M621" i="10"/>
  <c r="M622" i="10"/>
  <c r="M623" i="10"/>
  <c r="M624" i="10"/>
  <c r="M625" i="10"/>
  <c r="M626" i="10"/>
  <c r="M627" i="10"/>
  <c r="M628" i="10"/>
  <c r="M629" i="10"/>
  <c r="M630" i="10"/>
  <c r="M631" i="10"/>
  <c r="M632" i="10"/>
  <c r="M633" i="10"/>
  <c r="M634" i="10"/>
  <c r="M635" i="10"/>
  <c r="M636" i="10"/>
  <c r="M637" i="10"/>
  <c r="M638" i="10"/>
  <c r="M639" i="10"/>
  <c r="M640" i="10"/>
  <c r="M641" i="10"/>
  <c r="M642" i="10"/>
  <c r="M643" i="10"/>
  <c r="M644" i="10"/>
  <c r="M645" i="10"/>
  <c r="M646" i="10"/>
  <c r="M647" i="10"/>
  <c r="M648" i="10"/>
  <c r="M649" i="10"/>
  <c r="M650" i="10"/>
  <c r="M651" i="10"/>
  <c r="M652" i="10"/>
  <c r="M653" i="10"/>
  <c r="M654" i="10"/>
  <c r="M655" i="10"/>
  <c r="M656" i="10"/>
  <c r="M657" i="10"/>
  <c r="M658" i="10"/>
  <c r="M659" i="10"/>
  <c r="M660" i="10"/>
  <c r="M661" i="10"/>
  <c r="M662" i="10"/>
  <c r="M663" i="10"/>
  <c r="M664" i="10"/>
  <c r="M665" i="10"/>
  <c r="M666" i="10"/>
  <c r="M667" i="10"/>
  <c r="M668" i="10"/>
  <c r="M669" i="10"/>
  <c r="M670" i="10"/>
  <c r="M671" i="10"/>
  <c r="M672" i="10"/>
  <c r="M673" i="10"/>
  <c r="M674" i="10"/>
  <c r="M675" i="10"/>
  <c r="M676" i="10"/>
  <c r="M677" i="10"/>
  <c r="M678" i="10"/>
  <c r="M679" i="10"/>
  <c r="M680" i="10"/>
  <c r="M681" i="10"/>
  <c r="M682" i="10"/>
  <c r="M683" i="10"/>
  <c r="M684" i="10"/>
  <c r="M685" i="10"/>
  <c r="M686" i="10"/>
  <c r="M687" i="10"/>
  <c r="M688" i="10"/>
  <c r="M689" i="10"/>
  <c r="M690" i="10"/>
  <c r="M691" i="10"/>
  <c r="M692" i="10"/>
  <c r="M693" i="10"/>
  <c r="M694" i="10"/>
  <c r="M695" i="10"/>
  <c r="M696" i="10"/>
  <c r="M697" i="10"/>
  <c r="M698" i="10"/>
  <c r="M699" i="10"/>
  <c r="M700" i="10"/>
  <c r="M701" i="10"/>
  <c r="M702" i="10"/>
  <c r="M703" i="10"/>
  <c r="M704" i="10"/>
  <c r="M705" i="10"/>
  <c r="M706" i="10"/>
  <c r="M707" i="10"/>
  <c r="M708" i="10"/>
  <c r="M709" i="10"/>
  <c r="M710" i="10"/>
  <c r="M711" i="10"/>
  <c r="M712" i="10"/>
  <c r="M713" i="10"/>
  <c r="M714" i="10"/>
  <c r="M715" i="10"/>
  <c r="M716" i="10"/>
  <c r="M717" i="10"/>
  <c r="M718" i="10"/>
  <c r="M719" i="10"/>
  <c r="M720" i="10"/>
  <c r="M721" i="10"/>
  <c r="M722" i="10"/>
  <c r="M723" i="10"/>
  <c r="M724" i="10"/>
  <c r="M725" i="10"/>
  <c r="M726" i="10"/>
  <c r="M727" i="10"/>
  <c r="M728" i="10"/>
  <c r="M729" i="10"/>
  <c r="M730" i="10"/>
  <c r="M731" i="10"/>
  <c r="M732" i="10"/>
  <c r="M733" i="10"/>
  <c r="M734" i="10"/>
  <c r="M735" i="10"/>
  <c r="M736" i="10"/>
  <c r="M737" i="10"/>
  <c r="M738" i="10"/>
  <c r="M739" i="10"/>
  <c r="M740" i="10"/>
  <c r="M741" i="10"/>
  <c r="M742" i="10"/>
  <c r="M743" i="10"/>
  <c r="M744" i="10"/>
  <c r="M745" i="10"/>
  <c r="M746" i="10"/>
  <c r="M747" i="10"/>
  <c r="M748" i="10"/>
  <c r="M749" i="10"/>
  <c r="M750" i="10"/>
  <c r="M751" i="10"/>
  <c r="M752" i="10"/>
  <c r="M753" i="10"/>
  <c r="M754" i="10"/>
  <c r="M755" i="10"/>
  <c r="M756" i="10"/>
  <c r="M757" i="10"/>
  <c r="M758" i="10"/>
  <c r="M759" i="10"/>
  <c r="M760" i="10"/>
  <c r="M761" i="10"/>
  <c r="M762" i="10"/>
  <c r="M763" i="10"/>
  <c r="M764" i="10"/>
  <c r="M765" i="10"/>
  <c r="M766" i="10"/>
  <c r="M767" i="10"/>
  <c r="M768" i="10"/>
  <c r="M769" i="10"/>
  <c r="M770" i="10"/>
  <c r="M771" i="10"/>
  <c r="M772" i="10"/>
  <c r="M773" i="10"/>
  <c r="M774" i="10"/>
  <c r="M775" i="10"/>
  <c r="M776" i="10"/>
  <c r="M777" i="10"/>
  <c r="M778" i="10"/>
  <c r="M779" i="10"/>
  <c r="M780" i="10"/>
  <c r="M781" i="10"/>
  <c r="M782" i="10"/>
  <c r="M783" i="10"/>
  <c r="M784" i="10"/>
  <c r="M785" i="10"/>
  <c r="M786" i="10"/>
  <c r="M787" i="10"/>
  <c r="M788" i="10"/>
  <c r="M789" i="10"/>
  <c r="M790" i="10"/>
  <c r="M791" i="10"/>
  <c r="M792" i="10"/>
  <c r="M793" i="10"/>
  <c r="M794" i="10"/>
  <c r="M795" i="10"/>
  <c r="M796" i="10"/>
  <c r="M797" i="10"/>
  <c r="M798" i="10"/>
  <c r="M799" i="10"/>
  <c r="M800" i="10"/>
  <c r="M801" i="10"/>
  <c r="M802" i="10"/>
  <c r="M803" i="10"/>
  <c r="M804" i="10"/>
  <c r="M805" i="10"/>
  <c r="M806" i="10"/>
  <c r="M807" i="10"/>
  <c r="M808" i="10"/>
  <c r="M809" i="10"/>
  <c r="M810" i="10"/>
  <c r="M811" i="10"/>
  <c r="M812" i="10"/>
  <c r="M813" i="10"/>
  <c r="M814" i="10"/>
  <c r="M815" i="10"/>
  <c r="M816" i="10"/>
  <c r="M817" i="10"/>
  <c r="M818" i="10"/>
  <c r="M819" i="10"/>
  <c r="M820" i="10"/>
  <c r="M821" i="10"/>
  <c r="M822" i="10"/>
  <c r="M823" i="10"/>
  <c r="M824" i="10"/>
  <c r="M825" i="10"/>
  <c r="M826" i="10"/>
  <c r="M827" i="10"/>
  <c r="M828" i="10"/>
  <c r="M829" i="10"/>
  <c r="M830" i="10"/>
  <c r="M831" i="10"/>
  <c r="M832" i="10"/>
  <c r="M833" i="10"/>
  <c r="M834" i="10"/>
  <c r="M835" i="10"/>
  <c r="M836" i="10"/>
  <c r="M837" i="10"/>
  <c r="M838" i="10"/>
  <c r="M839" i="10"/>
  <c r="M840" i="10"/>
  <c r="M841" i="10"/>
  <c r="M842" i="10"/>
  <c r="M843" i="10"/>
  <c r="M844" i="10"/>
  <c r="M845" i="10"/>
  <c r="M846" i="10"/>
  <c r="M847" i="10"/>
  <c r="M848" i="10"/>
  <c r="M849" i="10"/>
  <c r="M850" i="10"/>
  <c r="M851" i="10"/>
  <c r="M852" i="10"/>
  <c r="M853" i="10"/>
  <c r="M854" i="10"/>
  <c r="M855" i="10"/>
  <c r="M856" i="10"/>
  <c r="M857" i="10"/>
  <c r="M858" i="10"/>
  <c r="M859" i="10"/>
  <c r="M860" i="10"/>
  <c r="M861" i="10"/>
  <c r="M862" i="10"/>
  <c r="M863" i="10"/>
  <c r="M864" i="10"/>
  <c r="M865" i="10"/>
  <c r="M866" i="10"/>
  <c r="M867" i="10"/>
  <c r="M868" i="10"/>
  <c r="M869" i="10"/>
  <c r="M870" i="10"/>
  <c r="M871" i="10"/>
  <c r="M872" i="10"/>
  <c r="M873" i="10"/>
  <c r="M874" i="10"/>
  <c r="M875" i="10"/>
  <c r="M876" i="10"/>
  <c r="M877" i="10"/>
  <c r="M878" i="10"/>
  <c r="M879" i="10"/>
  <c r="M880" i="10"/>
  <c r="M881" i="10"/>
  <c r="M882" i="10"/>
  <c r="M883" i="10"/>
  <c r="M884" i="10"/>
  <c r="M885" i="10"/>
  <c r="M886" i="10"/>
  <c r="M887" i="10"/>
  <c r="M888" i="10"/>
  <c r="M889" i="10"/>
  <c r="M890" i="10"/>
  <c r="M891" i="10"/>
  <c r="M892" i="10"/>
  <c r="M893" i="10"/>
  <c r="M894" i="10"/>
  <c r="M895" i="10"/>
  <c r="M896" i="10"/>
  <c r="M897" i="10"/>
  <c r="M898" i="10"/>
  <c r="M899" i="10"/>
  <c r="M900" i="10"/>
  <c r="M901" i="10"/>
  <c r="M902" i="10"/>
  <c r="M903" i="10"/>
  <c r="M904" i="10"/>
  <c r="M905" i="10"/>
  <c r="M906" i="10"/>
  <c r="M907" i="10"/>
  <c r="M908" i="10"/>
  <c r="M909" i="10"/>
  <c r="M910" i="10"/>
  <c r="M911" i="10"/>
  <c r="M912" i="10"/>
  <c r="M913" i="10"/>
  <c r="M914" i="10"/>
  <c r="M915" i="10"/>
  <c r="M916" i="10"/>
  <c r="M917" i="10"/>
  <c r="M918" i="10"/>
  <c r="M919" i="10"/>
  <c r="M920" i="10"/>
  <c r="M921" i="10"/>
  <c r="M922" i="10"/>
  <c r="M923" i="10"/>
  <c r="M924" i="10"/>
  <c r="M925" i="10"/>
  <c r="M926" i="10"/>
  <c r="M927" i="10"/>
  <c r="M928" i="10"/>
  <c r="M929" i="10"/>
  <c r="M930" i="10"/>
  <c r="M931" i="10"/>
  <c r="M932" i="10"/>
  <c r="M933" i="10"/>
  <c r="M934" i="10"/>
  <c r="M935" i="10"/>
  <c r="M936" i="10"/>
  <c r="M937" i="10"/>
  <c r="M938" i="10"/>
  <c r="M939" i="10"/>
  <c r="M940" i="10"/>
  <c r="M941" i="10"/>
  <c r="M942" i="10"/>
  <c r="M943" i="10"/>
  <c r="M944" i="10"/>
  <c r="M945" i="10"/>
  <c r="M946" i="10"/>
  <c r="M947" i="10"/>
  <c r="M948" i="10"/>
  <c r="M949" i="10"/>
  <c r="M950" i="10"/>
  <c r="M951" i="10"/>
  <c r="M952" i="10"/>
  <c r="M953" i="10"/>
  <c r="M954" i="10"/>
  <c r="M955" i="10"/>
  <c r="M956" i="10"/>
  <c r="M957" i="10"/>
  <c r="M958" i="10"/>
  <c r="M959" i="10"/>
  <c r="M960" i="10"/>
  <c r="M961" i="10"/>
  <c r="M962" i="10"/>
  <c r="M963" i="10"/>
  <c r="M964" i="10"/>
  <c r="M965" i="10"/>
  <c r="M966" i="10"/>
  <c r="M967" i="10"/>
  <c r="M968" i="10"/>
  <c r="M969" i="10"/>
  <c r="M970" i="10"/>
  <c r="M971" i="10"/>
  <c r="M972" i="10"/>
  <c r="M973" i="10"/>
  <c r="M974" i="10"/>
  <c r="M975" i="10"/>
  <c r="M976" i="10"/>
  <c r="M977" i="10"/>
  <c r="M978" i="10"/>
  <c r="M979" i="10"/>
  <c r="M980" i="10"/>
  <c r="M981" i="10"/>
  <c r="M982" i="10"/>
  <c r="M983" i="10"/>
  <c r="M984" i="10"/>
  <c r="M985" i="10"/>
  <c r="M986" i="10"/>
  <c r="M987" i="10"/>
  <c r="M988" i="10"/>
  <c r="M989" i="10"/>
  <c r="M990" i="10"/>
  <c r="M991" i="10"/>
  <c r="M992" i="10"/>
  <c r="M993" i="10"/>
  <c r="M994" i="10"/>
  <c r="M995" i="10"/>
  <c r="M996" i="10"/>
  <c r="M997" i="10"/>
  <c r="M998" i="10"/>
  <c r="M999" i="10"/>
  <c r="M1000" i="10"/>
  <c r="M1001" i="10"/>
  <c r="M1002" i="10"/>
  <c r="M1003" i="10"/>
  <c r="M1004" i="10"/>
  <c r="M1005" i="10"/>
  <c r="M1006" i="10"/>
  <c r="M1007" i="10"/>
  <c r="M1008" i="10"/>
  <c r="M1009" i="10"/>
  <c r="M1010" i="10"/>
  <c r="M10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N694" i="10"/>
  <c r="N695" i="10"/>
  <c r="N696" i="10"/>
  <c r="N697" i="10"/>
  <c r="N698" i="10"/>
  <c r="N699" i="10"/>
  <c r="N700" i="10"/>
  <c r="N701" i="10"/>
  <c r="N702" i="10"/>
  <c r="N703" i="10"/>
  <c r="N704" i="10"/>
  <c r="N705" i="10"/>
  <c r="N706" i="10"/>
  <c r="N707" i="10"/>
  <c r="N708" i="10"/>
  <c r="N709" i="10"/>
  <c r="N710" i="10"/>
  <c r="N711" i="10"/>
  <c r="N712" i="10"/>
  <c r="N713" i="10"/>
  <c r="N714" i="10"/>
  <c r="N715" i="10"/>
  <c r="N716" i="10"/>
  <c r="N717" i="10"/>
  <c r="N718" i="10"/>
  <c r="N719" i="10"/>
  <c r="N720" i="10"/>
  <c r="N721" i="10"/>
  <c r="N722" i="10"/>
  <c r="N723" i="10"/>
  <c r="N724" i="10"/>
  <c r="N725" i="10"/>
  <c r="N726" i="10"/>
  <c r="N727" i="10"/>
  <c r="N728" i="10"/>
  <c r="N729" i="10"/>
  <c r="N730" i="10"/>
  <c r="N731" i="10"/>
  <c r="N732" i="10"/>
  <c r="N733" i="10"/>
  <c r="N734" i="10"/>
  <c r="N735" i="10"/>
  <c r="N736" i="10"/>
  <c r="N737" i="10"/>
  <c r="N738" i="10"/>
  <c r="N739" i="10"/>
  <c r="N740" i="10"/>
  <c r="N741" i="10"/>
  <c r="N742" i="10"/>
  <c r="N743" i="10"/>
  <c r="N744" i="10"/>
  <c r="N745" i="10"/>
  <c r="N746" i="10"/>
  <c r="N747" i="10"/>
  <c r="N748" i="10"/>
  <c r="N749" i="10"/>
  <c r="N750" i="10"/>
  <c r="N751" i="10"/>
  <c r="N752" i="10"/>
  <c r="N753" i="10"/>
  <c r="N754" i="10"/>
  <c r="N755" i="10"/>
  <c r="N756" i="10"/>
  <c r="N757" i="10"/>
  <c r="N758" i="10"/>
  <c r="N759" i="10"/>
  <c r="N760" i="10"/>
  <c r="N761" i="10"/>
  <c r="N762" i="10"/>
  <c r="N763" i="10"/>
  <c r="N764" i="10"/>
  <c r="N765" i="10"/>
  <c r="N766" i="10"/>
  <c r="N767" i="10"/>
  <c r="N768" i="10"/>
  <c r="N769" i="10"/>
  <c r="N770" i="10"/>
  <c r="N771" i="10"/>
  <c r="N772" i="10"/>
  <c r="N773" i="10"/>
  <c r="N774" i="10"/>
  <c r="N775" i="10"/>
  <c r="N776" i="10"/>
  <c r="N777" i="10"/>
  <c r="N778" i="10"/>
  <c r="N779" i="10"/>
  <c r="N780" i="10"/>
  <c r="N781" i="10"/>
  <c r="N782" i="10"/>
  <c r="N783" i="10"/>
  <c r="N784" i="10"/>
  <c r="N785" i="10"/>
  <c r="N786" i="10"/>
  <c r="N787" i="10"/>
  <c r="N788" i="10"/>
  <c r="N789" i="10"/>
  <c r="N790" i="10"/>
  <c r="N791" i="10"/>
  <c r="N792" i="10"/>
  <c r="N793" i="10"/>
  <c r="N794" i="10"/>
  <c r="N795" i="10"/>
  <c r="N796" i="10"/>
  <c r="N797" i="10"/>
  <c r="N798" i="10"/>
  <c r="N799" i="10"/>
  <c r="N800" i="10"/>
  <c r="N801" i="10"/>
  <c r="N802" i="10"/>
  <c r="N803" i="10"/>
  <c r="N804" i="10"/>
  <c r="N805" i="10"/>
  <c r="N806" i="10"/>
  <c r="N807" i="10"/>
  <c r="N808" i="10"/>
  <c r="N809" i="10"/>
  <c r="N810" i="10"/>
  <c r="N811" i="10"/>
  <c r="N812" i="10"/>
  <c r="N813" i="10"/>
  <c r="N814" i="10"/>
  <c r="N815" i="10"/>
  <c r="N816" i="10"/>
  <c r="N817" i="10"/>
  <c r="N818" i="10"/>
  <c r="N819" i="10"/>
  <c r="N820" i="10"/>
  <c r="N821" i="10"/>
  <c r="N822" i="10"/>
  <c r="N823" i="10"/>
  <c r="N824" i="10"/>
  <c r="N825" i="10"/>
  <c r="N826" i="10"/>
  <c r="N827" i="10"/>
  <c r="N828" i="10"/>
  <c r="N829" i="10"/>
  <c r="N830" i="10"/>
  <c r="N831" i="10"/>
  <c r="N832" i="10"/>
  <c r="N833" i="10"/>
  <c r="N834" i="10"/>
  <c r="N835" i="10"/>
  <c r="N836" i="10"/>
  <c r="N837" i="10"/>
  <c r="N838" i="10"/>
  <c r="N839" i="10"/>
  <c r="N840" i="10"/>
  <c r="N841" i="10"/>
  <c r="N842" i="10"/>
  <c r="N843" i="10"/>
  <c r="N844" i="10"/>
  <c r="N845" i="10"/>
  <c r="N846" i="10"/>
  <c r="N847" i="10"/>
  <c r="N848" i="10"/>
  <c r="N849" i="10"/>
  <c r="N850" i="10"/>
  <c r="N851" i="10"/>
  <c r="N852" i="10"/>
  <c r="N853" i="10"/>
  <c r="N854" i="10"/>
  <c r="N855" i="10"/>
  <c r="N856" i="10"/>
  <c r="N857" i="10"/>
  <c r="N858" i="10"/>
  <c r="N859" i="10"/>
  <c r="N860" i="10"/>
  <c r="N861" i="10"/>
  <c r="N862" i="10"/>
  <c r="N863" i="10"/>
  <c r="N864" i="10"/>
  <c r="N865" i="10"/>
  <c r="N866" i="10"/>
  <c r="N867" i="10"/>
  <c r="N868" i="10"/>
  <c r="N869" i="10"/>
  <c r="N870" i="10"/>
  <c r="N871" i="10"/>
  <c r="N872" i="10"/>
  <c r="N873" i="10"/>
  <c r="N874" i="10"/>
  <c r="N875" i="10"/>
  <c r="N876" i="10"/>
  <c r="N877" i="10"/>
  <c r="N878" i="10"/>
  <c r="N879" i="10"/>
  <c r="N880" i="10"/>
  <c r="N881" i="10"/>
  <c r="N882" i="10"/>
  <c r="N883" i="10"/>
  <c r="N884" i="10"/>
  <c r="N885" i="10"/>
  <c r="N886" i="10"/>
  <c r="N887" i="10"/>
  <c r="N888" i="10"/>
  <c r="N889" i="10"/>
  <c r="N890" i="10"/>
  <c r="N891" i="10"/>
  <c r="N892" i="10"/>
  <c r="N893" i="10"/>
  <c r="N894" i="10"/>
  <c r="N895" i="10"/>
  <c r="N896" i="10"/>
  <c r="N897" i="10"/>
  <c r="N898" i="10"/>
  <c r="N899" i="10"/>
  <c r="N900" i="10"/>
  <c r="N901" i="10"/>
  <c r="N902" i="10"/>
  <c r="N903" i="10"/>
  <c r="N904" i="10"/>
  <c r="N905" i="10"/>
  <c r="N906" i="10"/>
  <c r="N907" i="10"/>
  <c r="N908" i="10"/>
  <c r="N909" i="10"/>
  <c r="N910" i="10"/>
  <c r="N911" i="10"/>
  <c r="N912" i="10"/>
  <c r="N913" i="10"/>
  <c r="N914" i="10"/>
  <c r="N915" i="10"/>
  <c r="N916" i="10"/>
  <c r="N917" i="10"/>
  <c r="N918" i="10"/>
  <c r="N919" i="10"/>
  <c r="N920" i="10"/>
  <c r="N921" i="10"/>
  <c r="N922" i="10"/>
  <c r="N923" i="10"/>
  <c r="N924" i="10"/>
  <c r="N925" i="10"/>
  <c r="N926" i="10"/>
  <c r="N927" i="10"/>
  <c r="N928" i="10"/>
  <c r="N929" i="10"/>
  <c r="N930" i="10"/>
  <c r="N931" i="10"/>
  <c r="N932" i="10"/>
  <c r="N933" i="10"/>
  <c r="N934" i="10"/>
  <c r="N935" i="10"/>
  <c r="N936" i="10"/>
  <c r="N937" i="10"/>
  <c r="N938" i="10"/>
  <c r="N939" i="10"/>
  <c r="N940" i="10"/>
  <c r="N941" i="10"/>
  <c r="N942" i="10"/>
  <c r="N943" i="10"/>
  <c r="N944" i="10"/>
  <c r="N945" i="10"/>
  <c r="N946" i="10"/>
  <c r="N947" i="10"/>
  <c r="N948" i="10"/>
  <c r="N949" i="10"/>
  <c r="N950" i="10"/>
  <c r="N951" i="10"/>
  <c r="N952" i="10"/>
  <c r="N953" i="10"/>
  <c r="N954" i="10"/>
  <c r="N955" i="10"/>
  <c r="N956" i="10"/>
  <c r="N957" i="10"/>
  <c r="N958" i="10"/>
  <c r="N959" i="10"/>
  <c r="N960" i="10"/>
  <c r="N961" i="10"/>
  <c r="N962" i="10"/>
  <c r="N963" i="10"/>
  <c r="N964" i="10"/>
  <c r="N965" i="10"/>
  <c r="N966" i="10"/>
  <c r="N967" i="10"/>
  <c r="N968" i="10"/>
  <c r="N969" i="10"/>
  <c r="N970" i="10"/>
  <c r="N971" i="10"/>
  <c r="N972" i="10"/>
  <c r="N973" i="10"/>
  <c r="N974" i="10"/>
  <c r="N975" i="10"/>
  <c r="N976" i="10"/>
  <c r="N977" i="10"/>
  <c r="N978" i="10"/>
  <c r="N979" i="10"/>
  <c r="N980" i="10"/>
  <c r="N981" i="10"/>
  <c r="N982" i="10"/>
  <c r="N983" i="10"/>
  <c r="N984" i="10"/>
  <c r="N985" i="10"/>
  <c r="N986" i="10"/>
  <c r="N987" i="10"/>
  <c r="N988" i="10"/>
  <c r="N989" i="10"/>
  <c r="N990" i="10"/>
  <c r="N991" i="10"/>
  <c r="N992" i="10"/>
  <c r="N993" i="10"/>
  <c r="N994" i="10"/>
  <c r="N995" i="10"/>
  <c r="N996" i="10"/>
  <c r="N997" i="10"/>
  <c r="N998" i="10"/>
  <c r="N999" i="10"/>
  <c r="N1000" i="10"/>
  <c r="N1001" i="10"/>
  <c r="N1002" i="10"/>
  <c r="N1003" i="10"/>
  <c r="N1004" i="10"/>
  <c r="N1005" i="10"/>
  <c r="N1006" i="10"/>
  <c r="N1007" i="10"/>
  <c r="N1008" i="10"/>
  <c r="N1009" i="10"/>
  <c r="N1010" i="10"/>
  <c r="N1011" i="10"/>
  <c r="O512" i="10"/>
  <c r="O513" i="10"/>
  <c r="O514" i="10"/>
  <c r="O515" i="10"/>
  <c r="O516" i="10"/>
  <c r="O517" i="10"/>
  <c r="O518" i="10"/>
  <c r="O519" i="10"/>
  <c r="O520" i="10"/>
  <c r="O521" i="10"/>
  <c r="O522" i="10"/>
  <c r="O523" i="10"/>
  <c r="O524" i="10"/>
  <c r="O525" i="10"/>
  <c r="O526" i="10"/>
  <c r="O527" i="10"/>
  <c r="O528" i="10"/>
  <c r="O529" i="10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608" i="10"/>
  <c r="O609" i="10"/>
  <c r="O610" i="10"/>
  <c r="O611" i="10"/>
  <c r="O612" i="10"/>
  <c r="O613" i="10"/>
  <c r="O614" i="10"/>
  <c r="O615" i="10"/>
  <c r="O616" i="10"/>
  <c r="O617" i="10"/>
  <c r="O618" i="10"/>
  <c r="O619" i="10"/>
  <c r="O620" i="10"/>
  <c r="O621" i="10"/>
  <c r="O622" i="10"/>
  <c r="O623" i="10"/>
  <c r="O624" i="10"/>
  <c r="O625" i="10"/>
  <c r="O626" i="10"/>
  <c r="O627" i="10"/>
  <c r="O628" i="10"/>
  <c r="O629" i="10"/>
  <c r="O630" i="10"/>
  <c r="O631" i="10"/>
  <c r="O632" i="10"/>
  <c r="O633" i="10"/>
  <c r="O634" i="10"/>
  <c r="O635" i="10"/>
  <c r="O636" i="10"/>
  <c r="O637" i="10"/>
  <c r="O638" i="10"/>
  <c r="O639" i="10"/>
  <c r="O640" i="10"/>
  <c r="O641" i="10"/>
  <c r="O642" i="10"/>
  <c r="O643" i="10"/>
  <c r="O644" i="10"/>
  <c r="O645" i="10"/>
  <c r="O646" i="10"/>
  <c r="O647" i="10"/>
  <c r="O648" i="10"/>
  <c r="O649" i="10"/>
  <c r="O650" i="10"/>
  <c r="O651" i="10"/>
  <c r="O652" i="10"/>
  <c r="O653" i="10"/>
  <c r="O654" i="10"/>
  <c r="O655" i="10"/>
  <c r="O656" i="10"/>
  <c r="O657" i="10"/>
  <c r="O658" i="10"/>
  <c r="O659" i="10"/>
  <c r="O660" i="10"/>
  <c r="O661" i="10"/>
  <c r="O662" i="10"/>
  <c r="O663" i="10"/>
  <c r="O664" i="10"/>
  <c r="O665" i="10"/>
  <c r="O666" i="10"/>
  <c r="O667" i="10"/>
  <c r="O668" i="10"/>
  <c r="O669" i="10"/>
  <c r="O670" i="10"/>
  <c r="O671" i="10"/>
  <c r="O672" i="10"/>
  <c r="O673" i="10"/>
  <c r="O674" i="10"/>
  <c r="O675" i="10"/>
  <c r="O676" i="10"/>
  <c r="O677" i="10"/>
  <c r="O678" i="10"/>
  <c r="O679" i="10"/>
  <c r="O680" i="10"/>
  <c r="O681" i="10"/>
  <c r="O682" i="10"/>
  <c r="O683" i="10"/>
  <c r="O684" i="10"/>
  <c r="O685" i="10"/>
  <c r="O686" i="10"/>
  <c r="O687" i="10"/>
  <c r="O688" i="10"/>
  <c r="O689" i="10"/>
  <c r="O690" i="10"/>
  <c r="O691" i="10"/>
  <c r="O692" i="10"/>
  <c r="O693" i="10"/>
  <c r="O694" i="10"/>
  <c r="O695" i="10"/>
  <c r="O696" i="10"/>
  <c r="O697" i="10"/>
  <c r="O698" i="10"/>
  <c r="O699" i="10"/>
  <c r="O700" i="10"/>
  <c r="O701" i="10"/>
  <c r="O702" i="10"/>
  <c r="O703" i="10"/>
  <c r="O704" i="10"/>
  <c r="O705" i="10"/>
  <c r="O706" i="10"/>
  <c r="O707" i="10"/>
  <c r="O708" i="10"/>
  <c r="O709" i="10"/>
  <c r="O710" i="10"/>
  <c r="O711" i="10"/>
  <c r="O712" i="10"/>
  <c r="O713" i="10"/>
  <c r="O714" i="10"/>
  <c r="O715" i="10"/>
  <c r="O716" i="10"/>
  <c r="O717" i="10"/>
  <c r="O718" i="10"/>
  <c r="O719" i="10"/>
  <c r="O720" i="10"/>
  <c r="O721" i="10"/>
  <c r="O722" i="10"/>
  <c r="O723" i="10"/>
  <c r="O724" i="10"/>
  <c r="O725" i="10"/>
  <c r="O726" i="10"/>
  <c r="O727" i="10"/>
  <c r="O728" i="10"/>
  <c r="O729" i="10"/>
  <c r="O730" i="10"/>
  <c r="O731" i="10"/>
  <c r="O732" i="10"/>
  <c r="O733" i="10"/>
  <c r="O734" i="10"/>
  <c r="O735" i="10"/>
  <c r="O736" i="10"/>
  <c r="O737" i="10"/>
  <c r="O738" i="10"/>
  <c r="O739" i="10"/>
  <c r="O740" i="10"/>
  <c r="O741" i="10"/>
  <c r="O742" i="10"/>
  <c r="O743" i="10"/>
  <c r="O744" i="10"/>
  <c r="O745" i="10"/>
  <c r="O746" i="10"/>
  <c r="O747" i="10"/>
  <c r="O748" i="10"/>
  <c r="O749" i="10"/>
  <c r="O750" i="10"/>
  <c r="O751" i="10"/>
  <c r="O752" i="10"/>
  <c r="O753" i="10"/>
  <c r="O754" i="10"/>
  <c r="O755" i="10"/>
  <c r="O756" i="10"/>
  <c r="O757" i="10"/>
  <c r="O758" i="10"/>
  <c r="O759" i="10"/>
  <c r="O760" i="10"/>
  <c r="O761" i="10"/>
  <c r="O762" i="10"/>
  <c r="O763" i="10"/>
  <c r="O764" i="10"/>
  <c r="O765" i="10"/>
  <c r="O766" i="10"/>
  <c r="O767" i="10"/>
  <c r="O768" i="10"/>
  <c r="O769" i="10"/>
  <c r="O770" i="10"/>
  <c r="O771" i="10"/>
  <c r="O772" i="10"/>
  <c r="O773" i="10"/>
  <c r="O774" i="10"/>
  <c r="O775" i="10"/>
  <c r="O776" i="10"/>
  <c r="O777" i="10"/>
  <c r="O778" i="10"/>
  <c r="O779" i="10"/>
  <c r="O780" i="10"/>
  <c r="O781" i="10"/>
  <c r="O782" i="10"/>
  <c r="O783" i="10"/>
  <c r="O784" i="10"/>
  <c r="O785" i="10"/>
  <c r="O786" i="10"/>
  <c r="O787" i="10"/>
  <c r="O788" i="10"/>
  <c r="O789" i="10"/>
  <c r="O790" i="10"/>
  <c r="O791" i="10"/>
  <c r="O792" i="10"/>
  <c r="O793" i="10"/>
  <c r="O794" i="10"/>
  <c r="O795" i="10"/>
  <c r="O796" i="10"/>
  <c r="O797" i="10"/>
  <c r="O798" i="10"/>
  <c r="O799" i="10"/>
  <c r="O800" i="10"/>
  <c r="O801" i="10"/>
  <c r="O802" i="10"/>
  <c r="O803" i="10"/>
  <c r="O804" i="10"/>
  <c r="O805" i="10"/>
  <c r="O806" i="10"/>
  <c r="O807" i="10"/>
  <c r="O808" i="10"/>
  <c r="O809" i="10"/>
  <c r="O810" i="10"/>
  <c r="O811" i="10"/>
  <c r="O812" i="10"/>
  <c r="O813" i="10"/>
  <c r="O814" i="10"/>
  <c r="O815" i="10"/>
  <c r="O816" i="10"/>
  <c r="O817" i="10"/>
  <c r="O818" i="10"/>
  <c r="O819" i="10"/>
  <c r="O820" i="10"/>
  <c r="O821" i="10"/>
  <c r="O822" i="10"/>
  <c r="O823" i="10"/>
  <c r="O824" i="10"/>
  <c r="O825" i="10"/>
  <c r="O826" i="10"/>
  <c r="O827" i="10"/>
  <c r="O828" i="10"/>
  <c r="O829" i="10"/>
  <c r="O830" i="10"/>
  <c r="O831" i="10"/>
  <c r="O832" i="10"/>
  <c r="O833" i="10"/>
  <c r="O834" i="10"/>
  <c r="O835" i="10"/>
  <c r="O836" i="10"/>
  <c r="O837" i="10"/>
  <c r="O838" i="10"/>
  <c r="O839" i="10"/>
  <c r="O840" i="10"/>
  <c r="O841" i="10"/>
  <c r="O842" i="10"/>
  <c r="O843" i="10"/>
  <c r="O844" i="10"/>
  <c r="O845" i="10"/>
  <c r="O846" i="10"/>
  <c r="O847" i="10"/>
  <c r="O848" i="10"/>
  <c r="O849" i="10"/>
  <c r="O850" i="10"/>
  <c r="O851" i="10"/>
  <c r="O852" i="10"/>
  <c r="O853" i="10"/>
  <c r="O854" i="10"/>
  <c r="O855" i="10"/>
  <c r="O856" i="10"/>
  <c r="O857" i="10"/>
  <c r="O858" i="10"/>
  <c r="O859" i="10"/>
  <c r="O860" i="10"/>
  <c r="O861" i="10"/>
  <c r="O862" i="10"/>
  <c r="O863" i="10"/>
  <c r="O864" i="10"/>
  <c r="O865" i="10"/>
  <c r="O866" i="10"/>
  <c r="O867" i="10"/>
  <c r="O868" i="10"/>
  <c r="O869" i="10"/>
  <c r="O870" i="10"/>
  <c r="O871" i="10"/>
  <c r="O872" i="10"/>
  <c r="O873" i="10"/>
  <c r="O874" i="10"/>
  <c r="O875" i="10"/>
  <c r="O876" i="10"/>
  <c r="O877" i="10"/>
  <c r="O878" i="10"/>
  <c r="O879" i="10"/>
  <c r="O880" i="10"/>
  <c r="O881" i="10"/>
  <c r="O882" i="10"/>
  <c r="O883" i="10"/>
  <c r="O884" i="10"/>
  <c r="O885" i="10"/>
  <c r="O886" i="10"/>
  <c r="O887" i="10"/>
  <c r="O888" i="10"/>
  <c r="O889" i="10"/>
  <c r="O890" i="10"/>
  <c r="O891" i="10"/>
  <c r="O892" i="10"/>
  <c r="O893" i="10"/>
  <c r="O894" i="10"/>
  <c r="O895" i="10"/>
  <c r="O896" i="10"/>
  <c r="O897" i="10"/>
  <c r="O898" i="10"/>
  <c r="O899" i="10"/>
  <c r="O900" i="10"/>
  <c r="O901" i="10"/>
  <c r="O902" i="10"/>
  <c r="O903" i="10"/>
  <c r="O904" i="10"/>
  <c r="O905" i="10"/>
  <c r="O906" i="10"/>
  <c r="O907" i="10"/>
  <c r="O908" i="10"/>
  <c r="O909" i="10"/>
  <c r="O910" i="10"/>
  <c r="O911" i="10"/>
  <c r="O912" i="10"/>
  <c r="O913" i="10"/>
  <c r="O914" i="10"/>
  <c r="O915" i="10"/>
  <c r="O916" i="10"/>
  <c r="O917" i="10"/>
  <c r="O918" i="10"/>
  <c r="O919" i="10"/>
  <c r="O920" i="10"/>
  <c r="O921" i="10"/>
  <c r="O922" i="10"/>
  <c r="O923" i="10"/>
  <c r="O924" i="10"/>
  <c r="O925" i="10"/>
  <c r="O926" i="10"/>
  <c r="O927" i="10"/>
  <c r="O928" i="10"/>
  <c r="O929" i="10"/>
  <c r="O930" i="10"/>
  <c r="O931" i="10"/>
  <c r="O932" i="10"/>
  <c r="O933" i="10"/>
  <c r="O934" i="10"/>
  <c r="O935" i="10"/>
  <c r="O936" i="10"/>
  <c r="O937" i="10"/>
  <c r="O938" i="10"/>
  <c r="O939" i="10"/>
  <c r="O940" i="10"/>
  <c r="O941" i="10"/>
  <c r="O942" i="10"/>
  <c r="O943" i="10"/>
  <c r="O944" i="10"/>
  <c r="O945" i="10"/>
  <c r="O946" i="10"/>
  <c r="O947" i="10"/>
  <c r="O948" i="10"/>
  <c r="O949" i="10"/>
  <c r="O950" i="10"/>
  <c r="O951" i="10"/>
  <c r="O952" i="10"/>
  <c r="O953" i="10"/>
  <c r="O954" i="10"/>
  <c r="O955" i="10"/>
  <c r="O956" i="10"/>
  <c r="O957" i="10"/>
  <c r="O958" i="10"/>
  <c r="O959" i="10"/>
  <c r="O960" i="10"/>
  <c r="O961" i="10"/>
  <c r="O962" i="10"/>
  <c r="O963" i="10"/>
  <c r="O964" i="10"/>
  <c r="O965" i="10"/>
  <c r="O966" i="10"/>
  <c r="O967" i="10"/>
  <c r="O968" i="10"/>
  <c r="O969" i="10"/>
  <c r="O970" i="10"/>
  <c r="O971" i="10"/>
  <c r="O972" i="10"/>
  <c r="O973" i="10"/>
  <c r="O974" i="10"/>
  <c r="O975" i="10"/>
  <c r="O976" i="10"/>
  <c r="O977" i="10"/>
  <c r="O978" i="10"/>
  <c r="O979" i="10"/>
  <c r="O980" i="10"/>
  <c r="O981" i="10"/>
  <c r="O982" i="10"/>
  <c r="O983" i="10"/>
  <c r="O984" i="10"/>
  <c r="O985" i="10"/>
  <c r="O986" i="10"/>
  <c r="O987" i="10"/>
  <c r="O988" i="10"/>
  <c r="O989" i="10"/>
  <c r="O990" i="10"/>
  <c r="O991" i="10"/>
  <c r="O992" i="10"/>
  <c r="O993" i="10"/>
  <c r="O994" i="10"/>
  <c r="O995" i="10"/>
  <c r="O996" i="10"/>
  <c r="O997" i="10"/>
  <c r="O998" i="10"/>
  <c r="O999" i="10"/>
  <c r="O1000" i="10"/>
  <c r="O1001" i="10"/>
  <c r="O1002" i="10"/>
  <c r="O1003" i="10"/>
  <c r="O1004" i="10"/>
  <c r="O1005" i="10"/>
  <c r="O1006" i="10"/>
  <c r="O1007" i="10"/>
  <c r="O1008" i="10"/>
  <c r="O1009" i="10"/>
  <c r="O1010" i="10"/>
  <c r="O10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0" i="10"/>
  <c r="P621" i="10"/>
  <c r="P622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P642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P662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P682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P702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P722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P742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P762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P782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P802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P822" i="10"/>
  <c r="P823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P842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P862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P882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P902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P922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P942" i="10"/>
  <c r="P943" i="10"/>
  <c r="P944" i="10"/>
  <c r="P945" i="10"/>
  <c r="P946" i="10"/>
  <c r="P947" i="10"/>
  <c r="P948" i="10"/>
  <c r="P949" i="10"/>
  <c r="P950" i="10"/>
  <c r="P951" i="10"/>
  <c r="P952" i="10"/>
  <c r="P953" i="10"/>
  <c r="P954" i="10"/>
  <c r="P955" i="10"/>
  <c r="P956" i="10"/>
  <c r="P957" i="10"/>
  <c r="P958" i="10"/>
  <c r="P959" i="10"/>
  <c r="P960" i="10"/>
  <c r="P961" i="10"/>
  <c r="P962" i="10"/>
  <c r="P963" i="10"/>
  <c r="P964" i="10"/>
  <c r="P965" i="10"/>
  <c r="P966" i="10"/>
  <c r="P967" i="10"/>
  <c r="P968" i="10"/>
  <c r="P969" i="10"/>
  <c r="P970" i="10"/>
  <c r="P971" i="10"/>
  <c r="P972" i="10"/>
  <c r="P973" i="10"/>
  <c r="P974" i="10"/>
  <c r="P975" i="10"/>
  <c r="P976" i="10"/>
  <c r="P977" i="10"/>
  <c r="P978" i="10"/>
  <c r="P979" i="10"/>
  <c r="P980" i="10"/>
  <c r="P981" i="10"/>
  <c r="P982" i="10"/>
  <c r="P983" i="10"/>
  <c r="P984" i="10"/>
  <c r="P985" i="10"/>
  <c r="P986" i="10"/>
  <c r="P987" i="10"/>
  <c r="P988" i="10"/>
  <c r="P989" i="10"/>
  <c r="P990" i="10"/>
  <c r="P991" i="10"/>
  <c r="P992" i="10"/>
  <c r="P993" i="10"/>
  <c r="P994" i="10"/>
  <c r="P995" i="10"/>
  <c r="P996" i="10"/>
  <c r="P997" i="10"/>
  <c r="P998" i="10"/>
  <c r="P999" i="10"/>
  <c r="P1000" i="10"/>
  <c r="P1001" i="10"/>
  <c r="P1002" i="10"/>
  <c r="P1003" i="10"/>
  <c r="P1004" i="10"/>
  <c r="P1005" i="10"/>
  <c r="P1006" i="10"/>
  <c r="P1007" i="10"/>
  <c r="P1008" i="10"/>
  <c r="P1009" i="10"/>
  <c r="P1010" i="10"/>
  <c r="P1011" i="10"/>
  <c r="Q512" i="10"/>
  <c r="Q513" i="10"/>
  <c r="Q514" i="10"/>
  <c r="Q515" i="10"/>
  <c r="Q516" i="10"/>
  <c r="Q517" i="10"/>
  <c r="Q518" i="10"/>
  <c r="Q519" i="10"/>
  <c r="Q520" i="10"/>
  <c r="Q521" i="10"/>
  <c r="Q522" i="10"/>
  <c r="Q523" i="10"/>
  <c r="Q524" i="10"/>
  <c r="Q525" i="10"/>
  <c r="Q526" i="10"/>
  <c r="Q527" i="10"/>
  <c r="Q528" i="10"/>
  <c r="Q529" i="10"/>
  <c r="Q530" i="10"/>
  <c r="Q531" i="10"/>
  <c r="Q532" i="10"/>
  <c r="Q533" i="10"/>
  <c r="Q534" i="10"/>
  <c r="Q535" i="10"/>
  <c r="Q536" i="10"/>
  <c r="Q537" i="10"/>
  <c r="Q538" i="10"/>
  <c r="Q539" i="10"/>
  <c r="Q540" i="10"/>
  <c r="Q541" i="10"/>
  <c r="Q542" i="10"/>
  <c r="Q543" i="10"/>
  <c r="Q544" i="10"/>
  <c r="Q545" i="10"/>
  <c r="Q546" i="10"/>
  <c r="Q547" i="10"/>
  <c r="Q548" i="10"/>
  <c r="Q549" i="10"/>
  <c r="Q550" i="10"/>
  <c r="Q551" i="10"/>
  <c r="Q552" i="10"/>
  <c r="Q553" i="10"/>
  <c r="Q554" i="10"/>
  <c r="Q555" i="10"/>
  <c r="Q556" i="10"/>
  <c r="Q557" i="10"/>
  <c r="Q558" i="10"/>
  <c r="Q559" i="10"/>
  <c r="Q560" i="10"/>
  <c r="Q561" i="10"/>
  <c r="Q562" i="10"/>
  <c r="Q563" i="10"/>
  <c r="Q564" i="10"/>
  <c r="Q565" i="10"/>
  <c r="Q566" i="10"/>
  <c r="Q567" i="10"/>
  <c r="Q568" i="10"/>
  <c r="Q569" i="10"/>
  <c r="Q570" i="10"/>
  <c r="Q571" i="10"/>
  <c r="Q572" i="10"/>
  <c r="Q573" i="10"/>
  <c r="Q574" i="10"/>
  <c r="Q575" i="10"/>
  <c r="Q576" i="10"/>
  <c r="Q577" i="10"/>
  <c r="Q578" i="10"/>
  <c r="Q579" i="10"/>
  <c r="Q580" i="10"/>
  <c r="Q581" i="10"/>
  <c r="Q582" i="10"/>
  <c r="Q583" i="10"/>
  <c r="Q584" i="10"/>
  <c r="Q585" i="10"/>
  <c r="Q586" i="10"/>
  <c r="Q587" i="10"/>
  <c r="Q588" i="10"/>
  <c r="Q589" i="10"/>
  <c r="Q590" i="10"/>
  <c r="Q591" i="10"/>
  <c r="Q592" i="10"/>
  <c r="Q593" i="10"/>
  <c r="Q594" i="10"/>
  <c r="Q595" i="10"/>
  <c r="Q596" i="10"/>
  <c r="Q597" i="10"/>
  <c r="Q598" i="10"/>
  <c r="Q599" i="10"/>
  <c r="Q600" i="10"/>
  <c r="Q601" i="10"/>
  <c r="Q602" i="10"/>
  <c r="Q603" i="10"/>
  <c r="Q604" i="10"/>
  <c r="Q605" i="10"/>
  <c r="Q606" i="10"/>
  <c r="Q607" i="10"/>
  <c r="Q608" i="10"/>
  <c r="Q609" i="10"/>
  <c r="Q610" i="10"/>
  <c r="Q611" i="10"/>
  <c r="Q612" i="10"/>
  <c r="Q613" i="10"/>
  <c r="Q614" i="10"/>
  <c r="Q615" i="10"/>
  <c r="Q616" i="10"/>
  <c r="Q617" i="10"/>
  <c r="Q618" i="10"/>
  <c r="Q619" i="10"/>
  <c r="Q620" i="10"/>
  <c r="Q621" i="10"/>
  <c r="Q622" i="10"/>
  <c r="Q623" i="10"/>
  <c r="Q624" i="10"/>
  <c r="Q625" i="10"/>
  <c r="Q626" i="10"/>
  <c r="Q627" i="10"/>
  <c r="Q628" i="10"/>
  <c r="Q629" i="10"/>
  <c r="Q630" i="10"/>
  <c r="Q631" i="10"/>
  <c r="Q632" i="10"/>
  <c r="Q633" i="10"/>
  <c r="Q634" i="10"/>
  <c r="Q635" i="10"/>
  <c r="Q636" i="10"/>
  <c r="Q637" i="10"/>
  <c r="Q638" i="10"/>
  <c r="Q639" i="10"/>
  <c r="Q640" i="10"/>
  <c r="Q641" i="10"/>
  <c r="Q642" i="10"/>
  <c r="Q643" i="10"/>
  <c r="Q644" i="10"/>
  <c r="Q645" i="10"/>
  <c r="Q646" i="10"/>
  <c r="Q647" i="10"/>
  <c r="Q648" i="10"/>
  <c r="Q649" i="10"/>
  <c r="Q650" i="10"/>
  <c r="Q651" i="10"/>
  <c r="Q652" i="10"/>
  <c r="Q653" i="10"/>
  <c r="Q654" i="10"/>
  <c r="Q655" i="10"/>
  <c r="Q656" i="10"/>
  <c r="Q657" i="10"/>
  <c r="Q658" i="10"/>
  <c r="Q659" i="10"/>
  <c r="Q660" i="10"/>
  <c r="Q661" i="10"/>
  <c r="Q662" i="10"/>
  <c r="Q663" i="10"/>
  <c r="Q664" i="10"/>
  <c r="Q665" i="10"/>
  <c r="Q666" i="10"/>
  <c r="Q667" i="10"/>
  <c r="Q668" i="10"/>
  <c r="Q669" i="10"/>
  <c r="Q670" i="10"/>
  <c r="Q671" i="10"/>
  <c r="Q672" i="10"/>
  <c r="Q673" i="10"/>
  <c r="Q674" i="10"/>
  <c r="Q675" i="10"/>
  <c r="Q676" i="10"/>
  <c r="Q677" i="10"/>
  <c r="Q678" i="10"/>
  <c r="Q679" i="10"/>
  <c r="Q680" i="10"/>
  <c r="Q681" i="10"/>
  <c r="Q682" i="10"/>
  <c r="Q683" i="10"/>
  <c r="Q684" i="10"/>
  <c r="Q685" i="10"/>
  <c r="Q686" i="10"/>
  <c r="Q687" i="10"/>
  <c r="Q688" i="10"/>
  <c r="Q689" i="10"/>
  <c r="Q690" i="10"/>
  <c r="Q691" i="10"/>
  <c r="Q692" i="10"/>
  <c r="Q693" i="10"/>
  <c r="Q694" i="10"/>
  <c r="Q695" i="10"/>
  <c r="Q696" i="10"/>
  <c r="Q697" i="10"/>
  <c r="Q698" i="10"/>
  <c r="Q699" i="10"/>
  <c r="Q700" i="10"/>
  <c r="Q701" i="10"/>
  <c r="Q702" i="10"/>
  <c r="Q703" i="10"/>
  <c r="Q704" i="10"/>
  <c r="Q705" i="10"/>
  <c r="Q706" i="10"/>
  <c r="Q707" i="10"/>
  <c r="Q708" i="10"/>
  <c r="Q709" i="10"/>
  <c r="Q710" i="10"/>
  <c r="Q711" i="10"/>
  <c r="Q712" i="10"/>
  <c r="Q713" i="10"/>
  <c r="Q714" i="10"/>
  <c r="Q715" i="10"/>
  <c r="Q716" i="10"/>
  <c r="Q717" i="10"/>
  <c r="Q718" i="10"/>
  <c r="Q719" i="10"/>
  <c r="Q720" i="10"/>
  <c r="Q721" i="10"/>
  <c r="Q722" i="10"/>
  <c r="Q723" i="10"/>
  <c r="Q724" i="10"/>
  <c r="Q725" i="10"/>
  <c r="Q726" i="10"/>
  <c r="Q727" i="10"/>
  <c r="Q728" i="10"/>
  <c r="Q729" i="10"/>
  <c r="Q730" i="10"/>
  <c r="Q731" i="10"/>
  <c r="Q732" i="10"/>
  <c r="Q733" i="10"/>
  <c r="Q734" i="10"/>
  <c r="Q735" i="10"/>
  <c r="Q736" i="10"/>
  <c r="Q737" i="10"/>
  <c r="Q738" i="10"/>
  <c r="Q739" i="10"/>
  <c r="Q740" i="10"/>
  <c r="Q741" i="10"/>
  <c r="Q742" i="10"/>
  <c r="Q743" i="10"/>
  <c r="Q744" i="10"/>
  <c r="Q745" i="10"/>
  <c r="Q746" i="10"/>
  <c r="Q747" i="10"/>
  <c r="Q748" i="10"/>
  <c r="Q749" i="10"/>
  <c r="Q750" i="10"/>
  <c r="Q751" i="10"/>
  <c r="Q752" i="10"/>
  <c r="Q753" i="10"/>
  <c r="Q754" i="10"/>
  <c r="Q755" i="10"/>
  <c r="Q756" i="10"/>
  <c r="Q757" i="10"/>
  <c r="Q758" i="10"/>
  <c r="Q759" i="10"/>
  <c r="Q760" i="10"/>
  <c r="Q761" i="10"/>
  <c r="Q762" i="10"/>
  <c r="Q763" i="10"/>
  <c r="Q764" i="10"/>
  <c r="Q765" i="10"/>
  <c r="Q766" i="10"/>
  <c r="Q767" i="10"/>
  <c r="Q768" i="10"/>
  <c r="Q769" i="10"/>
  <c r="Q770" i="10"/>
  <c r="Q771" i="10"/>
  <c r="Q772" i="10"/>
  <c r="Q773" i="10"/>
  <c r="Q774" i="10"/>
  <c r="Q775" i="10"/>
  <c r="Q776" i="10"/>
  <c r="Q777" i="10"/>
  <c r="Q778" i="10"/>
  <c r="Q779" i="10"/>
  <c r="Q780" i="10"/>
  <c r="Q781" i="10"/>
  <c r="Q782" i="10"/>
  <c r="Q783" i="10"/>
  <c r="Q784" i="10"/>
  <c r="Q785" i="10"/>
  <c r="Q786" i="10"/>
  <c r="Q787" i="10"/>
  <c r="Q788" i="10"/>
  <c r="Q789" i="10"/>
  <c r="Q790" i="10"/>
  <c r="Q791" i="10"/>
  <c r="Q792" i="10"/>
  <c r="Q793" i="10"/>
  <c r="Q794" i="10"/>
  <c r="Q795" i="10"/>
  <c r="Q796" i="10"/>
  <c r="Q797" i="10"/>
  <c r="Q798" i="10"/>
  <c r="Q799" i="10"/>
  <c r="Q800" i="10"/>
  <c r="Q801" i="10"/>
  <c r="Q802" i="10"/>
  <c r="Q803" i="10"/>
  <c r="Q804" i="10"/>
  <c r="Q805" i="10"/>
  <c r="Q806" i="10"/>
  <c r="Q807" i="10"/>
  <c r="Q808" i="10"/>
  <c r="Q809" i="10"/>
  <c r="Q810" i="10"/>
  <c r="Q811" i="10"/>
  <c r="Q812" i="10"/>
  <c r="Q813" i="10"/>
  <c r="Q814" i="10"/>
  <c r="Q815" i="10"/>
  <c r="Q816" i="10"/>
  <c r="Q817" i="10"/>
  <c r="Q818" i="10"/>
  <c r="Q819" i="10"/>
  <c r="Q820" i="10"/>
  <c r="Q821" i="10"/>
  <c r="Q822" i="10"/>
  <c r="Q823" i="10"/>
  <c r="Q824" i="10"/>
  <c r="Q825" i="10"/>
  <c r="Q826" i="10"/>
  <c r="Q827" i="10"/>
  <c r="Q828" i="10"/>
  <c r="Q829" i="10"/>
  <c r="Q830" i="10"/>
  <c r="Q831" i="10"/>
  <c r="Q832" i="10"/>
  <c r="Q833" i="10"/>
  <c r="Q834" i="10"/>
  <c r="Q835" i="10"/>
  <c r="Q836" i="10"/>
  <c r="Q837" i="10"/>
  <c r="Q838" i="10"/>
  <c r="Q839" i="10"/>
  <c r="Q840" i="10"/>
  <c r="Q841" i="10"/>
  <c r="Q842" i="10"/>
  <c r="Q843" i="10"/>
  <c r="Q844" i="10"/>
  <c r="Q845" i="10"/>
  <c r="Q846" i="10"/>
  <c r="Q847" i="10"/>
  <c r="Q848" i="10"/>
  <c r="Q849" i="10"/>
  <c r="Q850" i="10"/>
  <c r="Q851" i="10"/>
  <c r="Q852" i="10"/>
  <c r="Q853" i="10"/>
  <c r="Q854" i="10"/>
  <c r="Q855" i="10"/>
  <c r="Q856" i="10"/>
  <c r="Q857" i="10"/>
  <c r="Q858" i="10"/>
  <c r="Q859" i="10"/>
  <c r="Q860" i="10"/>
  <c r="Q861" i="10"/>
  <c r="Q862" i="10"/>
  <c r="Q863" i="10"/>
  <c r="Q864" i="10"/>
  <c r="Q865" i="10"/>
  <c r="Q866" i="10"/>
  <c r="Q867" i="10"/>
  <c r="Q868" i="10"/>
  <c r="Q869" i="10"/>
  <c r="Q870" i="10"/>
  <c r="Q871" i="10"/>
  <c r="Q872" i="10"/>
  <c r="Q873" i="10"/>
  <c r="Q874" i="10"/>
  <c r="Q875" i="10"/>
  <c r="Q876" i="10"/>
  <c r="Q877" i="10"/>
  <c r="Q878" i="10"/>
  <c r="Q879" i="10"/>
  <c r="Q880" i="10"/>
  <c r="Q881" i="10"/>
  <c r="Q882" i="10"/>
  <c r="Q883" i="10"/>
  <c r="Q884" i="10"/>
  <c r="Q885" i="10"/>
  <c r="Q886" i="10"/>
  <c r="Q887" i="10"/>
  <c r="Q888" i="10"/>
  <c r="Q889" i="10"/>
  <c r="Q890" i="10"/>
  <c r="Q891" i="10"/>
  <c r="Q892" i="10"/>
  <c r="Q893" i="10"/>
  <c r="Q894" i="10"/>
  <c r="Q895" i="10"/>
  <c r="Q896" i="10"/>
  <c r="Q897" i="10"/>
  <c r="Q898" i="10"/>
  <c r="Q899" i="10"/>
  <c r="Q900" i="10"/>
  <c r="Q901" i="10"/>
  <c r="Q902" i="10"/>
  <c r="Q903" i="10"/>
  <c r="Q904" i="10"/>
  <c r="Q905" i="10"/>
  <c r="Q906" i="10"/>
  <c r="Q907" i="10"/>
  <c r="Q908" i="10"/>
  <c r="Q909" i="10"/>
  <c r="Q910" i="10"/>
  <c r="Q911" i="10"/>
  <c r="Q912" i="10"/>
  <c r="Q913" i="10"/>
  <c r="Q914" i="10"/>
  <c r="Q915" i="10"/>
  <c r="Q916" i="10"/>
  <c r="Q917" i="10"/>
  <c r="Q918" i="10"/>
  <c r="Q919" i="10"/>
  <c r="Q920" i="10"/>
  <c r="Q921" i="10"/>
  <c r="Q922" i="10"/>
  <c r="Q923" i="10"/>
  <c r="Q924" i="10"/>
  <c r="Q925" i="10"/>
  <c r="Q926" i="10"/>
  <c r="Q927" i="10"/>
  <c r="Q928" i="10"/>
  <c r="Q929" i="10"/>
  <c r="Q930" i="10"/>
  <c r="Q931" i="10"/>
  <c r="Q932" i="10"/>
  <c r="Q933" i="10"/>
  <c r="Q934" i="10"/>
  <c r="Q935" i="10"/>
  <c r="Q936" i="10"/>
  <c r="Q937" i="10"/>
  <c r="Q938" i="10"/>
  <c r="Q939" i="10"/>
  <c r="Q940" i="10"/>
  <c r="Q941" i="10"/>
  <c r="Q942" i="10"/>
  <c r="Q943" i="10"/>
  <c r="Q944" i="10"/>
  <c r="Q945" i="10"/>
  <c r="Q946" i="10"/>
  <c r="Q947" i="10"/>
  <c r="Q948" i="10"/>
  <c r="Q949" i="10"/>
  <c r="Q950" i="10"/>
  <c r="Q951" i="10"/>
  <c r="Q952" i="10"/>
  <c r="Q953" i="10"/>
  <c r="Q954" i="10"/>
  <c r="Q955" i="10"/>
  <c r="Q956" i="10"/>
  <c r="Q957" i="10"/>
  <c r="Q958" i="10"/>
  <c r="Q959" i="10"/>
  <c r="Q960" i="10"/>
  <c r="Q961" i="10"/>
  <c r="Q962" i="10"/>
  <c r="Q963" i="10"/>
  <c r="Q964" i="10"/>
  <c r="Q965" i="10"/>
  <c r="Q966" i="10"/>
  <c r="Q967" i="10"/>
  <c r="Q968" i="10"/>
  <c r="Q969" i="10"/>
  <c r="Q970" i="10"/>
  <c r="Q971" i="10"/>
  <c r="Q972" i="10"/>
  <c r="Q973" i="10"/>
  <c r="Q974" i="10"/>
  <c r="Q975" i="10"/>
  <c r="Q976" i="10"/>
  <c r="Q977" i="10"/>
  <c r="Q978" i="10"/>
  <c r="Q979" i="10"/>
  <c r="Q980" i="10"/>
  <c r="Q981" i="10"/>
  <c r="Q982" i="10"/>
  <c r="Q983" i="10"/>
  <c r="Q984" i="10"/>
  <c r="Q985" i="10"/>
  <c r="Q986" i="10"/>
  <c r="Q987" i="10"/>
  <c r="Q988" i="10"/>
  <c r="Q989" i="10"/>
  <c r="Q990" i="10"/>
  <c r="Q991" i="10"/>
  <c r="Q992" i="10"/>
  <c r="Q993" i="10"/>
  <c r="Q994" i="10"/>
  <c r="Q995" i="10"/>
  <c r="Q996" i="10"/>
  <c r="Q997" i="10"/>
  <c r="Q998" i="10"/>
  <c r="Q999" i="10"/>
  <c r="Q1000" i="10"/>
  <c r="Q1001" i="10"/>
  <c r="Q1002" i="10"/>
  <c r="Q1003" i="10"/>
  <c r="Q1004" i="10"/>
  <c r="Q1005" i="10"/>
  <c r="Q1006" i="10"/>
  <c r="Q1007" i="10"/>
  <c r="Q1008" i="10"/>
  <c r="Q1009" i="10"/>
  <c r="Q1010" i="10"/>
  <c r="Q10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710" i="10"/>
  <c r="R711" i="10"/>
  <c r="R712" i="10"/>
  <c r="R713" i="10"/>
  <c r="R714" i="10"/>
  <c r="R715" i="10"/>
  <c r="R716" i="10"/>
  <c r="R717" i="10"/>
  <c r="R718" i="10"/>
  <c r="R719" i="10"/>
  <c r="R720" i="10"/>
  <c r="R721" i="10"/>
  <c r="R722" i="10"/>
  <c r="R723" i="10"/>
  <c r="R724" i="10"/>
  <c r="R725" i="10"/>
  <c r="R726" i="10"/>
  <c r="R727" i="10"/>
  <c r="R728" i="10"/>
  <c r="R729" i="10"/>
  <c r="R730" i="10"/>
  <c r="R731" i="10"/>
  <c r="R732" i="10"/>
  <c r="R733" i="10"/>
  <c r="R734" i="10"/>
  <c r="R735" i="10"/>
  <c r="R736" i="10"/>
  <c r="R737" i="10"/>
  <c r="R738" i="10"/>
  <c r="R739" i="10"/>
  <c r="R740" i="10"/>
  <c r="R741" i="10"/>
  <c r="R742" i="10"/>
  <c r="R743" i="10"/>
  <c r="R744" i="10"/>
  <c r="R745" i="10"/>
  <c r="R746" i="10"/>
  <c r="R747" i="10"/>
  <c r="R748" i="10"/>
  <c r="R749" i="10"/>
  <c r="R750" i="10"/>
  <c r="R751" i="10"/>
  <c r="R752" i="10"/>
  <c r="R753" i="10"/>
  <c r="R754" i="10"/>
  <c r="R755" i="10"/>
  <c r="R756" i="10"/>
  <c r="R757" i="10"/>
  <c r="R758" i="10"/>
  <c r="R759" i="10"/>
  <c r="R760" i="10"/>
  <c r="R761" i="10"/>
  <c r="R762" i="10"/>
  <c r="R763" i="10"/>
  <c r="R764" i="10"/>
  <c r="R765" i="10"/>
  <c r="R766" i="10"/>
  <c r="R767" i="10"/>
  <c r="R768" i="10"/>
  <c r="R769" i="10"/>
  <c r="R770" i="10"/>
  <c r="R771" i="10"/>
  <c r="R772" i="10"/>
  <c r="R773" i="10"/>
  <c r="R774" i="10"/>
  <c r="R775" i="10"/>
  <c r="R776" i="10"/>
  <c r="R777" i="10"/>
  <c r="R778" i="10"/>
  <c r="R779" i="10"/>
  <c r="R780" i="10"/>
  <c r="R781" i="10"/>
  <c r="R782" i="10"/>
  <c r="R783" i="10"/>
  <c r="R784" i="10"/>
  <c r="R785" i="10"/>
  <c r="R786" i="10"/>
  <c r="R787" i="10"/>
  <c r="R788" i="10"/>
  <c r="R789" i="10"/>
  <c r="R790" i="10"/>
  <c r="R791" i="10"/>
  <c r="R792" i="10"/>
  <c r="R793" i="10"/>
  <c r="R794" i="10"/>
  <c r="R795" i="10"/>
  <c r="R796" i="10"/>
  <c r="R797" i="10"/>
  <c r="R798" i="10"/>
  <c r="R799" i="10"/>
  <c r="R800" i="10"/>
  <c r="R801" i="10"/>
  <c r="R802" i="10"/>
  <c r="R803" i="10"/>
  <c r="R804" i="10"/>
  <c r="R805" i="10"/>
  <c r="R806" i="10"/>
  <c r="R807" i="10"/>
  <c r="R808" i="10"/>
  <c r="R809" i="10"/>
  <c r="R810" i="10"/>
  <c r="R811" i="10"/>
  <c r="R812" i="10"/>
  <c r="R813" i="10"/>
  <c r="R814" i="10"/>
  <c r="R815" i="10"/>
  <c r="R816" i="10"/>
  <c r="R817" i="10"/>
  <c r="R818" i="10"/>
  <c r="R819" i="10"/>
  <c r="R820" i="10"/>
  <c r="R821" i="10"/>
  <c r="R822" i="10"/>
  <c r="R823" i="10"/>
  <c r="R824" i="10"/>
  <c r="R825" i="10"/>
  <c r="R826" i="10"/>
  <c r="R827" i="10"/>
  <c r="R828" i="10"/>
  <c r="R829" i="10"/>
  <c r="R830" i="10"/>
  <c r="R831" i="10"/>
  <c r="R832" i="10"/>
  <c r="R833" i="10"/>
  <c r="R834" i="10"/>
  <c r="R835" i="10"/>
  <c r="R836" i="10"/>
  <c r="R837" i="10"/>
  <c r="R838" i="10"/>
  <c r="R839" i="10"/>
  <c r="R840" i="10"/>
  <c r="R841" i="10"/>
  <c r="R842" i="10"/>
  <c r="R843" i="10"/>
  <c r="R844" i="10"/>
  <c r="R845" i="10"/>
  <c r="R846" i="10"/>
  <c r="R847" i="10"/>
  <c r="R848" i="10"/>
  <c r="R849" i="10"/>
  <c r="R850" i="10"/>
  <c r="R851" i="10"/>
  <c r="R852" i="10"/>
  <c r="R853" i="10"/>
  <c r="R854" i="10"/>
  <c r="R855" i="10"/>
  <c r="R856" i="10"/>
  <c r="R857" i="10"/>
  <c r="R858" i="10"/>
  <c r="R859" i="10"/>
  <c r="R860" i="10"/>
  <c r="R861" i="10"/>
  <c r="R862" i="10"/>
  <c r="R863" i="10"/>
  <c r="R864" i="10"/>
  <c r="R865" i="10"/>
  <c r="R866" i="10"/>
  <c r="R867" i="10"/>
  <c r="R868" i="10"/>
  <c r="R869" i="10"/>
  <c r="R870" i="10"/>
  <c r="R871" i="10"/>
  <c r="R872" i="10"/>
  <c r="R873" i="10"/>
  <c r="R874" i="10"/>
  <c r="R875" i="10"/>
  <c r="R876" i="10"/>
  <c r="R877" i="10"/>
  <c r="R878" i="10"/>
  <c r="R879" i="10"/>
  <c r="R880" i="10"/>
  <c r="R881" i="10"/>
  <c r="R882" i="10"/>
  <c r="R883" i="10"/>
  <c r="R884" i="10"/>
  <c r="R885" i="10"/>
  <c r="R886" i="10"/>
  <c r="R887" i="10"/>
  <c r="R888" i="10"/>
  <c r="R889" i="10"/>
  <c r="R890" i="10"/>
  <c r="R891" i="10"/>
  <c r="R892" i="10"/>
  <c r="R893" i="10"/>
  <c r="R894" i="10"/>
  <c r="R895" i="10"/>
  <c r="R896" i="10"/>
  <c r="R897" i="10"/>
  <c r="R898" i="10"/>
  <c r="R899" i="10"/>
  <c r="R900" i="10"/>
  <c r="R901" i="10"/>
  <c r="R902" i="10"/>
  <c r="R903" i="10"/>
  <c r="R904" i="10"/>
  <c r="R905" i="10"/>
  <c r="R906" i="10"/>
  <c r="R907" i="10"/>
  <c r="R908" i="10"/>
  <c r="R909" i="10"/>
  <c r="R910" i="10"/>
  <c r="R911" i="10"/>
  <c r="R912" i="10"/>
  <c r="R913" i="10"/>
  <c r="R914" i="10"/>
  <c r="R915" i="10"/>
  <c r="R916" i="10"/>
  <c r="R917" i="10"/>
  <c r="R918" i="10"/>
  <c r="R919" i="10"/>
  <c r="R920" i="10"/>
  <c r="R921" i="10"/>
  <c r="R922" i="10"/>
  <c r="R923" i="10"/>
  <c r="R924" i="10"/>
  <c r="R925" i="10"/>
  <c r="R926" i="10"/>
  <c r="R927" i="10"/>
  <c r="R928" i="10"/>
  <c r="R929" i="10"/>
  <c r="R930" i="10"/>
  <c r="R931" i="10"/>
  <c r="R932" i="10"/>
  <c r="R933" i="10"/>
  <c r="R934" i="10"/>
  <c r="R935" i="10"/>
  <c r="R936" i="10"/>
  <c r="R937" i="10"/>
  <c r="R938" i="10"/>
  <c r="R939" i="10"/>
  <c r="R940" i="10"/>
  <c r="R941" i="10"/>
  <c r="R942" i="10"/>
  <c r="R943" i="10"/>
  <c r="R944" i="10"/>
  <c r="R945" i="10"/>
  <c r="R946" i="10"/>
  <c r="R947" i="10"/>
  <c r="R948" i="10"/>
  <c r="R949" i="10"/>
  <c r="R950" i="10"/>
  <c r="R951" i="10"/>
  <c r="R952" i="10"/>
  <c r="R953" i="10"/>
  <c r="R954" i="10"/>
  <c r="R955" i="10"/>
  <c r="R956" i="10"/>
  <c r="R957" i="10"/>
  <c r="R958" i="10"/>
  <c r="R959" i="10"/>
  <c r="R960" i="10"/>
  <c r="R961" i="10"/>
  <c r="R962" i="10"/>
  <c r="R963" i="10"/>
  <c r="R964" i="10"/>
  <c r="R965" i="10"/>
  <c r="R966" i="10"/>
  <c r="R967" i="10"/>
  <c r="R968" i="10"/>
  <c r="R969" i="10"/>
  <c r="R970" i="10"/>
  <c r="R971" i="10"/>
  <c r="R972" i="10"/>
  <c r="R973" i="10"/>
  <c r="R974" i="10"/>
  <c r="R975" i="10"/>
  <c r="R976" i="10"/>
  <c r="R977" i="10"/>
  <c r="R978" i="10"/>
  <c r="R979" i="10"/>
  <c r="R980" i="10"/>
  <c r="R981" i="10"/>
  <c r="R982" i="10"/>
  <c r="R983" i="10"/>
  <c r="R984" i="10"/>
  <c r="R985" i="10"/>
  <c r="R986" i="10"/>
  <c r="R987" i="10"/>
  <c r="R988" i="10"/>
  <c r="R989" i="10"/>
  <c r="R990" i="10"/>
  <c r="R991" i="10"/>
  <c r="R992" i="10"/>
  <c r="R993" i="10"/>
  <c r="R994" i="10"/>
  <c r="R995" i="10"/>
  <c r="R996" i="10"/>
  <c r="R997" i="10"/>
  <c r="R998" i="10"/>
  <c r="R999" i="10"/>
  <c r="R1000" i="10"/>
  <c r="R1001" i="10"/>
  <c r="R1002" i="10"/>
  <c r="R1003" i="10"/>
  <c r="R1004" i="10"/>
  <c r="R1005" i="10"/>
  <c r="R1006" i="10"/>
  <c r="R1007" i="10"/>
  <c r="R1008" i="10"/>
  <c r="R1009" i="10"/>
  <c r="R1010" i="10"/>
  <c r="R1011" i="10"/>
  <c r="S512" i="10"/>
  <c r="S513" i="10"/>
  <c r="S514" i="10"/>
  <c r="S515" i="10"/>
  <c r="S516" i="10"/>
  <c r="S517" i="10"/>
  <c r="S518" i="10"/>
  <c r="S519" i="10"/>
  <c r="S520" i="10"/>
  <c r="S521" i="10"/>
  <c r="S522" i="10"/>
  <c r="S523" i="10"/>
  <c r="S524" i="10"/>
  <c r="S525" i="10"/>
  <c r="S526" i="10"/>
  <c r="S527" i="10"/>
  <c r="S528" i="10"/>
  <c r="S529" i="10"/>
  <c r="S530" i="10"/>
  <c r="S531" i="10"/>
  <c r="S532" i="10"/>
  <c r="S533" i="10"/>
  <c r="S534" i="10"/>
  <c r="S535" i="10"/>
  <c r="S536" i="10"/>
  <c r="S537" i="10"/>
  <c r="S538" i="10"/>
  <c r="S539" i="10"/>
  <c r="S540" i="10"/>
  <c r="S541" i="10"/>
  <c r="S542" i="10"/>
  <c r="S543" i="10"/>
  <c r="S544" i="10"/>
  <c r="S545" i="10"/>
  <c r="S546" i="10"/>
  <c r="S547" i="10"/>
  <c r="S548" i="10"/>
  <c r="S549" i="10"/>
  <c r="S550" i="10"/>
  <c r="S551" i="10"/>
  <c r="S552" i="10"/>
  <c r="S553" i="10"/>
  <c r="S554" i="10"/>
  <c r="S555" i="10"/>
  <c r="S556" i="10"/>
  <c r="S557" i="10"/>
  <c r="S558" i="10"/>
  <c r="S559" i="10"/>
  <c r="S560" i="10"/>
  <c r="S561" i="10"/>
  <c r="S562" i="10"/>
  <c r="S563" i="10"/>
  <c r="S564" i="10"/>
  <c r="S565" i="10"/>
  <c r="S566" i="10"/>
  <c r="S567" i="10"/>
  <c r="S568" i="10"/>
  <c r="S569" i="10"/>
  <c r="S570" i="10"/>
  <c r="S571" i="10"/>
  <c r="S572" i="10"/>
  <c r="S573" i="10"/>
  <c r="S574" i="10"/>
  <c r="S575" i="10"/>
  <c r="S576" i="10"/>
  <c r="S577" i="10"/>
  <c r="S578" i="10"/>
  <c r="S579" i="10"/>
  <c r="S580" i="10"/>
  <c r="S581" i="10"/>
  <c r="S582" i="10"/>
  <c r="S583" i="10"/>
  <c r="S584" i="10"/>
  <c r="S585" i="10"/>
  <c r="S586" i="10"/>
  <c r="S587" i="10"/>
  <c r="S588" i="10"/>
  <c r="S589" i="10"/>
  <c r="S590" i="10"/>
  <c r="S591" i="10"/>
  <c r="S592" i="10"/>
  <c r="S593" i="10"/>
  <c r="S594" i="10"/>
  <c r="S595" i="10"/>
  <c r="S596" i="10"/>
  <c r="S597" i="10"/>
  <c r="S598" i="10"/>
  <c r="S599" i="10"/>
  <c r="S600" i="10"/>
  <c r="S601" i="10"/>
  <c r="S602" i="10"/>
  <c r="S603" i="10"/>
  <c r="S604" i="10"/>
  <c r="S605" i="10"/>
  <c r="S606" i="10"/>
  <c r="S607" i="10"/>
  <c r="S608" i="10"/>
  <c r="S609" i="10"/>
  <c r="S610" i="10"/>
  <c r="S611" i="10"/>
  <c r="S612" i="10"/>
  <c r="S613" i="10"/>
  <c r="S614" i="10"/>
  <c r="S615" i="10"/>
  <c r="S616" i="10"/>
  <c r="S617" i="10"/>
  <c r="S618" i="10"/>
  <c r="S619" i="10"/>
  <c r="S620" i="10"/>
  <c r="S621" i="10"/>
  <c r="S622" i="10"/>
  <c r="S623" i="10"/>
  <c r="S624" i="10"/>
  <c r="S625" i="10"/>
  <c r="S626" i="10"/>
  <c r="S627" i="10"/>
  <c r="S628" i="10"/>
  <c r="S629" i="10"/>
  <c r="S630" i="10"/>
  <c r="S631" i="10"/>
  <c r="S632" i="10"/>
  <c r="S633" i="10"/>
  <c r="S634" i="10"/>
  <c r="S635" i="10"/>
  <c r="S636" i="10"/>
  <c r="S637" i="10"/>
  <c r="S638" i="10"/>
  <c r="S639" i="10"/>
  <c r="S640" i="10"/>
  <c r="S641" i="10"/>
  <c r="S642" i="10"/>
  <c r="S643" i="10"/>
  <c r="S644" i="10"/>
  <c r="S645" i="10"/>
  <c r="S646" i="10"/>
  <c r="S647" i="10"/>
  <c r="S648" i="10"/>
  <c r="S649" i="10"/>
  <c r="S650" i="10"/>
  <c r="S651" i="10"/>
  <c r="S652" i="10"/>
  <c r="S653" i="10"/>
  <c r="S654" i="10"/>
  <c r="S655" i="10"/>
  <c r="S656" i="10"/>
  <c r="S657" i="10"/>
  <c r="S658" i="10"/>
  <c r="S659" i="10"/>
  <c r="S660" i="10"/>
  <c r="S661" i="10"/>
  <c r="S662" i="10"/>
  <c r="S663" i="10"/>
  <c r="S664" i="10"/>
  <c r="S665" i="10"/>
  <c r="S666" i="10"/>
  <c r="S667" i="10"/>
  <c r="S668" i="10"/>
  <c r="S669" i="10"/>
  <c r="S670" i="10"/>
  <c r="S671" i="10"/>
  <c r="S672" i="10"/>
  <c r="S673" i="10"/>
  <c r="S674" i="10"/>
  <c r="S675" i="10"/>
  <c r="S676" i="10"/>
  <c r="S677" i="10"/>
  <c r="S678" i="10"/>
  <c r="S679" i="10"/>
  <c r="S680" i="10"/>
  <c r="S681" i="10"/>
  <c r="S682" i="10"/>
  <c r="S683" i="10"/>
  <c r="S684" i="10"/>
  <c r="S685" i="10"/>
  <c r="S686" i="10"/>
  <c r="S687" i="10"/>
  <c r="S688" i="10"/>
  <c r="S689" i="10"/>
  <c r="S690" i="10"/>
  <c r="S691" i="10"/>
  <c r="S692" i="10"/>
  <c r="S693" i="10"/>
  <c r="S694" i="10"/>
  <c r="S695" i="10"/>
  <c r="S696" i="10"/>
  <c r="S697" i="10"/>
  <c r="S698" i="10"/>
  <c r="S699" i="10"/>
  <c r="S700" i="10"/>
  <c r="S701" i="10"/>
  <c r="S702" i="10"/>
  <c r="S703" i="10"/>
  <c r="S704" i="10"/>
  <c r="S705" i="10"/>
  <c r="S706" i="10"/>
  <c r="S707" i="10"/>
  <c r="S708" i="10"/>
  <c r="S709" i="10"/>
  <c r="S710" i="10"/>
  <c r="S711" i="10"/>
  <c r="S712" i="10"/>
  <c r="S713" i="10"/>
  <c r="S714" i="10"/>
  <c r="S715" i="10"/>
  <c r="S716" i="10"/>
  <c r="S717" i="10"/>
  <c r="S718" i="10"/>
  <c r="S719" i="10"/>
  <c r="S720" i="10"/>
  <c r="S721" i="10"/>
  <c r="S722" i="10"/>
  <c r="S723" i="10"/>
  <c r="S724" i="10"/>
  <c r="S725" i="10"/>
  <c r="S726" i="10"/>
  <c r="S727" i="10"/>
  <c r="S728" i="10"/>
  <c r="S729" i="10"/>
  <c r="S730" i="10"/>
  <c r="S731" i="10"/>
  <c r="S732" i="10"/>
  <c r="S733" i="10"/>
  <c r="S734" i="10"/>
  <c r="S735" i="10"/>
  <c r="S736" i="10"/>
  <c r="S737" i="10"/>
  <c r="S738" i="10"/>
  <c r="S739" i="10"/>
  <c r="S740" i="10"/>
  <c r="S741" i="10"/>
  <c r="S742" i="10"/>
  <c r="S743" i="10"/>
  <c r="S744" i="10"/>
  <c r="S745" i="10"/>
  <c r="S746" i="10"/>
  <c r="S747" i="10"/>
  <c r="S748" i="10"/>
  <c r="S749" i="10"/>
  <c r="S750" i="10"/>
  <c r="S751" i="10"/>
  <c r="S752" i="10"/>
  <c r="S753" i="10"/>
  <c r="S754" i="10"/>
  <c r="S755" i="10"/>
  <c r="S756" i="10"/>
  <c r="S757" i="10"/>
  <c r="S758" i="10"/>
  <c r="S759" i="10"/>
  <c r="S760" i="10"/>
  <c r="S761" i="10"/>
  <c r="S762" i="10"/>
  <c r="S763" i="10"/>
  <c r="S764" i="10"/>
  <c r="S765" i="10"/>
  <c r="S766" i="10"/>
  <c r="S767" i="10"/>
  <c r="S768" i="10"/>
  <c r="S769" i="10"/>
  <c r="S770" i="10"/>
  <c r="S771" i="10"/>
  <c r="S772" i="10"/>
  <c r="S773" i="10"/>
  <c r="S774" i="10"/>
  <c r="S775" i="10"/>
  <c r="S776" i="10"/>
  <c r="S777" i="10"/>
  <c r="S778" i="10"/>
  <c r="S779" i="10"/>
  <c r="S780" i="10"/>
  <c r="S781" i="10"/>
  <c r="S782" i="10"/>
  <c r="S783" i="10"/>
  <c r="S784" i="10"/>
  <c r="S785" i="10"/>
  <c r="S786" i="10"/>
  <c r="S787" i="10"/>
  <c r="S788" i="10"/>
  <c r="S789" i="10"/>
  <c r="S790" i="10"/>
  <c r="S791" i="10"/>
  <c r="S792" i="10"/>
  <c r="S793" i="10"/>
  <c r="S794" i="10"/>
  <c r="S795" i="10"/>
  <c r="S796" i="10"/>
  <c r="S797" i="10"/>
  <c r="S798" i="10"/>
  <c r="S799" i="10"/>
  <c r="S800" i="10"/>
  <c r="S801" i="10"/>
  <c r="S802" i="10"/>
  <c r="S803" i="10"/>
  <c r="S804" i="10"/>
  <c r="S805" i="10"/>
  <c r="S806" i="10"/>
  <c r="S807" i="10"/>
  <c r="S808" i="10"/>
  <c r="S809" i="10"/>
  <c r="S810" i="10"/>
  <c r="S811" i="10"/>
  <c r="S812" i="10"/>
  <c r="S813" i="10"/>
  <c r="S814" i="10"/>
  <c r="S815" i="10"/>
  <c r="S816" i="10"/>
  <c r="S817" i="10"/>
  <c r="S818" i="10"/>
  <c r="S819" i="10"/>
  <c r="S820" i="10"/>
  <c r="S821" i="10"/>
  <c r="S822" i="10"/>
  <c r="S823" i="10"/>
  <c r="S824" i="10"/>
  <c r="S825" i="10"/>
  <c r="S826" i="10"/>
  <c r="S827" i="10"/>
  <c r="S828" i="10"/>
  <c r="S829" i="10"/>
  <c r="S830" i="10"/>
  <c r="S831" i="10"/>
  <c r="S832" i="10"/>
  <c r="S833" i="10"/>
  <c r="S834" i="10"/>
  <c r="S835" i="10"/>
  <c r="S836" i="10"/>
  <c r="S837" i="10"/>
  <c r="S838" i="10"/>
  <c r="S839" i="10"/>
  <c r="S840" i="10"/>
  <c r="S841" i="10"/>
  <c r="S842" i="10"/>
  <c r="S843" i="10"/>
  <c r="S844" i="10"/>
  <c r="S845" i="10"/>
  <c r="S846" i="10"/>
  <c r="S847" i="10"/>
  <c r="S848" i="10"/>
  <c r="S849" i="10"/>
  <c r="S850" i="10"/>
  <c r="S851" i="10"/>
  <c r="S852" i="10"/>
  <c r="S853" i="10"/>
  <c r="S854" i="10"/>
  <c r="S855" i="10"/>
  <c r="S856" i="10"/>
  <c r="S857" i="10"/>
  <c r="S858" i="10"/>
  <c r="S859" i="10"/>
  <c r="S860" i="10"/>
  <c r="S861" i="10"/>
  <c r="S862" i="10"/>
  <c r="S863" i="10"/>
  <c r="S864" i="10"/>
  <c r="S865" i="10"/>
  <c r="S866" i="10"/>
  <c r="S867" i="10"/>
  <c r="S868" i="10"/>
  <c r="S869" i="10"/>
  <c r="S870" i="10"/>
  <c r="S871" i="10"/>
  <c r="S872" i="10"/>
  <c r="S873" i="10"/>
  <c r="S874" i="10"/>
  <c r="S875" i="10"/>
  <c r="S876" i="10"/>
  <c r="S877" i="10"/>
  <c r="S878" i="10"/>
  <c r="S879" i="10"/>
  <c r="S880" i="10"/>
  <c r="S881" i="10"/>
  <c r="S882" i="10"/>
  <c r="S883" i="10"/>
  <c r="S884" i="10"/>
  <c r="S885" i="10"/>
  <c r="S886" i="10"/>
  <c r="S887" i="10"/>
  <c r="S888" i="10"/>
  <c r="S889" i="10"/>
  <c r="S890" i="10"/>
  <c r="S891" i="10"/>
  <c r="S892" i="10"/>
  <c r="S893" i="10"/>
  <c r="S894" i="10"/>
  <c r="S895" i="10"/>
  <c r="S896" i="10"/>
  <c r="S897" i="10"/>
  <c r="S898" i="10"/>
  <c r="S899" i="10"/>
  <c r="S900" i="10"/>
  <c r="S901" i="10"/>
  <c r="S902" i="10"/>
  <c r="S903" i="10"/>
  <c r="S904" i="10"/>
  <c r="S905" i="10"/>
  <c r="S906" i="10"/>
  <c r="S907" i="10"/>
  <c r="S908" i="10"/>
  <c r="S909" i="10"/>
  <c r="S910" i="10"/>
  <c r="S911" i="10"/>
  <c r="S912" i="10"/>
  <c r="S913" i="10"/>
  <c r="S914" i="10"/>
  <c r="S915" i="10"/>
  <c r="S916" i="10"/>
  <c r="S917" i="10"/>
  <c r="S918" i="10"/>
  <c r="S919" i="10"/>
  <c r="S920" i="10"/>
  <c r="S921" i="10"/>
  <c r="S922" i="10"/>
  <c r="S923" i="10"/>
  <c r="S924" i="10"/>
  <c r="S925" i="10"/>
  <c r="S926" i="10"/>
  <c r="S927" i="10"/>
  <c r="S928" i="10"/>
  <c r="S929" i="10"/>
  <c r="S930" i="10"/>
  <c r="S931" i="10"/>
  <c r="S932" i="10"/>
  <c r="S933" i="10"/>
  <c r="S934" i="10"/>
  <c r="S935" i="10"/>
  <c r="S936" i="10"/>
  <c r="S937" i="10"/>
  <c r="S938" i="10"/>
  <c r="S939" i="10"/>
  <c r="S940" i="10"/>
  <c r="S941" i="10"/>
  <c r="S942" i="10"/>
  <c r="S943" i="10"/>
  <c r="S944" i="10"/>
  <c r="S945" i="10"/>
  <c r="S946" i="10"/>
  <c r="S947" i="10"/>
  <c r="S948" i="10"/>
  <c r="S949" i="10"/>
  <c r="S950" i="10"/>
  <c r="S951" i="10"/>
  <c r="S952" i="10"/>
  <c r="S953" i="10"/>
  <c r="S954" i="10"/>
  <c r="S955" i="10"/>
  <c r="S956" i="10"/>
  <c r="S957" i="10"/>
  <c r="S958" i="10"/>
  <c r="S959" i="10"/>
  <c r="S960" i="10"/>
  <c r="S961" i="10"/>
  <c r="S962" i="10"/>
  <c r="S963" i="10"/>
  <c r="S964" i="10"/>
  <c r="S965" i="10"/>
  <c r="S966" i="10"/>
  <c r="S967" i="10"/>
  <c r="S968" i="10"/>
  <c r="S969" i="10"/>
  <c r="S970" i="10"/>
  <c r="S971" i="10"/>
  <c r="S972" i="10"/>
  <c r="S973" i="10"/>
  <c r="S974" i="10"/>
  <c r="S975" i="10"/>
  <c r="S976" i="10"/>
  <c r="S977" i="10"/>
  <c r="S978" i="10"/>
  <c r="S979" i="10"/>
  <c r="S980" i="10"/>
  <c r="S981" i="10"/>
  <c r="S982" i="10"/>
  <c r="S983" i="10"/>
  <c r="S984" i="10"/>
  <c r="S985" i="10"/>
  <c r="S986" i="10"/>
  <c r="S987" i="10"/>
  <c r="S988" i="10"/>
  <c r="S989" i="10"/>
  <c r="S990" i="10"/>
  <c r="S991" i="10"/>
  <c r="S992" i="10"/>
  <c r="S993" i="10"/>
  <c r="S994" i="10"/>
  <c r="S995" i="10"/>
  <c r="S996" i="10"/>
  <c r="S997" i="10"/>
  <c r="S998" i="10"/>
  <c r="S999" i="10"/>
  <c r="S1000" i="10"/>
  <c r="S1001" i="10"/>
  <c r="S1002" i="10"/>
  <c r="S1003" i="10"/>
  <c r="S1004" i="10"/>
  <c r="S1005" i="10"/>
  <c r="S1006" i="10"/>
  <c r="S1007" i="10"/>
  <c r="S1008" i="10"/>
  <c r="S1009" i="10"/>
  <c r="S1010" i="10"/>
  <c r="S1011" i="10"/>
  <c r="T512" i="10"/>
  <c r="T513" i="10"/>
  <c r="T514" i="10"/>
  <c r="T515" i="10"/>
  <c r="T516" i="10"/>
  <c r="T517" i="10"/>
  <c r="T518" i="10"/>
  <c r="T519" i="10"/>
  <c r="T520" i="10"/>
  <c r="T521" i="10"/>
  <c r="T522" i="10"/>
  <c r="T523" i="10"/>
  <c r="T524" i="10"/>
  <c r="T525" i="10"/>
  <c r="T526" i="10"/>
  <c r="T527" i="10"/>
  <c r="T528" i="10"/>
  <c r="T529" i="10"/>
  <c r="T530" i="10"/>
  <c r="T531" i="10"/>
  <c r="T532" i="10"/>
  <c r="T533" i="10"/>
  <c r="T534" i="10"/>
  <c r="T535" i="10"/>
  <c r="T536" i="10"/>
  <c r="T537" i="10"/>
  <c r="T538" i="10"/>
  <c r="T539" i="10"/>
  <c r="T540" i="10"/>
  <c r="T541" i="10"/>
  <c r="T542" i="10"/>
  <c r="T543" i="10"/>
  <c r="T544" i="10"/>
  <c r="T545" i="10"/>
  <c r="T546" i="10"/>
  <c r="T547" i="10"/>
  <c r="T548" i="10"/>
  <c r="T549" i="10"/>
  <c r="T550" i="10"/>
  <c r="T551" i="10"/>
  <c r="T552" i="10"/>
  <c r="T553" i="10"/>
  <c r="T554" i="10"/>
  <c r="T555" i="10"/>
  <c r="T556" i="10"/>
  <c r="T557" i="10"/>
  <c r="T558" i="10"/>
  <c r="T559" i="10"/>
  <c r="T560" i="10"/>
  <c r="T561" i="10"/>
  <c r="T562" i="10"/>
  <c r="T563" i="10"/>
  <c r="T564" i="10"/>
  <c r="T565" i="10"/>
  <c r="T566" i="10"/>
  <c r="T567" i="10"/>
  <c r="T568" i="10"/>
  <c r="T569" i="10"/>
  <c r="T570" i="10"/>
  <c r="T571" i="10"/>
  <c r="T572" i="10"/>
  <c r="T573" i="10"/>
  <c r="T574" i="10"/>
  <c r="T575" i="10"/>
  <c r="T576" i="10"/>
  <c r="T577" i="10"/>
  <c r="T578" i="10"/>
  <c r="T579" i="10"/>
  <c r="T580" i="10"/>
  <c r="T581" i="10"/>
  <c r="T582" i="10"/>
  <c r="T583" i="10"/>
  <c r="T584" i="10"/>
  <c r="T585" i="10"/>
  <c r="T586" i="10"/>
  <c r="T587" i="10"/>
  <c r="T588" i="10"/>
  <c r="T589" i="10"/>
  <c r="T590" i="10"/>
  <c r="T591" i="10"/>
  <c r="T592" i="10"/>
  <c r="T593" i="10"/>
  <c r="T594" i="10"/>
  <c r="T595" i="10"/>
  <c r="T596" i="10"/>
  <c r="T597" i="10"/>
  <c r="T598" i="10"/>
  <c r="T599" i="10"/>
  <c r="T600" i="10"/>
  <c r="T601" i="10"/>
  <c r="T602" i="10"/>
  <c r="T603" i="10"/>
  <c r="T604" i="10"/>
  <c r="T605" i="10"/>
  <c r="T606" i="10"/>
  <c r="T607" i="10"/>
  <c r="T608" i="10"/>
  <c r="T609" i="10"/>
  <c r="T610" i="10"/>
  <c r="T611" i="10"/>
  <c r="T612" i="10"/>
  <c r="T613" i="10"/>
  <c r="T614" i="10"/>
  <c r="T615" i="10"/>
  <c r="T616" i="10"/>
  <c r="T617" i="10"/>
  <c r="T618" i="10"/>
  <c r="T619" i="10"/>
  <c r="T620" i="10"/>
  <c r="T621" i="10"/>
  <c r="T622" i="10"/>
  <c r="T623" i="10"/>
  <c r="T624" i="10"/>
  <c r="T625" i="10"/>
  <c r="T626" i="10"/>
  <c r="T627" i="10"/>
  <c r="T628" i="10"/>
  <c r="T629" i="10"/>
  <c r="T630" i="10"/>
  <c r="T631" i="10"/>
  <c r="T632" i="10"/>
  <c r="T633" i="10"/>
  <c r="T634" i="10"/>
  <c r="T635" i="10"/>
  <c r="T636" i="10"/>
  <c r="T637" i="10"/>
  <c r="T638" i="10"/>
  <c r="T639" i="10"/>
  <c r="T640" i="10"/>
  <c r="T641" i="10"/>
  <c r="T642" i="10"/>
  <c r="T643" i="10"/>
  <c r="T644" i="10"/>
  <c r="T645" i="10"/>
  <c r="T646" i="10"/>
  <c r="T647" i="10"/>
  <c r="T648" i="10"/>
  <c r="T649" i="10"/>
  <c r="T650" i="10"/>
  <c r="T651" i="10"/>
  <c r="T652" i="10"/>
  <c r="T653" i="10"/>
  <c r="T654" i="10"/>
  <c r="T655" i="10"/>
  <c r="T656" i="10"/>
  <c r="T657" i="10"/>
  <c r="T658" i="10"/>
  <c r="T659" i="10"/>
  <c r="T660" i="10"/>
  <c r="T661" i="10"/>
  <c r="T662" i="10"/>
  <c r="T663" i="10"/>
  <c r="T664" i="10"/>
  <c r="T665" i="10"/>
  <c r="T666" i="10"/>
  <c r="T667" i="10"/>
  <c r="T668" i="10"/>
  <c r="T669" i="10"/>
  <c r="T670" i="10"/>
  <c r="T671" i="10"/>
  <c r="T672" i="10"/>
  <c r="T673" i="10"/>
  <c r="T674" i="10"/>
  <c r="T675" i="10"/>
  <c r="T676" i="10"/>
  <c r="T677" i="10"/>
  <c r="T678" i="10"/>
  <c r="T679" i="10"/>
  <c r="T680" i="10"/>
  <c r="T681" i="10"/>
  <c r="T682" i="10"/>
  <c r="T683" i="10"/>
  <c r="T684" i="10"/>
  <c r="T685" i="10"/>
  <c r="T686" i="10"/>
  <c r="T687" i="10"/>
  <c r="T688" i="10"/>
  <c r="T689" i="10"/>
  <c r="T690" i="10"/>
  <c r="T691" i="10"/>
  <c r="T692" i="10"/>
  <c r="T693" i="10"/>
  <c r="T694" i="10"/>
  <c r="T695" i="10"/>
  <c r="T696" i="10"/>
  <c r="T697" i="10"/>
  <c r="T698" i="10"/>
  <c r="T699" i="10"/>
  <c r="T700" i="10"/>
  <c r="T701" i="10"/>
  <c r="T702" i="10"/>
  <c r="T703" i="10"/>
  <c r="T704" i="10"/>
  <c r="T705" i="10"/>
  <c r="T706" i="10"/>
  <c r="T707" i="10"/>
  <c r="T708" i="10"/>
  <c r="T709" i="10"/>
  <c r="T710" i="10"/>
  <c r="T711" i="10"/>
  <c r="T712" i="10"/>
  <c r="T713" i="10"/>
  <c r="T714" i="10"/>
  <c r="T715" i="10"/>
  <c r="T716" i="10"/>
  <c r="T717" i="10"/>
  <c r="T718" i="10"/>
  <c r="T719" i="10"/>
  <c r="T720" i="10"/>
  <c r="T721" i="10"/>
  <c r="T722" i="10"/>
  <c r="T723" i="10"/>
  <c r="T724" i="10"/>
  <c r="T725" i="10"/>
  <c r="T726" i="10"/>
  <c r="T727" i="10"/>
  <c r="T728" i="10"/>
  <c r="T729" i="10"/>
  <c r="T730" i="10"/>
  <c r="T731" i="10"/>
  <c r="T732" i="10"/>
  <c r="T733" i="10"/>
  <c r="T734" i="10"/>
  <c r="T735" i="10"/>
  <c r="T736" i="10"/>
  <c r="T737" i="10"/>
  <c r="T738" i="10"/>
  <c r="T739" i="10"/>
  <c r="T740" i="10"/>
  <c r="T741" i="10"/>
  <c r="T742" i="10"/>
  <c r="T743" i="10"/>
  <c r="T744" i="10"/>
  <c r="T745" i="10"/>
  <c r="T746" i="10"/>
  <c r="T747" i="10"/>
  <c r="T748" i="10"/>
  <c r="T749" i="10"/>
  <c r="T750" i="10"/>
  <c r="T751" i="10"/>
  <c r="T752" i="10"/>
  <c r="T753" i="10"/>
  <c r="T754" i="10"/>
  <c r="T755" i="10"/>
  <c r="T756" i="10"/>
  <c r="T757" i="10"/>
  <c r="T758" i="10"/>
  <c r="T759" i="10"/>
  <c r="T760" i="10"/>
  <c r="T761" i="10"/>
  <c r="T762" i="10"/>
  <c r="T763" i="10"/>
  <c r="T764" i="10"/>
  <c r="T765" i="10"/>
  <c r="T766" i="10"/>
  <c r="T767" i="10"/>
  <c r="T768" i="10"/>
  <c r="T769" i="10"/>
  <c r="T770" i="10"/>
  <c r="T771" i="10"/>
  <c r="T772" i="10"/>
  <c r="T773" i="10"/>
  <c r="T774" i="10"/>
  <c r="T775" i="10"/>
  <c r="T776" i="10"/>
  <c r="T777" i="10"/>
  <c r="T778" i="10"/>
  <c r="T779" i="10"/>
  <c r="T780" i="10"/>
  <c r="T781" i="10"/>
  <c r="T782" i="10"/>
  <c r="T783" i="10"/>
  <c r="T784" i="10"/>
  <c r="T785" i="10"/>
  <c r="T786" i="10"/>
  <c r="T787" i="10"/>
  <c r="T788" i="10"/>
  <c r="T789" i="10"/>
  <c r="T790" i="10"/>
  <c r="T791" i="10"/>
  <c r="T792" i="10"/>
  <c r="T793" i="10"/>
  <c r="T794" i="10"/>
  <c r="T795" i="10"/>
  <c r="T796" i="10"/>
  <c r="T797" i="10"/>
  <c r="T798" i="10"/>
  <c r="T799" i="10"/>
  <c r="T800" i="10"/>
  <c r="T801" i="10"/>
  <c r="T802" i="10"/>
  <c r="T803" i="10"/>
  <c r="T804" i="10"/>
  <c r="T805" i="10"/>
  <c r="T806" i="10"/>
  <c r="T807" i="10"/>
  <c r="T808" i="10"/>
  <c r="T809" i="10"/>
  <c r="T810" i="10"/>
  <c r="T811" i="10"/>
  <c r="T812" i="10"/>
  <c r="T813" i="10"/>
  <c r="T814" i="10"/>
  <c r="T815" i="10"/>
  <c r="T816" i="10"/>
  <c r="T817" i="10"/>
  <c r="T818" i="10"/>
  <c r="T819" i="10"/>
  <c r="T820" i="10"/>
  <c r="T821" i="10"/>
  <c r="T822" i="10"/>
  <c r="T823" i="10"/>
  <c r="T824" i="10"/>
  <c r="T825" i="10"/>
  <c r="T826" i="10"/>
  <c r="T827" i="10"/>
  <c r="T828" i="10"/>
  <c r="T829" i="10"/>
  <c r="T830" i="10"/>
  <c r="T831" i="10"/>
  <c r="T832" i="10"/>
  <c r="T833" i="10"/>
  <c r="T834" i="10"/>
  <c r="T835" i="10"/>
  <c r="T836" i="10"/>
  <c r="T837" i="10"/>
  <c r="T838" i="10"/>
  <c r="T839" i="10"/>
  <c r="T840" i="10"/>
  <c r="T841" i="10"/>
  <c r="T842" i="10"/>
  <c r="T843" i="10"/>
  <c r="T844" i="10"/>
  <c r="T845" i="10"/>
  <c r="T846" i="10"/>
  <c r="T847" i="10"/>
  <c r="T848" i="10"/>
  <c r="T849" i="10"/>
  <c r="T850" i="10"/>
  <c r="T851" i="10"/>
  <c r="T852" i="10"/>
  <c r="T853" i="10"/>
  <c r="T854" i="10"/>
  <c r="T855" i="10"/>
  <c r="T856" i="10"/>
  <c r="T857" i="10"/>
  <c r="T858" i="10"/>
  <c r="T859" i="10"/>
  <c r="T860" i="10"/>
  <c r="T861" i="10"/>
  <c r="T862" i="10"/>
  <c r="T863" i="10"/>
  <c r="T864" i="10"/>
  <c r="T865" i="10"/>
  <c r="T866" i="10"/>
  <c r="T867" i="10"/>
  <c r="T868" i="10"/>
  <c r="T869" i="10"/>
  <c r="T870" i="10"/>
  <c r="T871" i="10"/>
  <c r="T872" i="10"/>
  <c r="T873" i="10"/>
  <c r="T874" i="10"/>
  <c r="T875" i="10"/>
  <c r="T876" i="10"/>
  <c r="T877" i="10"/>
  <c r="T878" i="10"/>
  <c r="T879" i="10"/>
  <c r="T880" i="10"/>
  <c r="T881" i="10"/>
  <c r="T882" i="10"/>
  <c r="T883" i="10"/>
  <c r="T884" i="10"/>
  <c r="T885" i="10"/>
  <c r="T886" i="10"/>
  <c r="T887" i="10"/>
  <c r="T888" i="10"/>
  <c r="T889" i="10"/>
  <c r="T890" i="10"/>
  <c r="T891" i="10"/>
  <c r="T892" i="10"/>
  <c r="T893" i="10"/>
  <c r="T894" i="10"/>
  <c r="T895" i="10"/>
  <c r="T896" i="10"/>
  <c r="T897" i="10"/>
  <c r="T898" i="10"/>
  <c r="T899" i="10"/>
  <c r="T900" i="10"/>
  <c r="T901" i="10"/>
  <c r="T902" i="10"/>
  <c r="T903" i="10"/>
  <c r="T904" i="10"/>
  <c r="T905" i="10"/>
  <c r="T906" i="10"/>
  <c r="T907" i="10"/>
  <c r="T908" i="10"/>
  <c r="T909" i="10"/>
  <c r="T910" i="10"/>
  <c r="T911" i="10"/>
  <c r="T912" i="10"/>
  <c r="T913" i="10"/>
  <c r="T914" i="10"/>
  <c r="T915" i="10"/>
  <c r="T916" i="10"/>
  <c r="T917" i="10"/>
  <c r="T918" i="10"/>
  <c r="T919" i="10"/>
  <c r="T920" i="10"/>
  <c r="T921" i="10"/>
  <c r="T922" i="10"/>
  <c r="T923" i="10"/>
  <c r="T924" i="10"/>
  <c r="T925" i="10"/>
  <c r="T926" i="10"/>
  <c r="T927" i="10"/>
  <c r="T928" i="10"/>
  <c r="T929" i="10"/>
  <c r="T930" i="10"/>
  <c r="T931" i="10"/>
  <c r="T932" i="10"/>
  <c r="T933" i="10"/>
  <c r="T934" i="10"/>
  <c r="T935" i="10"/>
  <c r="T936" i="10"/>
  <c r="T937" i="10"/>
  <c r="T938" i="10"/>
  <c r="T939" i="10"/>
  <c r="T940" i="10"/>
  <c r="T941" i="10"/>
  <c r="T942" i="10"/>
  <c r="T943" i="10"/>
  <c r="T944" i="10"/>
  <c r="T945" i="10"/>
  <c r="T946" i="10"/>
  <c r="T947" i="10"/>
  <c r="T948" i="10"/>
  <c r="T949" i="10"/>
  <c r="T950" i="10"/>
  <c r="T951" i="10"/>
  <c r="T952" i="10"/>
  <c r="T953" i="10"/>
  <c r="T954" i="10"/>
  <c r="T955" i="10"/>
  <c r="T956" i="10"/>
  <c r="T957" i="10"/>
  <c r="T958" i="10"/>
  <c r="T959" i="10"/>
  <c r="T960" i="10"/>
  <c r="T961" i="10"/>
  <c r="T962" i="10"/>
  <c r="T963" i="10"/>
  <c r="T964" i="10"/>
  <c r="T965" i="10"/>
  <c r="T966" i="10"/>
  <c r="T967" i="10"/>
  <c r="T968" i="10"/>
  <c r="T969" i="10"/>
  <c r="T970" i="10"/>
  <c r="T971" i="10"/>
  <c r="T972" i="10"/>
  <c r="T973" i="10"/>
  <c r="T974" i="10"/>
  <c r="T975" i="10"/>
  <c r="T976" i="10"/>
  <c r="T977" i="10"/>
  <c r="T978" i="10"/>
  <c r="T979" i="10"/>
  <c r="T980" i="10"/>
  <c r="T981" i="10"/>
  <c r="T982" i="10"/>
  <c r="T983" i="10"/>
  <c r="T984" i="10"/>
  <c r="T985" i="10"/>
  <c r="T986" i="10"/>
  <c r="T987" i="10"/>
  <c r="T988" i="10"/>
  <c r="T989" i="10"/>
  <c r="T990" i="10"/>
  <c r="T991" i="10"/>
  <c r="T992" i="10"/>
  <c r="T993" i="10"/>
  <c r="T994" i="10"/>
  <c r="T995" i="10"/>
  <c r="T996" i="10"/>
  <c r="T997" i="10"/>
  <c r="T998" i="10"/>
  <c r="T999" i="10"/>
  <c r="T1000" i="10"/>
  <c r="T1001" i="10"/>
  <c r="T1002" i="10"/>
  <c r="T1003" i="10"/>
  <c r="T1004" i="10"/>
  <c r="T1005" i="10"/>
  <c r="T1006" i="10"/>
  <c r="T1007" i="10"/>
  <c r="T1008" i="10"/>
  <c r="T1009" i="10"/>
  <c r="T1010" i="10"/>
  <c r="T1011" i="10"/>
  <c r="U512" i="10"/>
  <c r="U513" i="10"/>
  <c r="U514" i="10"/>
  <c r="U515" i="10"/>
  <c r="U516" i="10"/>
  <c r="U517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4" i="10"/>
  <c r="U535" i="10"/>
  <c r="U536" i="10"/>
  <c r="U537" i="10"/>
  <c r="U538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3" i="10"/>
  <c r="U594" i="10"/>
  <c r="U595" i="10"/>
  <c r="U596" i="10"/>
  <c r="U597" i="10"/>
  <c r="U598" i="10"/>
  <c r="U599" i="10"/>
  <c r="U600" i="10"/>
  <c r="U601" i="10"/>
  <c r="U602" i="10"/>
  <c r="U603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7" i="10"/>
  <c r="U638" i="10"/>
  <c r="U639" i="10"/>
  <c r="U640" i="10"/>
  <c r="U641" i="10"/>
  <c r="U642" i="10"/>
  <c r="U643" i="10"/>
  <c r="U644" i="10"/>
  <c r="U645" i="10"/>
  <c r="U646" i="10"/>
  <c r="U647" i="10"/>
  <c r="U648" i="10"/>
  <c r="U649" i="10"/>
  <c r="U650" i="10"/>
  <c r="U651" i="10"/>
  <c r="U652" i="10"/>
  <c r="U653" i="10"/>
  <c r="U654" i="10"/>
  <c r="U655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6" i="10"/>
  <c r="U677" i="10"/>
  <c r="U678" i="10"/>
  <c r="U679" i="10"/>
  <c r="U680" i="10"/>
  <c r="U681" i="10"/>
  <c r="U682" i="10"/>
  <c r="U683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6" i="10"/>
  <c r="U697" i="10"/>
  <c r="U698" i="10"/>
  <c r="U699" i="10"/>
  <c r="U700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3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7" i="10"/>
  <c r="U738" i="10"/>
  <c r="U739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U752" i="10"/>
  <c r="U753" i="10"/>
  <c r="U754" i="10"/>
  <c r="U755" i="10"/>
  <c r="U756" i="10"/>
  <c r="U757" i="10"/>
  <c r="U758" i="10"/>
  <c r="U759" i="10"/>
  <c r="U760" i="10"/>
  <c r="U761" i="10"/>
  <c r="U762" i="10"/>
  <c r="U763" i="10"/>
  <c r="U764" i="10"/>
  <c r="U765" i="10"/>
  <c r="U766" i="10"/>
  <c r="U767" i="10"/>
  <c r="U768" i="10"/>
  <c r="U769" i="10"/>
  <c r="U770" i="10"/>
  <c r="U771" i="10"/>
  <c r="U772" i="10"/>
  <c r="U773" i="10"/>
  <c r="U774" i="10"/>
  <c r="U775" i="10"/>
  <c r="U776" i="10"/>
  <c r="U777" i="10"/>
  <c r="U778" i="10"/>
  <c r="U779" i="10"/>
  <c r="U780" i="10"/>
  <c r="U781" i="10"/>
  <c r="U782" i="10"/>
  <c r="U783" i="10"/>
  <c r="U784" i="10"/>
  <c r="U785" i="10"/>
  <c r="U786" i="10"/>
  <c r="U787" i="10"/>
  <c r="U788" i="10"/>
  <c r="U789" i="10"/>
  <c r="U790" i="10"/>
  <c r="U791" i="10"/>
  <c r="U792" i="10"/>
  <c r="U793" i="10"/>
  <c r="U794" i="10"/>
  <c r="U795" i="10"/>
  <c r="U796" i="10"/>
  <c r="U797" i="10"/>
  <c r="U798" i="10"/>
  <c r="U799" i="10"/>
  <c r="U800" i="10"/>
  <c r="U801" i="10"/>
  <c r="U802" i="10"/>
  <c r="U803" i="10"/>
  <c r="U804" i="10"/>
  <c r="U805" i="10"/>
  <c r="U806" i="10"/>
  <c r="U807" i="10"/>
  <c r="U808" i="10"/>
  <c r="U809" i="10"/>
  <c r="U810" i="10"/>
  <c r="U811" i="10"/>
  <c r="U812" i="10"/>
  <c r="U813" i="10"/>
  <c r="U814" i="10"/>
  <c r="U815" i="10"/>
  <c r="U816" i="10"/>
  <c r="U817" i="10"/>
  <c r="U818" i="10"/>
  <c r="U819" i="10"/>
  <c r="U820" i="10"/>
  <c r="U821" i="10"/>
  <c r="U822" i="10"/>
  <c r="U823" i="10"/>
  <c r="U824" i="10"/>
  <c r="U825" i="10"/>
  <c r="U826" i="10"/>
  <c r="U827" i="10"/>
  <c r="U828" i="10"/>
  <c r="U829" i="10"/>
  <c r="U830" i="10"/>
  <c r="U831" i="10"/>
  <c r="U832" i="10"/>
  <c r="U833" i="10"/>
  <c r="U834" i="10"/>
  <c r="U835" i="10"/>
  <c r="U836" i="10"/>
  <c r="U837" i="10"/>
  <c r="U838" i="10"/>
  <c r="U839" i="10"/>
  <c r="U840" i="10"/>
  <c r="U841" i="10"/>
  <c r="U842" i="10"/>
  <c r="U843" i="10"/>
  <c r="U844" i="10"/>
  <c r="U845" i="10"/>
  <c r="U846" i="10"/>
  <c r="U847" i="10"/>
  <c r="U848" i="10"/>
  <c r="U849" i="10"/>
  <c r="U850" i="10"/>
  <c r="U851" i="10"/>
  <c r="U852" i="10"/>
  <c r="U853" i="10"/>
  <c r="U854" i="10"/>
  <c r="U855" i="10"/>
  <c r="U856" i="10"/>
  <c r="U857" i="10"/>
  <c r="U858" i="10"/>
  <c r="U859" i="10"/>
  <c r="U860" i="10"/>
  <c r="U861" i="10"/>
  <c r="U862" i="10"/>
  <c r="U863" i="10"/>
  <c r="U864" i="10"/>
  <c r="U865" i="10"/>
  <c r="U866" i="10"/>
  <c r="U867" i="10"/>
  <c r="U868" i="10"/>
  <c r="U869" i="10"/>
  <c r="U870" i="10"/>
  <c r="U871" i="10"/>
  <c r="U872" i="10"/>
  <c r="U873" i="10"/>
  <c r="U874" i="10"/>
  <c r="U875" i="10"/>
  <c r="U876" i="10"/>
  <c r="U877" i="10"/>
  <c r="U878" i="10"/>
  <c r="U879" i="10"/>
  <c r="U880" i="10"/>
  <c r="U881" i="10"/>
  <c r="U882" i="10"/>
  <c r="U883" i="10"/>
  <c r="U884" i="10"/>
  <c r="U885" i="10"/>
  <c r="U886" i="10"/>
  <c r="U887" i="10"/>
  <c r="U888" i="10"/>
  <c r="U889" i="10"/>
  <c r="U890" i="10"/>
  <c r="U891" i="10"/>
  <c r="U892" i="10"/>
  <c r="U893" i="10"/>
  <c r="U894" i="10"/>
  <c r="U895" i="10"/>
  <c r="U896" i="10"/>
  <c r="U897" i="10"/>
  <c r="U898" i="10"/>
  <c r="U899" i="10"/>
  <c r="U900" i="10"/>
  <c r="U901" i="10"/>
  <c r="U902" i="10"/>
  <c r="U903" i="10"/>
  <c r="U904" i="10"/>
  <c r="U905" i="10"/>
  <c r="U906" i="10"/>
  <c r="U907" i="10"/>
  <c r="U908" i="10"/>
  <c r="U909" i="10"/>
  <c r="U910" i="10"/>
  <c r="U911" i="10"/>
  <c r="U912" i="10"/>
  <c r="U913" i="10"/>
  <c r="U914" i="10"/>
  <c r="U915" i="10"/>
  <c r="U916" i="10"/>
  <c r="U917" i="10"/>
  <c r="U918" i="10"/>
  <c r="U919" i="10"/>
  <c r="U920" i="10"/>
  <c r="U921" i="10"/>
  <c r="U922" i="10"/>
  <c r="U923" i="10"/>
  <c r="U924" i="10"/>
  <c r="U925" i="10"/>
  <c r="U926" i="10"/>
  <c r="U927" i="10"/>
  <c r="U928" i="10"/>
  <c r="U929" i="10"/>
  <c r="U930" i="10"/>
  <c r="U931" i="10"/>
  <c r="U932" i="10"/>
  <c r="U933" i="10"/>
  <c r="U934" i="10"/>
  <c r="U935" i="10"/>
  <c r="U936" i="10"/>
  <c r="U937" i="10"/>
  <c r="U938" i="10"/>
  <c r="U939" i="10"/>
  <c r="U940" i="10"/>
  <c r="U941" i="10"/>
  <c r="U942" i="10"/>
  <c r="U943" i="10"/>
  <c r="U944" i="10"/>
  <c r="U945" i="10"/>
  <c r="U946" i="10"/>
  <c r="U947" i="10"/>
  <c r="U948" i="10"/>
  <c r="U949" i="10"/>
  <c r="U950" i="10"/>
  <c r="U951" i="10"/>
  <c r="U952" i="10"/>
  <c r="U953" i="10"/>
  <c r="U954" i="10"/>
  <c r="U955" i="10"/>
  <c r="U956" i="10"/>
  <c r="U957" i="10"/>
  <c r="U958" i="10"/>
  <c r="U959" i="10"/>
  <c r="U960" i="10"/>
  <c r="U961" i="10"/>
  <c r="U962" i="10"/>
  <c r="U963" i="10"/>
  <c r="U964" i="10"/>
  <c r="U965" i="10"/>
  <c r="U966" i="10"/>
  <c r="U967" i="10"/>
  <c r="U968" i="10"/>
  <c r="U969" i="10"/>
  <c r="U970" i="10"/>
  <c r="U971" i="10"/>
  <c r="U972" i="10"/>
  <c r="U973" i="10"/>
  <c r="U974" i="10"/>
  <c r="U975" i="10"/>
  <c r="U976" i="10"/>
  <c r="U977" i="10"/>
  <c r="U978" i="10"/>
  <c r="U979" i="10"/>
  <c r="U980" i="10"/>
  <c r="U981" i="10"/>
  <c r="U982" i="10"/>
  <c r="U983" i="10"/>
  <c r="U984" i="10"/>
  <c r="U985" i="10"/>
  <c r="U986" i="10"/>
  <c r="U987" i="10"/>
  <c r="U988" i="10"/>
  <c r="U989" i="10"/>
  <c r="U990" i="10"/>
  <c r="U991" i="10"/>
  <c r="U992" i="10"/>
  <c r="U993" i="10"/>
  <c r="U994" i="10"/>
  <c r="U995" i="10"/>
  <c r="U996" i="10"/>
  <c r="U997" i="10"/>
  <c r="U998" i="10"/>
  <c r="U999" i="10"/>
  <c r="U1000" i="10"/>
  <c r="U1001" i="10"/>
  <c r="U1002" i="10"/>
  <c r="U1003" i="10"/>
  <c r="U1004" i="10"/>
  <c r="U1005" i="10"/>
  <c r="U1006" i="10"/>
  <c r="U1007" i="10"/>
  <c r="U1008" i="10"/>
  <c r="U1009" i="10"/>
  <c r="U1010" i="10"/>
  <c r="U1011" i="10"/>
  <c r="V512" i="10"/>
  <c r="V513" i="10"/>
  <c r="V514" i="10"/>
  <c r="V515" i="10"/>
  <c r="V516" i="10"/>
  <c r="V517" i="10"/>
  <c r="V518" i="10"/>
  <c r="V519" i="10"/>
  <c r="V520" i="10"/>
  <c r="V521" i="10"/>
  <c r="V522" i="10"/>
  <c r="V523" i="10"/>
  <c r="V524" i="10"/>
  <c r="V525" i="10"/>
  <c r="V526" i="10"/>
  <c r="V527" i="10"/>
  <c r="V528" i="10"/>
  <c r="V529" i="10"/>
  <c r="V530" i="10"/>
  <c r="V531" i="10"/>
  <c r="V532" i="10"/>
  <c r="V533" i="10"/>
  <c r="V534" i="10"/>
  <c r="V535" i="10"/>
  <c r="V536" i="10"/>
  <c r="V537" i="10"/>
  <c r="V538" i="10"/>
  <c r="V539" i="10"/>
  <c r="V540" i="10"/>
  <c r="V541" i="10"/>
  <c r="V542" i="10"/>
  <c r="V543" i="10"/>
  <c r="V544" i="10"/>
  <c r="V545" i="10"/>
  <c r="V546" i="10"/>
  <c r="V547" i="10"/>
  <c r="V548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77" i="10"/>
  <c r="V578" i="10"/>
  <c r="V579" i="10"/>
  <c r="V580" i="10"/>
  <c r="V581" i="10"/>
  <c r="V582" i="10"/>
  <c r="V583" i="10"/>
  <c r="V584" i="10"/>
  <c r="V585" i="10"/>
  <c r="V586" i="10"/>
  <c r="V587" i="10"/>
  <c r="V588" i="10"/>
  <c r="V589" i="10"/>
  <c r="V590" i="10"/>
  <c r="V591" i="10"/>
  <c r="V592" i="10"/>
  <c r="V593" i="10"/>
  <c r="V594" i="10"/>
  <c r="V595" i="10"/>
  <c r="V596" i="10"/>
  <c r="V597" i="10"/>
  <c r="V598" i="10"/>
  <c r="V599" i="10"/>
  <c r="V600" i="10"/>
  <c r="V601" i="10"/>
  <c r="V602" i="10"/>
  <c r="V603" i="10"/>
  <c r="V604" i="10"/>
  <c r="V605" i="10"/>
  <c r="V606" i="10"/>
  <c r="V607" i="10"/>
  <c r="V608" i="10"/>
  <c r="V609" i="10"/>
  <c r="V610" i="10"/>
  <c r="V611" i="10"/>
  <c r="V612" i="10"/>
  <c r="V613" i="10"/>
  <c r="V614" i="10"/>
  <c r="V615" i="10"/>
  <c r="V616" i="10"/>
  <c r="V617" i="10"/>
  <c r="V618" i="10"/>
  <c r="V619" i="10"/>
  <c r="V620" i="10"/>
  <c r="V621" i="10"/>
  <c r="V622" i="10"/>
  <c r="V623" i="10"/>
  <c r="V624" i="10"/>
  <c r="V625" i="10"/>
  <c r="V626" i="10"/>
  <c r="V627" i="10"/>
  <c r="V628" i="10"/>
  <c r="V629" i="10"/>
  <c r="V630" i="10"/>
  <c r="V631" i="10"/>
  <c r="V632" i="10"/>
  <c r="V633" i="10"/>
  <c r="V634" i="10"/>
  <c r="V635" i="10"/>
  <c r="V636" i="10"/>
  <c r="V637" i="10"/>
  <c r="V638" i="10"/>
  <c r="V639" i="10"/>
  <c r="V640" i="10"/>
  <c r="V641" i="10"/>
  <c r="V642" i="10"/>
  <c r="V643" i="10"/>
  <c r="V644" i="10"/>
  <c r="V645" i="10"/>
  <c r="V646" i="10"/>
  <c r="V647" i="10"/>
  <c r="V648" i="10"/>
  <c r="V649" i="10"/>
  <c r="V650" i="10"/>
  <c r="V651" i="10"/>
  <c r="V652" i="10"/>
  <c r="V653" i="10"/>
  <c r="V654" i="10"/>
  <c r="V655" i="10"/>
  <c r="V656" i="10"/>
  <c r="V657" i="10"/>
  <c r="V658" i="10"/>
  <c r="V659" i="10"/>
  <c r="V660" i="10"/>
  <c r="V661" i="10"/>
  <c r="V662" i="10"/>
  <c r="V663" i="10"/>
  <c r="V664" i="10"/>
  <c r="V665" i="10"/>
  <c r="V666" i="10"/>
  <c r="V667" i="10"/>
  <c r="V668" i="10"/>
  <c r="V669" i="10"/>
  <c r="V670" i="10"/>
  <c r="V671" i="10"/>
  <c r="V672" i="10"/>
  <c r="V673" i="10"/>
  <c r="V674" i="10"/>
  <c r="V675" i="10"/>
  <c r="V676" i="10"/>
  <c r="V677" i="10"/>
  <c r="V678" i="10"/>
  <c r="V679" i="10"/>
  <c r="V680" i="10"/>
  <c r="V681" i="10"/>
  <c r="V682" i="10"/>
  <c r="V683" i="10"/>
  <c r="V684" i="10"/>
  <c r="V685" i="10"/>
  <c r="V686" i="10"/>
  <c r="V687" i="10"/>
  <c r="V688" i="10"/>
  <c r="V689" i="10"/>
  <c r="V690" i="10"/>
  <c r="V691" i="10"/>
  <c r="V692" i="10"/>
  <c r="V693" i="10"/>
  <c r="V694" i="10"/>
  <c r="V695" i="10"/>
  <c r="V696" i="10"/>
  <c r="V697" i="10"/>
  <c r="V698" i="10"/>
  <c r="V699" i="10"/>
  <c r="V700" i="10"/>
  <c r="V701" i="10"/>
  <c r="V702" i="10"/>
  <c r="V703" i="10"/>
  <c r="V704" i="10"/>
  <c r="V705" i="10"/>
  <c r="V706" i="10"/>
  <c r="V707" i="10"/>
  <c r="V708" i="10"/>
  <c r="V709" i="10"/>
  <c r="V710" i="10"/>
  <c r="V711" i="10"/>
  <c r="V712" i="10"/>
  <c r="V713" i="10"/>
  <c r="V714" i="10"/>
  <c r="V715" i="10"/>
  <c r="V716" i="10"/>
  <c r="V717" i="10"/>
  <c r="V718" i="10"/>
  <c r="V719" i="10"/>
  <c r="V720" i="10"/>
  <c r="V721" i="10"/>
  <c r="V722" i="10"/>
  <c r="V723" i="10"/>
  <c r="V724" i="10"/>
  <c r="V725" i="10"/>
  <c r="V726" i="10"/>
  <c r="V727" i="10"/>
  <c r="V728" i="10"/>
  <c r="V729" i="10"/>
  <c r="V730" i="10"/>
  <c r="V731" i="10"/>
  <c r="V732" i="10"/>
  <c r="V733" i="10"/>
  <c r="V734" i="10"/>
  <c r="V735" i="10"/>
  <c r="V736" i="10"/>
  <c r="V737" i="10"/>
  <c r="V738" i="10"/>
  <c r="V739" i="10"/>
  <c r="V740" i="10"/>
  <c r="V741" i="10"/>
  <c r="V742" i="10"/>
  <c r="V743" i="10"/>
  <c r="V744" i="10"/>
  <c r="V745" i="10"/>
  <c r="V746" i="10"/>
  <c r="V747" i="10"/>
  <c r="V748" i="10"/>
  <c r="V749" i="10"/>
  <c r="V750" i="10"/>
  <c r="V751" i="10"/>
  <c r="V752" i="10"/>
  <c r="V753" i="10"/>
  <c r="V754" i="10"/>
  <c r="V755" i="10"/>
  <c r="V756" i="10"/>
  <c r="V757" i="10"/>
  <c r="V758" i="10"/>
  <c r="V759" i="10"/>
  <c r="V760" i="10"/>
  <c r="V761" i="10"/>
  <c r="V762" i="10"/>
  <c r="V763" i="10"/>
  <c r="V764" i="10"/>
  <c r="V765" i="10"/>
  <c r="V766" i="10"/>
  <c r="V767" i="10"/>
  <c r="V768" i="10"/>
  <c r="V769" i="10"/>
  <c r="V770" i="10"/>
  <c r="V771" i="10"/>
  <c r="V772" i="10"/>
  <c r="V773" i="10"/>
  <c r="V774" i="10"/>
  <c r="V775" i="10"/>
  <c r="V776" i="10"/>
  <c r="V777" i="10"/>
  <c r="V778" i="10"/>
  <c r="V779" i="10"/>
  <c r="V780" i="10"/>
  <c r="V781" i="10"/>
  <c r="V782" i="10"/>
  <c r="V783" i="10"/>
  <c r="V784" i="10"/>
  <c r="V785" i="10"/>
  <c r="V786" i="10"/>
  <c r="V787" i="10"/>
  <c r="V788" i="10"/>
  <c r="V789" i="10"/>
  <c r="V790" i="10"/>
  <c r="V791" i="10"/>
  <c r="V792" i="10"/>
  <c r="V793" i="10"/>
  <c r="V794" i="10"/>
  <c r="V795" i="10"/>
  <c r="V796" i="10"/>
  <c r="V797" i="10"/>
  <c r="V798" i="10"/>
  <c r="V799" i="10"/>
  <c r="V800" i="10"/>
  <c r="V801" i="10"/>
  <c r="V802" i="10"/>
  <c r="V803" i="10"/>
  <c r="V804" i="10"/>
  <c r="V805" i="10"/>
  <c r="V806" i="10"/>
  <c r="V807" i="10"/>
  <c r="V808" i="10"/>
  <c r="V809" i="10"/>
  <c r="V810" i="10"/>
  <c r="V811" i="10"/>
  <c r="V812" i="10"/>
  <c r="V813" i="10"/>
  <c r="V814" i="10"/>
  <c r="V815" i="10"/>
  <c r="V816" i="10"/>
  <c r="V817" i="10"/>
  <c r="V818" i="10"/>
  <c r="V819" i="10"/>
  <c r="V820" i="10"/>
  <c r="V821" i="10"/>
  <c r="V822" i="10"/>
  <c r="V823" i="10"/>
  <c r="V824" i="10"/>
  <c r="V825" i="10"/>
  <c r="V826" i="10"/>
  <c r="V827" i="10"/>
  <c r="V828" i="10"/>
  <c r="V829" i="10"/>
  <c r="V830" i="10"/>
  <c r="V831" i="10"/>
  <c r="V832" i="10"/>
  <c r="V833" i="10"/>
  <c r="V834" i="10"/>
  <c r="V835" i="10"/>
  <c r="V836" i="10"/>
  <c r="V837" i="10"/>
  <c r="V838" i="10"/>
  <c r="V839" i="10"/>
  <c r="V840" i="10"/>
  <c r="V841" i="10"/>
  <c r="V842" i="10"/>
  <c r="V843" i="10"/>
  <c r="V844" i="10"/>
  <c r="V845" i="10"/>
  <c r="V846" i="10"/>
  <c r="V847" i="10"/>
  <c r="V848" i="10"/>
  <c r="V849" i="10"/>
  <c r="V850" i="10"/>
  <c r="V851" i="10"/>
  <c r="V852" i="10"/>
  <c r="V853" i="10"/>
  <c r="V854" i="10"/>
  <c r="V855" i="10"/>
  <c r="V856" i="10"/>
  <c r="V857" i="10"/>
  <c r="V858" i="10"/>
  <c r="V859" i="10"/>
  <c r="V860" i="10"/>
  <c r="V861" i="10"/>
  <c r="V862" i="10"/>
  <c r="V863" i="10"/>
  <c r="V864" i="10"/>
  <c r="V865" i="10"/>
  <c r="V866" i="10"/>
  <c r="V867" i="10"/>
  <c r="V868" i="10"/>
  <c r="V869" i="10"/>
  <c r="V870" i="10"/>
  <c r="V871" i="10"/>
  <c r="V872" i="10"/>
  <c r="V873" i="10"/>
  <c r="V874" i="10"/>
  <c r="V875" i="10"/>
  <c r="V876" i="10"/>
  <c r="V877" i="10"/>
  <c r="V878" i="10"/>
  <c r="V879" i="10"/>
  <c r="V880" i="10"/>
  <c r="V881" i="10"/>
  <c r="V882" i="10"/>
  <c r="V883" i="10"/>
  <c r="V884" i="10"/>
  <c r="V885" i="10"/>
  <c r="V886" i="10"/>
  <c r="V887" i="10"/>
  <c r="V888" i="10"/>
  <c r="V889" i="10"/>
  <c r="V890" i="10"/>
  <c r="V891" i="10"/>
  <c r="V892" i="10"/>
  <c r="V893" i="10"/>
  <c r="V894" i="10"/>
  <c r="V895" i="10"/>
  <c r="V896" i="10"/>
  <c r="V897" i="10"/>
  <c r="V898" i="10"/>
  <c r="V899" i="10"/>
  <c r="V900" i="10"/>
  <c r="V901" i="10"/>
  <c r="V902" i="10"/>
  <c r="V903" i="10"/>
  <c r="V904" i="10"/>
  <c r="V905" i="10"/>
  <c r="V906" i="10"/>
  <c r="V907" i="10"/>
  <c r="V908" i="10"/>
  <c r="V909" i="10"/>
  <c r="V910" i="10"/>
  <c r="V911" i="10"/>
  <c r="V912" i="10"/>
  <c r="V913" i="10"/>
  <c r="V914" i="10"/>
  <c r="V915" i="10"/>
  <c r="V916" i="10"/>
  <c r="V917" i="10"/>
  <c r="V918" i="10"/>
  <c r="V919" i="10"/>
  <c r="V920" i="10"/>
  <c r="V921" i="10"/>
  <c r="V922" i="10"/>
  <c r="V923" i="10"/>
  <c r="V924" i="10"/>
  <c r="V925" i="10"/>
  <c r="V926" i="10"/>
  <c r="V927" i="10"/>
  <c r="V928" i="10"/>
  <c r="V929" i="10"/>
  <c r="V930" i="10"/>
  <c r="V931" i="10"/>
  <c r="V932" i="10"/>
  <c r="V933" i="10"/>
  <c r="V934" i="10"/>
  <c r="V935" i="10"/>
  <c r="V936" i="10"/>
  <c r="V937" i="10"/>
  <c r="V938" i="10"/>
  <c r="V939" i="10"/>
  <c r="V940" i="10"/>
  <c r="V941" i="10"/>
  <c r="V942" i="10"/>
  <c r="V943" i="10"/>
  <c r="V944" i="10"/>
  <c r="V945" i="10"/>
  <c r="V946" i="10"/>
  <c r="V947" i="10"/>
  <c r="V948" i="10"/>
  <c r="V949" i="10"/>
  <c r="V950" i="10"/>
  <c r="V951" i="10"/>
  <c r="V952" i="10"/>
  <c r="V953" i="10"/>
  <c r="V954" i="10"/>
  <c r="V955" i="10"/>
  <c r="V956" i="10"/>
  <c r="V957" i="10"/>
  <c r="V958" i="10"/>
  <c r="V959" i="10"/>
  <c r="V960" i="10"/>
  <c r="V961" i="10"/>
  <c r="V962" i="10"/>
  <c r="V963" i="10"/>
  <c r="V964" i="10"/>
  <c r="V965" i="10"/>
  <c r="V966" i="10"/>
  <c r="V967" i="10"/>
  <c r="V968" i="10"/>
  <c r="V969" i="10"/>
  <c r="V970" i="10"/>
  <c r="V971" i="10"/>
  <c r="V972" i="10"/>
  <c r="V973" i="10"/>
  <c r="V974" i="10"/>
  <c r="V975" i="10"/>
  <c r="V976" i="10"/>
  <c r="V977" i="10"/>
  <c r="V978" i="10"/>
  <c r="V979" i="10"/>
  <c r="V980" i="10"/>
  <c r="V981" i="10"/>
  <c r="V982" i="10"/>
  <c r="V983" i="10"/>
  <c r="V984" i="10"/>
  <c r="V985" i="10"/>
  <c r="V986" i="10"/>
  <c r="V987" i="10"/>
  <c r="V988" i="10"/>
  <c r="V989" i="10"/>
  <c r="V990" i="10"/>
  <c r="V991" i="10"/>
  <c r="V992" i="10"/>
  <c r="V993" i="10"/>
  <c r="V994" i="10"/>
  <c r="V995" i="10"/>
  <c r="V996" i="10"/>
  <c r="V997" i="10"/>
  <c r="V998" i="10"/>
  <c r="V999" i="10"/>
  <c r="V1000" i="10"/>
  <c r="V1001" i="10"/>
  <c r="V1002" i="10"/>
  <c r="V1003" i="10"/>
  <c r="V1004" i="10"/>
  <c r="V1005" i="10"/>
  <c r="V1006" i="10"/>
  <c r="V1007" i="10"/>
  <c r="V1008" i="10"/>
  <c r="V1009" i="10"/>
  <c r="V1010" i="10"/>
  <c r="V1011" i="10"/>
  <c r="W512" i="10"/>
  <c r="W513" i="10"/>
  <c r="W514" i="10"/>
  <c r="W515" i="10"/>
  <c r="W516" i="10"/>
  <c r="W517" i="10"/>
  <c r="W518" i="10"/>
  <c r="W519" i="10"/>
  <c r="W520" i="10"/>
  <c r="W521" i="10"/>
  <c r="W522" i="10"/>
  <c r="W523" i="10"/>
  <c r="W524" i="10"/>
  <c r="W525" i="10"/>
  <c r="W526" i="10"/>
  <c r="W527" i="10"/>
  <c r="W528" i="10"/>
  <c r="W529" i="10"/>
  <c r="W530" i="10"/>
  <c r="W531" i="10"/>
  <c r="W532" i="10"/>
  <c r="W533" i="10"/>
  <c r="W534" i="10"/>
  <c r="W535" i="10"/>
  <c r="W536" i="10"/>
  <c r="W537" i="10"/>
  <c r="W538" i="10"/>
  <c r="W539" i="10"/>
  <c r="W540" i="10"/>
  <c r="W541" i="10"/>
  <c r="W542" i="10"/>
  <c r="W543" i="10"/>
  <c r="W544" i="10"/>
  <c r="W545" i="10"/>
  <c r="W546" i="10"/>
  <c r="W547" i="10"/>
  <c r="W548" i="10"/>
  <c r="W549" i="10"/>
  <c r="W550" i="10"/>
  <c r="W551" i="10"/>
  <c r="W552" i="10"/>
  <c r="W553" i="10"/>
  <c r="W554" i="10"/>
  <c r="W555" i="10"/>
  <c r="W556" i="10"/>
  <c r="W557" i="10"/>
  <c r="W558" i="10"/>
  <c r="W559" i="10"/>
  <c r="W560" i="10"/>
  <c r="W561" i="10"/>
  <c r="W562" i="10"/>
  <c r="W563" i="10"/>
  <c r="W564" i="10"/>
  <c r="W565" i="10"/>
  <c r="W566" i="10"/>
  <c r="W567" i="10"/>
  <c r="W568" i="10"/>
  <c r="W569" i="10"/>
  <c r="W570" i="10"/>
  <c r="W571" i="10"/>
  <c r="W572" i="10"/>
  <c r="W573" i="10"/>
  <c r="W574" i="10"/>
  <c r="W575" i="10"/>
  <c r="W576" i="10"/>
  <c r="W577" i="10"/>
  <c r="W578" i="10"/>
  <c r="W579" i="10"/>
  <c r="W580" i="10"/>
  <c r="W581" i="10"/>
  <c r="W582" i="10"/>
  <c r="W583" i="10"/>
  <c r="W584" i="10"/>
  <c r="W585" i="10"/>
  <c r="W586" i="10"/>
  <c r="W587" i="10"/>
  <c r="W588" i="10"/>
  <c r="W589" i="10"/>
  <c r="W590" i="10"/>
  <c r="W591" i="10"/>
  <c r="W592" i="10"/>
  <c r="W593" i="10"/>
  <c r="W594" i="10"/>
  <c r="W595" i="10"/>
  <c r="W596" i="10"/>
  <c r="W597" i="10"/>
  <c r="W598" i="10"/>
  <c r="W599" i="10"/>
  <c r="W600" i="10"/>
  <c r="W601" i="10"/>
  <c r="W602" i="10"/>
  <c r="W603" i="10"/>
  <c r="W604" i="10"/>
  <c r="W605" i="10"/>
  <c r="W606" i="10"/>
  <c r="W607" i="10"/>
  <c r="W608" i="10"/>
  <c r="W609" i="10"/>
  <c r="W610" i="10"/>
  <c r="W611" i="10"/>
  <c r="W612" i="10"/>
  <c r="W613" i="10"/>
  <c r="W614" i="10"/>
  <c r="W615" i="10"/>
  <c r="W616" i="10"/>
  <c r="W617" i="10"/>
  <c r="W618" i="10"/>
  <c r="W619" i="10"/>
  <c r="W620" i="10"/>
  <c r="W621" i="10"/>
  <c r="W622" i="10"/>
  <c r="W623" i="10"/>
  <c r="W624" i="10"/>
  <c r="W625" i="10"/>
  <c r="W626" i="10"/>
  <c r="W627" i="10"/>
  <c r="W628" i="10"/>
  <c r="W629" i="10"/>
  <c r="W630" i="10"/>
  <c r="W631" i="10"/>
  <c r="W632" i="10"/>
  <c r="W633" i="10"/>
  <c r="W634" i="10"/>
  <c r="W635" i="10"/>
  <c r="W636" i="10"/>
  <c r="W637" i="10"/>
  <c r="W638" i="10"/>
  <c r="W639" i="10"/>
  <c r="W640" i="10"/>
  <c r="W641" i="10"/>
  <c r="W642" i="10"/>
  <c r="W643" i="10"/>
  <c r="W644" i="10"/>
  <c r="W645" i="10"/>
  <c r="W646" i="10"/>
  <c r="W647" i="10"/>
  <c r="W648" i="10"/>
  <c r="W649" i="10"/>
  <c r="W650" i="10"/>
  <c r="W651" i="10"/>
  <c r="W652" i="10"/>
  <c r="W653" i="10"/>
  <c r="W654" i="10"/>
  <c r="W655" i="10"/>
  <c r="W656" i="10"/>
  <c r="W657" i="10"/>
  <c r="W658" i="10"/>
  <c r="W659" i="10"/>
  <c r="W660" i="10"/>
  <c r="W661" i="10"/>
  <c r="W662" i="10"/>
  <c r="W663" i="10"/>
  <c r="W664" i="10"/>
  <c r="W665" i="10"/>
  <c r="W666" i="10"/>
  <c r="W667" i="10"/>
  <c r="W668" i="10"/>
  <c r="W669" i="10"/>
  <c r="W670" i="10"/>
  <c r="W671" i="10"/>
  <c r="W672" i="10"/>
  <c r="W673" i="10"/>
  <c r="W674" i="10"/>
  <c r="W675" i="10"/>
  <c r="W676" i="10"/>
  <c r="W677" i="10"/>
  <c r="W678" i="10"/>
  <c r="W679" i="10"/>
  <c r="W680" i="10"/>
  <c r="W681" i="10"/>
  <c r="W682" i="10"/>
  <c r="W683" i="10"/>
  <c r="W684" i="10"/>
  <c r="W685" i="10"/>
  <c r="W686" i="10"/>
  <c r="W687" i="10"/>
  <c r="W688" i="10"/>
  <c r="W689" i="10"/>
  <c r="W690" i="10"/>
  <c r="W691" i="10"/>
  <c r="W692" i="10"/>
  <c r="W693" i="10"/>
  <c r="W694" i="10"/>
  <c r="W695" i="10"/>
  <c r="W696" i="10"/>
  <c r="W697" i="10"/>
  <c r="W698" i="10"/>
  <c r="W699" i="10"/>
  <c r="W700" i="10"/>
  <c r="W701" i="10"/>
  <c r="W702" i="10"/>
  <c r="W703" i="10"/>
  <c r="W704" i="10"/>
  <c r="W705" i="10"/>
  <c r="W706" i="10"/>
  <c r="W707" i="10"/>
  <c r="W708" i="10"/>
  <c r="W709" i="10"/>
  <c r="W710" i="10"/>
  <c r="W711" i="10"/>
  <c r="W712" i="10"/>
  <c r="W713" i="10"/>
  <c r="W714" i="10"/>
  <c r="W715" i="10"/>
  <c r="W716" i="10"/>
  <c r="W717" i="10"/>
  <c r="W718" i="10"/>
  <c r="W719" i="10"/>
  <c r="W720" i="10"/>
  <c r="W721" i="10"/>
  <c r="W722" i="10"/>
  <c r="W723" i="10"/>
  <c r="W724" i="10"/>
  <c r="W725" i="10"/>
  <c r="W726" i="10"/>
  <c r="W727" i="10"/>
  <c r="W728" i="10"/>
  <c r="W729" i="10"/>
  <c r="W730" i="10"/>
  <c r="W731" i="10"/>
  <c r="W732" i="10"/>
  <c r="W733" i="10"/>
  <c r="W734" i="10"/>
  <c r="W735" i="10"/>
  <c r="W736" i="10"/>
  <c r="W737" i="10"/>
  <c r="W738" i="10"/>
  <c r="W739" i="10"/>
  <c r="W740" i="10"/>
  <c r="W741" i="10"/>
  <c r="W742" i="10"/>
  <c r="W743" i="10"/>
  <c r="W744" i="10"/>
  <c r="W745" i="10"/>
  <c r="W746" i="10"/>
  <c r="W747" i="10"/>
  <c r="W748" i="10"/>
  <c r="W749" i="10"/>
  <c r="W750" i="10"/>
  <c r="W751" i="10"/>
  <c r="W752" i="10"/>
  <c r="W753" i="10"/>
  <c r="W754" i="10"/>
  <c r="W755" i="10"/>
  <c r="W756" i="10"/>
  <c r="W757" i="10"/>
  <c r="W758" i="10"/>
  <c r="W759" i="10"/>
  <c r="W760" i="10"/>
  <c r="W761" i="10"/>
  <c r="W762" i="10"/>
  <c r="W763" i="10"/>
  <c r="W764" i="10"/>
  <c r="W765" i="10"/>
  <c r="W766" i="10"/>
  <c r="W767" i="10"/>
  <c r="W768" i="10"/>
  <c r="W769" i="10"/>
  <c r="W770" i="10"/>
  <c r="W771" i="10"/>
  <c r="W772" i="10"/>
  <c r="W773" i="10"/>
  <c r="W774" i="10"/>
  <c r="W775" i="10"/>
  <c r="W776" i="10"/>
  <c r="W777" i="10"/>
  <c r="W778" i="10"/>
  <c r="W779" i="10"/>
  <c r="W780" i="10"/>
  <c r="W781" i="10"/>
  <c r="W782" i="10"/>
  <c r="W783" i="10"/>
  <c r="W784" i="10"/>
  <c r="W785" i="10"/>
  <c r="W786" i="10"/>
  <c r="W787" i="10"/>
  <c r="W788" i="10"/>
  <c r="W789" i="10"/>
  <c r="W790" i="10"/>
  <c r="W791" i="10"/>
  <c r="W792" i="10"/>
  <c r="W793" i="10"/>
  <c r="W794" i="10"/>
  <c r="W795" i="10"/>
  <c r="W796" i="10"/>
  <c r="W797" i="10"/>
  <c r="W798" i="10"/>
  <c r="W799" i="10"/>
  <c r="W800" i="10"/>
  <c r="W801" i="10"/>
  <c r="W802" i="10"/>
  <c r="W803" i="10"/>
  <c r="W804" i="10"/>
  <c r="W805" i="10"/>
  <c r="W806" i="10"/>
  <c r="W807" i="10"/>
  <c r="W808" i="10"/>
  <c r="W809" i="10"/>
  <c r="W810" i="10"/>
  <c r="W811" i="10"/>
  <c r="W812" i="10"/>
  <c r="W813" i="10"/>
  <c r="W814" i="10"/>
  <c r="W815" i="10"/>
  <c r="W816" i="10"/>
  <c r="W817" i="10"/>
  <c r="W818" i="10"/>
  <c r="W819" i="10"/>
  <c r="W820" i="10"/>
  <c r="W821" i="10"/>
  <c r="W822" i="10"/>
  <c r="W823" i="10"/>
  <c r="W824" i="10"/>
  <c r="W825" i="10"/>
  <c r="W826" i="10"/>
  <c r="W827" i="10"/>
  <c r="W828" i="10"/>
  <c r="W829" i="10"/>
  <c r="W830" i="10"/>
  <c r="W831" i="10"/>
  <c r="W832" i="10"/>
  <c r="W833" i="10"/>
  <c r="W834" i="10"/>
  <c r="W835" i="10"/>
  <c r="W836" i="10"/>
  <c r="W837" i="10"/>
  <c r="W838" i="10"/>
  <c r="W839" i="10"/>
  <c r="W840" i="10"/>
  <c r="W841" i="10"/>
  <c r="W842" i="10"/>
  <c r="W843" i="10"/>
  <c r="W844" i="10"/>
  <c r="W845" i="10"/>
  <c r="W846" i="10"/>
  <c r="W847" i="10"/>
  <c r="W848" i="10"/>
  <c r="W849" i="10"/>
  <c r="W850" i="10"/>
  <c r="W851" i="10"/>
  <c r="W852" i="10"/>
  <c r="W853" i="10"/>
  <c r="W854" i="10"/>
  <c r="W855" i="10"/>
  <c r="W856" i="10"/>
  <c r="W857" i="10"/>
  <c r="W858" i="10"/>
  <c r="W859" i="10"/>
  <c r="W860" i="10"/>
  <c r="W861" i="10"/>
  <c r="W862" i="10"/>
  <c r="W863" i="10"/>
  <c r="W864" i="10"/>
  <c r="W865" i="10"/>
  <c r="W866" i="10"/>
  <c r="W867" i="10"/>
  <c r="W868" i="10"/>
  <c r="W869" i="10"/>
  <c r="W870" i="10"/>
  <c r="W871" i="10"/>
  <c r="W872" i="10"/>
  <c r="W873" i="10"/>
  <c r="W874" i="10"/>
  <c r="W875" i="10"/>
  <c r="W876" i="10"/>
  <c r="W877" i="10"/>
  <c r="W878" i="10"/>
  <c r="W879" i="10"/>
  <c r="W880" i="10"/>
  <c r="W881" i="10"/>
  <c r="W882" i="10"/>
  <c r="W883" i="10"/>
  <c r="W884" i="10"/>
  <c r="W885" i="10"/>
  <c r="W886" i="10"/>
  <c r="W887" i="10"/>
  <c r="W888" i="10"/>
  <c r="W889" i="10"/>
  <c r="W890" i="10"/>
  <c r="W891" i="10"/>
  <c r="W892" i="10"/>
  <c r="W893" i="10"/>
  <c r="W894" i="10"/>
  <c r="W895" i="10"/>
  <c r="W896" i="10"/>
  <c r="W897" i="10"/>
  <c r="W898" i="10"/>
  <c r="W899" i="10"/>
  <c r="W900" i="10"/>
  <c r="W901" i="10"/>
  <c r="W902" i="10"/>
  <c r="W903" i="10"/>
  <c r="W904" i="10"/>
  <c r="W905" i="10"/>
  <c r="W906" i="10"/>
  <c r="W907" i="10"/>
  <c r="W908" i="10"/>
  <c r="W909" i="10"/>
  <c r="W910" i="10"/>
  <c r="W911" i="10"/>
  <c r="W912" i="10"/>
  <c r="W913" i="10"/>
  <c r="W914" i="10"/>
  <c r="W915" i="10"/>
  <c r="W916" i="10"/>
  <c r="W917" i="10"/>
  <c r="W918" i="10"/>
  <c r="W919" i="10"/>
  <c r="W920" i="10"/>
  <c r="W921" i="10"/>
  <c r="W922" i="10"/>
  <c r="W923" i="10"/>
  <c r="W924" i="10"/>
  <c r="W925" i="10"/>
  <c r="W926" i="10"/>
  <c r="W927" i="10"/>
  <c r="W928" i="10"/>
  <c r="W929" i="10"/>
  <c r="W930" i="10"/>
  <c r="W931" i="10"/>
  <c r="W932" i="10"/>
  <c r="W933" i="10"/>
  <c r="W934" i="10"/>
  <c r="W935" i="10"/>
  <c r="W936" i="10"/>
  <c r="W937" i="10"/>
  <c r="W938" i="10"/>
  <c r="W939" i="10"/>
  <c r="W940" i="10"/>
  <c r="W941" i="10"/>
  <c r="W942" i="10"/>
  <c r="W943" i="10"/>
  <c r="W944" i="10"/>
  <c r="W945" i="10"/>
  <c r="W946" i="10"/>
  <c r="W947" i="10"/>
  <c r="W948" i="10"/>
  <c r="W949" i="10"/>
  <c r="W950" i="10"/>
  <c r="W951" i="10"/>
  <c r="W952" i="10"/>
  <c r="W953" i="10"/>
  <c r="W954" i="10"/>
  <c r="W955" i="10"/>
  <c r="W956" i="10"/>
  <c r="W957" i="10"/>
  <c r="W958" i="10"/>
  <c r="W959" i="10"/>
  <c r="W960" i="10"/>
  <c r="W961" i="10"/>
  <c r="W962" i="10"/>
  <c r="W963" i="10"/>
  <c r="W964" i="10"/>
  <c r="W965" i="10"/>
  <c r="W966" i="10"/>
  <c r="W967" i="10"/>
  <c r="W968" i="10"/>
  <c r="W969" i="10"/>
  <c r="W970" i="10"/>
  <c r="W971" i="10"/>
  <c r="W972" i="10"/>
  <c r="W973" i="10"/>
  <c r="W974" i="10"/>
  <c r="W975" i="10"/>
  <c r="W976" i="10"/>
  <c r="W977" i="10"/>
  <c r="W978" i="10"/>
  <c r="W979" i="10"/>
  <c r="W980" i="10"/>
  <c r="W981" i="10"/>
  <c r="W982" i="10"/>
  <c r="W983" i="10"/>
  <c r="W984" i="10"/>
  <c r="W985" i="10"/>
  <c r="W986" i="10"/>
  <c r="W987" i="10"/>
  <c r="W988" i="10"/>
  <c r="W989" i="10"/>
  <c r="W990" i="10"/>
  <c r="W991" i="10"/>
  <c r="W992" i="10"/>
  <c r="W993" i="10"/>
  <c r="W994" i="10"/>
  <c r="W995" i="10"/>
  <c r="W996" i="10"/>
  <c r="W997" i="10"/>
  <c r="W998" i="10"/>
  <c r="W999" i="10"/>
  <c r="W1000" i="10"/>
  <c r="W1001" i="10"/>
  <c r="W1002" i="10"/>
  <c r="W1003" i="10"/>
  <c r="W1004" i="10"/>
  <c r="W1005" i="10"/>
  <c r="W1006" i="10"/>
  <c r="W1007" i="10"/>
  <c r="W1008" i="10"/>
  <c r="W1009" i="10"/>
  <c r="W1010" i="10"/>
  <c r="W1011" i="10"/>
  <c r="X512" i="10"/>
  <c r="X513" i="10"/>
  <c r="X514" i="10"/>
  <c r="X515" i="10"/>
  <c r="X516" i="10"/>
  <c r="X517" i="10"/>
  <c r="X518" i="10"/>
  <c r="X519" i="10"/>
  <c r="X520" i="10"/>
  <c r="X521" i="10"/>
  <c r="X522" i="10"/>
  <c r="X523" i="10"/>
  <c r="X524" i="10"/>
  <c r="X525" i="10"/>
  <c r="X526" i="10"/>
  <c r="X527" i="10"/>
  <c r="X528" i="10"/>
  <c r="X529" i="10"/>
  <c r="X530" i="10"/>
  <c r="X531" i="10"/>
  <c r="X532" i="10"/>
  <c r="X533" i="10"/>
  <c r="X534" i="10"/>
  <c r="X535" i="10"/>
  <c r="X536" i="10"/>
  <c r="X537" i="10"/>
  <c r="X538" i="10"/>
  <c r="X539" i="10"/>
  <c r="X540" i="10"/>
  <c r="X541" i="10"/>
  <c r="X542" i="10"/>
  <c r="X543" i="10"/>
  <c r="X544" i="10"/>
  <c r="X545" i="10"/>
  <c r="X546" i="10"/>
  <c r="X547" i="10"/>
  <c r="X548" i="10"/>
  <c r="X549" i="10"/>
  <c r="X550" i="10"/>
  <c r="X551" i="10"/>
  <c r="X552" i="10"/>
  <c r="X553" i="10"/>
  <c r="X554" i="10"/>
  <c r="X555" i="10"/>
  <c r="X556" i="10"/>
  <c r="X557" i="10"/>
  <c r="X558" i="10"/>
  <c r="X559" i="10"/>
  <c r="X560" i="10"/>
  <c r="X561" i="10"/>
  <c r="X562" i="10"/>
  <c r="X563" i="10"/>
  <c r="X564" i="10"/>
  <c r="X565" i="10"/>
  <c r="X566" i="10"/>
  <c r="X567" i="10"/>
  <c r="X568" i="10"/>
  <c r="X569" i="10"/>
  <c r="X570" i="10"/>
  <c r="X571" i="10"/>
  <c r="X572" i="10"/>
  <c r="X573" i="10"/>
  <c r="X574" i="10"/>
  <c r="X575" i="10"/>
  <c r="X576" i="10"/>
  <c r="X577" i="10"/>
  <c r="X578" i="10"/>
  <c r="X579" i="10"/>
  <c r="X580" i="10"/>
  <c r="X581" i="10"/>
  <c r="X582" i="10"/>
  <c r="X583" i="10"/>
  <c r="X584" i="10"/>
  <c r="X585" i="10"/>
  <c r="X586" i="10"/>
  <c r="X587" i="10"/>
  <c r="X588" i="10"/>
  <c r="X589" i="10"/>
  <c r="X590" i="10"/>
  <c r="X591" i="10"/>
  <c r="X592" i="10"/>
  <c r="X593" i="10"/>
  <c r="X594" i="10"/>
  <c r="X595" i="10"/>
  <c r="X596" i="10"/>
  <c r="X597" i="10"/>
  <c r="X598" i="10"/>
  <c r="X599" i="10"/>
  <c r="X600" i="10"/>
  <c r="X601" i="10"/>
  <c r="X602" i="10"/>
  <c r="X603" i="10"/>
  <c r="X604" i="10"/>
  <c r="X605" i="10"/>
  <c r="X606" i="10"/>
  <c r="X607" i="10"/>
  <c r="X608" i="10"/>
  <c r="X609" i="10"/>
  <c r="X610" i="10"/>
  <c r="X611" i="10"/>
  <c r="X612" i="10"/>
  <c r="X613" i="10"/>
  <c r="X614" i="10"/>
  <c r="X615" i="10"/>
  <c r="X616" i="10"/>
  <c r="X617" i="10"/>
  <c r="X618" i="10"/>
  <c r="X619" i="10"/>
  <c r="X620" i="10"/>
  <c r="X621" i="10"/>
  <c r="X622" i="10"/>
  <c r="X623" i="10"/>
  <c r="X624" i="10"/>
  <c r="X625" i="10"/>
  <c r="X626" i="10"/>
  <c r="X627" i="10"/>
  <c r="X628" i="10"/>
  <c r="X629" i="10"/>
  <c r="X630" i="10"/>
  <c r="X631" i="10"/>
  <c r="X632" i="10"/>
  <c r="X633" i="10"/>
  <c r="X634" i="10"/>
  <c r="X635" i="10"/>
  <c r="X636" i="10"/>
  <c r="X637" i="10"/>
  <c r="X638" i="10"/>
  <c r="X639" i="10"/>
  <c r="X640" i="10"/>
  <c r="X641" i="10"/>
  <c r="X642" i="10"/>
  <c r="X643" i="10"/>
  <c r="X644" i="10"/>
  <c r="X645" i="10"/>
  <c r="X646" i="10"/>
  <c r="X647" i="10"/>
  <c r="X648" i="10"/>
  <c r="X649" i="10"/>
  <c r="X650" i="10"/>
  <c r="X651" i="10"/>
  <c r="X652" i="10"/>
  <c r="X653" i="10"/>
  <c r="X654" i="10"/>
  <c r="X655" i="10"/>
  <c r="X656" i="10"/>
  <c r="X657" i="10"/>
  <c r="X658" i="10"/>
  <c r="X659" i="10"/>
  <c r="X660" i="10"/>
  <c r="X661" i="10"/>
  <c r="X662" i="10"/>
  <c r="X663" i="10"/>
  <c r="X664" i="10"/>
  <c r="X665" i="10"/>
  <c r="X666" i="10"/>
  <c r="X667" i="10"/>
  <c r="X668" i="10"/>
  <c r="X669" i="10"/>
  <c r="X670" i="10"/>
  <c r="X671" i="10"/>
  <c r="X672" i="10"/>
  <c r="X673" i="10"/>
  <c r="X674" i="10"/>
  <c r="X675" i="10"/>
  <c r="X676" i="10"/>
  <c r="X677" i="10"/>
  <c r="X678" i="10"/>
  <c r="X679" i="10"/>
  <c r="X680" i="10"/>
  <c r="X681" i="10"/>
  <c r="X682" i="10"/>
  <c r="X683" i="10"/>
  <c r="X684" i="10"/>
  <c r="X685" i="10"/>
  <c r="X686" i="10"/>
  <c r="X687" i="10"/>
  <c r="X688" i="10"/>
  <c r="X689" i="10"/>
  <c r="X690" i="10"/>
  <c r="X691" i="10"/>
  <c r="X692" i="10"/>
  <c r="X693" i="10"/>
  <c r="X694" i="10"/>
  <c r="X695" i="10"/>
  <c r="X696" i="10"/>
  <c r="X697" i="10"/>
  <c r="X698" i="10"/>
  <c r="X699" i="10"/>
  <c r="X700" i="10"/>
  <c r="X701" i="10"/>
  <c r="X702" i="10"/>
  <c r="X703" i="10"/>
  <c r="X704" i="10"/>
  <c r="X705" i="10"/>
  <c r="X706" i="10"/>
  <c r="X707" i="10"/>
  <c r="X708" i="10"/>
  <c r="X709" i="10"/>
  <c r="X710" i="10"/>
  <c r="X711" i="10"/>
  <c r="X712" i="10"/>
  <c r="X713" i="10"/>
  <c r="X714" i="10"/>
  <c r="X715" i="10"/>
  <c r="X716" i="10"/>
  <c r="X717" i="10"/>
  <c r="X718" i="10"/>
  <c r="X719" i="10"/>
  <c r="X720" i="10"/>
  <c r="X721" i="10"/>
  <c r="X722" i="10"/>
  <c r="X723" i="10"/>
  <c r="X724" i="10"/>
  <c r="X725" i="10"/>
  <c r="X726" i="10"/>
  <c r="X727" i="10"/>
  <c r="X728" i="10"/>
  <c r="X729" i="10"/>
  <c r="X730" i="10"/>
  <c r="X731" i="10"/>
  <c r="X732" i="10"/>
  <c r="X733" i="10"/>
  <c r="X734" i="10"/>
  <c r="X735" i="10"/>
  <c r="X736" i="10"/>
  <c r="X737" i="10"/>
  <c r="X738" i="10"/>
  <c r="X739" i="10"/>
  <c r="X740" i="10"/>
  <c r="X741" i="10"/>
  <c r="X742" i="10"/>
  <c r="X743" i="10"/>
  <c r="X744" i="10"/>
  <c r="X745" i="10"/>
  <c r="X746" i="10"/>
  <c r="X747" i="10"/>
  <c r="X748" i="10"/>
  <c r="X749" i="10"/>
  <c r="X750" i="10"/>
  <c r="X751" i="10"/>
  <c r="X752" i="10"/>
  <c r="X753" i="10"/>
  <c r="X754" i="10"/>
  <c r="X755" i="10"/>
  <c r="X756" i="10"/>
  <c r="X757" i="10"/>
  <c r="X758" i="10"/>
  <c r="X759" i="10"/>
  <c r="X760" i="10"/>
  <c r="X761" i="10"/>
  <c r="X762" i="10"/>
  <c r="X763" i="10"/>
  <c r="X764" i="10"/>
  <c r="X765" i="10"/>
  <c r="X766" i="10"/>
  <c r="X767" i="10"/>
  <c r="X768" i="10"/>
  <c r="X769" i="10"/>
  <c r="X770" i="10"/>
  <c r="X771" i="10"/>
  <c r="X772" i="10"/>
  <c r="X773" i="10"/>
  <c r="X774" i="10"/>
  <c r="X775" i="10"/>
  <c r="X776" i="10"/>
  <c r="X777" i="10"/>
  <c r="X778" i="10"/>
  <c r="X779" i="10"/>
  <c r="X780" i="10"/>
  <c r="X781" i="10"/>
  <c r="X782" i="10"/>
  <c r="X783" i="10"/>
  <c r="X784" i="10"/>
  <c r="X785" i="10"/>
  <c r="X786" i="10"/>
  <c r="X787" i="10"/>
  <c r="X788" i="10"/>
  <c r="X789" i="10"/>
  <c r="X790" i="10"/>
  <c r="X791" i="10"/>
  <c r="X792" i="10"/>
  <c r="X793" i="10"/>
  <c r="X794" i="10"/>
  <c r="X795" i="10"/>
  <c r="X796" i="10"/>
  <c r="X797" i="10"/>
  <c r="X798" i="10"/>
  <c r="X799" i="10"/>
  <c r="X800" i="10"/>
  <c r="X801" i="10"/>
  <c r="X802" i="10"/>
  <c r="X803" i="10"/>
  <c r="X804" i="10"/>
  <c r="X805" i="10"/>
  <c r="X806" i="10"/>
  <c r="X807" i="10"/>
  <c r="X808" i="10"/>
  <c r="X809" i="10"/>
  <c r="X810" i="10"/>
  <c r="X811" i="10"/>
  <c r="X812" i="10"/>
  <c r="X813" i="10"/>
  <c r="X814" i="10"/>
  <c r="X815" i="10"/>
  <c r="X816" i="10"/>
  <c r="X817" i="10"/>
  <c r="X818" i="10"/>
  <c r="X819" i="10"/>
  <c r="X820" i="10"/>
  <c r="X821" i="10"/>
  <c r="X822" i="10"/>
  <c r="X823" i="10"/>
  <c r="X824" i="10"/>
  <c r="X825" i="10"/>
  <c r="X826" i="10"/>
  <c r="X827" i="10"/>
  <c r="X828" i="10"/>
  <c r="X829" i="10"/>
  <c r="X830" i="10"/>
  <c r="X831" i="10"/>
  <c r="X832" i="10"/>
  <c r="X833" i="10"/>
  <c r="X834" i="10"/>
  <c r="X835" i="10"/>
  <c r="X836" i="10"/>
  <c r="X837" i="10"/>
  <c r="X838" i="10"/>
  <c r="X839" i="10"/>
  <c r="X840" i="10"/>
  <c r="X841" i="10"/>
  <c r="X842" i="10"/>
  <c r="X843" i="10"/>
  <c r="X844" i="10"/>
  <c r="X845" i="10"/>
  <c r="X846" i="10"/>
  <c r="X847" i="10"/>
  <c r="X848" i="10"/>
  <c r="X849" i="10"/>
  <c r="X850" i="10"/>
  <c r="X851" i="10"/>
  <c r="X852" i="10"/>
  <c r="X853" i="10"/>
  <c r="X854" i="10"/>
  <c r="X855" i="10"/>
  <c r="X856" i="10"/>
  <c r="X857" i="10"/>
  <c r="X858" i="10"/>
  <c r="X859" i="10"/>
  <c r="X860" i="10"/>
  <c r="X861" i="10"/>
  <c r="X862" i="10"/>
  <c r="X863" i="10"/>
  <c r="X864" i="10"/>
  <c r="X865" i="10"/>
  <c r="X866" i="10"/>
  <c r="X867" i="10"/>
  <c r="X868" i="10"/>
  <c r="X869" i="10"/>
  <c r="X870" i="10"/>
  <c r="X871" i="10"/>
  <c r="X872" i="10"/>
  <c r="X873" i="10"/>
  <c r="X874" i="10"/>
  <c r="X875" i="10"/>
  <c r="X876" i="10"/>
  <c r="X877" i="10"/>
  <c r="X878" i="10"/>
  <c r="X879" i="10"/>
  <c r="X880" i="10"/>
  <c r="X881" i="10"/>
  <c r="X882" i="10"/>
  <c r="X883" i="10"/>
  <c r="X884" i="10"/>
  <c r="X885" i="10"/>
  <c r="X886" i="10"/>
  <c r="X887" i="10"/>
  <c r="X888" i="10"/>
  <c r="X889" i="10"/>
  <c r="X890" i="10"/>
  <c r="X891" i="10"/>
  <c r="X892" i="10"/>
  <c r="X893" i="10"/>
  <c r="X894" i="10"/>
  <c r="X895" i="10"/>
  <c r="X896" i="10"/>
  <c r="X897" i="10"/>
  <c r="X898" i="10"/>
  <c r="X899" i="10"/>
  <c r="X900" i="10"/>
  <c r="X901" i="10"/>
  <c r="X902" i="10"/>
  <c r="X903" i="10"/>
  <c r="X904" i="10"/>
  <c r="X905" i="10"/>
  <c r="X906" i="10"/>
  <c r="X907" i="10"/>
  <c r="X908" i="10"/>
  <c r="X909" i="10"/>
  <c r="X910" i="10"/>
  <c r="X911" i="10"/>
  <c r="X912" i="10"/>
  <c r="X913" i="10"/>
  <c r="X914" i="10"/>
  <c r="X915" i="10"/>
  <c r="X916" i="10"/>
  <c r="X917" i="10"/>
  <c r="X918" i="10"/>
  <c r="X919" i="10"/>
  <c r="X920" i="10"/>
  <c r="X921" i="10"/>
  <c r="X922" i="10"/>
  <c r="X923" i="10"/>
  <c r="X924" i="10"/>
  <c r="X925" i="10"/>
  <c r="X926" i="10"/>
  <c r="X927" i="10"/>
  <c r="X928" i="10"/>
  <c r="X929" i="10"/>
  <c r="X930" i="10"/>
  <c r="X931" i="10"/>
  <c r="X932" i="10"/>
  <c r="X933" i="10"/>
  <c r="X934" i="10"/>
  <c r="X935" i="10"/>
  <c r="X936" i="10"/>
  <c r="X937" i="10"/>
  <c r="X938" i="10"/>
  <c r="X939" i="10"/>
  <c r="X940" i="10"/>
  <c r="X941" i="10"/>
  <c r="X942" i="10"/>
  <c r="X943" i="10"/>
  <c r="X944" i="10"/>
  <c r="X945" i="10"/>
  <c r="X946" i="10"/>
  <c r="X947" i="10"/>
  <c r="X948" i="10"/>
  <c r="X949" i="10"/>
  <c r="X950" i="10"/>
  <c r="X951" i="10"/>
  <c r="X952" i="10"/>
  <c r="X953" i="10"/>
  <c r="X954" i="10"/>
  <c r="X955" i="10"/>
  <c r="X956" i="10"/>
  <c r="X957" i="10"/>
  <c r="X958" i="10"/>
  <c r="X959" i="10"/>
  <c r="X960" i="10"/>
  <c r="X961" i="10"/>
  <c r="X962" i="10"/>
  <c r="X963" i="10"/>
  <c r="X964" i="10"/>
  <c r="X965" i="10"/>
  <c r="X966" i="10"/>
  <c r="X967" i="10"/>
  <c r="X968" i="10"/>
  <c r="X969" i="10"/>
  <c r="X970" i="10"/>
  <c r="X971" i="10"/>
  <c r="X972" i="10"/>
  <c r="X973" i="10"/>
  <c r="X974" i="10"/>
  <c r="X975" i="10"/>
  <c r="X976" i="10"/>
  <c r="X977" i="10"/>
  <c r="X978" i="10"/>
  <c r="X979" i="10"/>
  <c r="X980" i="10"/>
  <c r="X981" i="10"/>
  <c r="X982" i="10"/>
  <c r="X983" i="10"/>
  <c r="X984" i="10"/>
  <c r="X985" i="10"/>
  <c r="X986" i="10"/>
  <c r="X987" i="10"/>
  <c r="X988" i="10"/>
  <c r="X989" i="10"/>
  <c r="X990" i="10"/>
  <c r="X991" i="10"/>
  <c r="X992" i="10"/>
  <c r="X993" i="10"/>
  <c r="X994" i="10"/>
  <c r="X995" i="10"/>
  <c r="X996" i="10"/>
  <c r="X997" i="10"/>
  <c r="X998" i="10"/>
  <c r="X999" i="10"/>
  <c r="X1000" i="10"/>
  <c r="X1001" i="10"/>
  <c r="X1002" i="10"/>
  <c r="X1003" i="10"/>
  <c r="X1004" i="10"/>
  <c r="X1005" i="10"/>
  <c r="X1006" i="10"/>
  <c r="X1007" i="10"/>
  <c r="X1008" i="10"/>
  <c r="X1009" i="10"/>
  <c r="X1010" i="10"/>
  <c r="X1011" i="10"/>
  <c r="Y512" i="10"/>
  <c r="Y513" i="10"/>
  <c r="Y514" i="10"/>
  <c r="Y515" i="10"/>
  <c r="Y516" i="10"/>
  <c r="Y517" i="10"/>
  <c r="Y518" i="10"/>
  <c r="Y519" i="10"/>
  <c r="Y520" i="10"/>
  <c r="Y521" i="10"/>
  <c r="Y522" i="10"/>
  <c r="Y523" i="10"/>
  <c r="Y524" i="10"/>
  <c r="Y525" i="10"/>
  <c r="Y526" i="10"/>
  <c r="Y527" i="10"/>
  <c r="Y528" i="10"/>
  <c r="Y529" i="10"/>
  <c r="Y530" i="10"/>
  <c r="Y531" i="10"/>
  <c r="Y532" i="10"/>
  <c r="Y533" i="10"/>
  <c r="Y534" i="10"/>
  <c r="Y535" i="10"/>
  <c r="Y536" i="10"/>
  <c r="Y537" i="10"/>
  <c r="Y538" i="10"/>
  <c r="Y539" i="10"/>
  <c r="Y540" i="10"/>
  <c r="Y541" i="10"/>
  <c r="Y542" i="10"/>
  <c r="Y543" i="10"/>
  <c r="Y544" i="10"/>
  <c r="Y545" i="10"/>
  <c r="Y546" i="10"/>
  <c r="Y547" i="10"/>
  <c r="Y548" i="10"/>
  <c r="Y549" i="10"/>
  <c r="Y550" i="10"/>
  <c r="Y551" i="10"/>
  <c r="Y552" i="10"/>
  <c r="Y553" i="10"/>
  <c r="Y554" i="10"/>
  <c r="Y555" i="10"/>
  <c r="Y556" i="10"/>
  <c r="Y557" i="10"/>
  <c r="Y558" i="10"/>
  <c r="Y559" i="10"/>
  <c r="Y560" i="10"/>
  <c r="Y561" i="10"/>
  <c r="Y562" i="10"/>
  <c r="Y563" i="10"/>
  <c r="Y564" i="10"/>
  <c r="Y565" i="10"/>
  <c r="Y566" i="10"/>
  <c r="Y567" i="10"/>
  <c r="Y568" i="10"/>
  <c r="Y569" i="10"/>
  <c r="Y570" i="10"/>
  <c r="Y571" i="10"/>
  <c r="Y572" i="10"/>
  <c r="Y573" i="10"/>
  <c r="Y574" i="10"/>
  <c r="Y575" i="10"/>
  <c r="Y576" i="10"/>
  <c r="Y577" i="10"/>
  <c r="Y578" i="10"/>
  <c r="Y579" i="10"/>
  <c r="Y580" i="10"/>
  <c r="Y581" i="10"/>
  <c r="Y582" i="10"/>
  <c r="Y583" i="10"/>
  <c r="Y584" i="10"/>
  <c r="Y585" i="10"/>
  <c r="Y586" i="10"/>
  <c r="Y587" i="10"/>
  <c r="Y588" i="10"/>
  <c r="Y589" i="10"/>
  <c r="Y590" i="10"/>
  <c r="Y591" i="10"/>
  <c r="Y592" i="10"/>
  <c r="Y593" i="10"/>
  <c r="Y594" i="10"/>
  <c r="Y595" i="10"/>
  <c r="Y596" i="10"/>
  <c r="Y597" i="10"/>
  <c r="Y598" i="10"/>
  <c r="Y599" i="10"/>
  <c r="Y600" i="10"/>
  <c r="Y601" i="10"/>
  <c r="Y602" i="10"/>
  <c r="Y603" i="10"/>
  <c r="Y604" i="10"/>
  <c r="Y605" i="10"/>
  <c r="Y606" i="10"/>
  <c r="Y607" i="10"/>
  <c r="Y608" i="10"/>
  <c r="Y609" i="10"/>
  <c r="Y610" i="10"/>
  <c r="Y611" i="10"/>
  <c r="Y612" i="10"/>
  <c r="Y613" i="10"/>
  <c r="Y614" i="10"/>
  <c r="Y615" i="10"/>
  <c r="Y616" i="10"/>
  <c r="Y617" i="10"/>
  <c r="Y618" i="10"/>
  <c r="Y619" i="10"/>
  <c r="Y620" i="10"/>
  <c r="Y621" i="10"/>
  <c r="Y622" i="10"/>
  <c r="Y623" i="10"/>
  <c r="Y624" i="10"/>
  <c r="Y625" i="10"/>
  <c r="Y626" i="10"/>
  <c r="Y627" i="10"/>
  <c r="Y628" i="10"/>
  <c r="Y629" i="10"/>
  <c r="Y630" i="10"/>
  <c r="Y631" i="10"/>
  <c r="Y632" i="10"/>
  <c r="Y633" i="10"/>
  <c r="Y634" i="10"/>
  <c r="Y635" i="10"/>
  <c r="Y636" i="10"/>
  <c r="Y637" i="10"/>
  <c r="Y638" i="10"/>
  <c r="Y639" i="10"/>
  <c r="Y640" i="10"/>
  <c r="Y641" i="10"/>
  <c r="Y642" i="10"/>
  <c r="Y643" i="10"/>
  <c r="Y644" i="10"/>
  <c r="Y645" i="10"/>
  <c r="Y646" i="10"/>
  <c r="Y647" i="10"/>
  <c r="Y648" i="10"/>
  <c r="Y649" i="10"/>
  <c r="Y650" i="10"/>
  <c r="Y651" i="10"/>
  <c r="Y652" i="10"/>
  <c r="Y653" i="10"/>
  <c r="Y654" i="10"/>
  <c r="Y655" i="10"/>
  <c r="Y656" i="10"/>
  <c r="Y657" i="10"/>
  <c r="Y658" i="10"/>
  <c r="Y659" i="10"/>
  <c r="Y660" i="10"/>
  <c r="Y661" i="10"/>
  <c r="Y662" i="10"/>
  <c r="Y663" i="10"/>
  <c r="Y664" i="10"/>
  <c r="Y665" i="10"/>
  <c r="Y666" i="10"/>
  <c r="Y667" i="10"/>
  <c r="Y668" i="10"/>
  <c r="Y669" i="10"/>
  <c r="Y670" i="10"/>
  <c r="Y671" i="10"/>
  <c r="Y672" i="10"/>
  <c r="Y673" i="10"/>
  <c r="Y674" i="10"/>
  <c r="Y675" i="10"/>
  <c r="Y676" i="10"/>
  <c r="Y677" i="10"/>
  <c r="Y678" i="10"/>
  <c r="Y679" i="10"/>
  <c r="Y680" i="10"/>
  <c r="Y681" i="10"/>
  <c r="Y682" i="10"/>
  <c r="Y683" i="10"/>
  <c r="Y684" i="10"/>
  <c r="Y685" i="10"/>
  <c r="Y686" i="10"/>
  <c r="Y687" i="10"/>
  <c r="Y688" i="10"/>
  <c r="Y689" i="10"/>
  <c r="Y690" i="10"/>
  <c r="Y691" i="10"/>
  <c r="Y692" i="10"/>
  <c r="Y693" i="10"/>
  <c r="Y694" i="10"/>
  <c r="Y695" i="10"/>
  <c r="Y696" i="10"/>
  <c r="Y697" i="10"/>
  <c r="Y698" i="10"/>
  <c r="Y699" i="10"/>
  <c r="Y700" i="10"/>
  <c r="Y701" i="10"/>
  <c r="Y702" i="10"/>
  <c r="Y703" i="10"/>
  <c r="Y704" i="10"/>
  <c r="Y705" i="10"/>
  <c r="Y706" i="10"/>
  <c r="Y707" i="10"/>
  <c r="Y708" i="10"/>
  <c r="Y709" i="10"/>
  <c r="Y710" i="10"/>
  <c r="Y711" i="10"/>
  <c r="Y712" i="10"/>
  <c r="Y713" i="10"/>
  <c r="Y714" i="10"/>
  <c r="Y715" i="10"/>
  <c r="Y716" i="10"/>
  <c r="Y717" i="10"/>
  <c r="Y718" i="10"/>
  <c r="Y719" i="10"/>
  <c r="Y720" i="10"/>
  <c r="Y721" i="10"/>
  <c r="Y722" i="10"/>
  <c r="Y723" i="10"/>
  <c r="Y724" i="10"/>
  <c r="Y725" i="10"/>
  <c r="Y726" i="10"/>
  <c r="Y727" i="10"/>
  <c r="Y728" i="10"/>
  <c r="Y729" i="10"/>
  <c r="Y730" i="10"/>
  <c r="Y731" i="10"/>
  <c r="Y732" i="10"/>
  <c r="Y733" i="10"/>
  <c r="Y734" i="10"/>
  <c r="Y735" i="10"/>
  <c r="Y736" i="10"/>
  <c r="Y737" i="10"/>
  <c r="Y738" i="10"/>
  <c r="Y739" i="10"/>
  <c r="Y740" i="10"/>
  <c r="Y741" i="10"/>
  <c r="Y742" i="10"/>
  <c r="Y743" i="10"/>
  <c r="Y744" i="10"/>
  <c r="Y745" i="10"/>
  <c r="Y746" i="10"/>
  <c r="Y747" i="10"/>
  <c r="Y748" i="10"/>
  <c r="Y749" i="10"/>
  <c r="Y750" i="10"/>
  <c r="Y751" i="10"/>
  <c r="Y752" i="10"/>
  <c r="Y753" i="10"/>
  <c r="Y754" i="10"/>
  <c r="Y755" i="10"/>
  <c r="Y756" i="10"/>
  <c r="Y757" i="10"/>
  <c r="Y758" i="10"/>
  <c r="Y759" i="10"/>
  <c r="Y760" i="10"/>
  <c r="Y761" i="10"/>
  <c r="Y762" i="10"/>
  <c r="Y763" i="10"/>
  <c r="Y764" i="10"/>
  <c r="Y765" i="10"/>
  <c r="Y766" i="10"/>
  <c r="Y767" i="10"/>
  <c r="Y768" i="10"/>
  <c r="Y769" i="10"/>
  <c r="Y770" i="10"/>
  <c r="Y771" i="10"/>
  <c r="Y772" i="10"/>
  <c r="Y773" i="10"/>
  <c r="Y774" i="10"/>
  <c r="Y775" i="10"/>
  <c r="Y776" i="10"/>
  <c r="Y777" i="10"/>
  <c r="Y778" i="10"/>
  <c r="Y779" i="10"/>
  <c r="Y780" i="10"/>
  <c r="Y781" i="10"/>
  <c r="Y782" i="10"/>
  <c r="Y783" i="10"/>
  <c r="Y784" i="10"/>
  <c r="Y785" i="10"/>
  <c r="Y786" i="10"/>
  <c r="Y787" i="10"/>
  <c r="Y788" i="10"/>
  <c r="Y789" i="10"/>
  <c r="Y790" i="10"/>
  <c r="Y791" i="10"/>
  <c r="Y792" i="10"/>
  <c r="Y793" i="10"/>
  <c r="Y794" i="10"/>
  <c r="Y795" i="10"/>
  <c r="Y796" i="10"/>
  <c r="Y797" i="10"/>
  <c r="Y798" i="10"/>
  <c r="Y799" i="10"/>
  <c r="Y800" i="10"/>
  <c r="Y801" i="10"/>
  <c r="Y802" i="10"/>
  <c r="Y803" i="10"/>
  <c r="Y804" i="10"/>
  <c r="Y805" i="10"/>
  <c r="Y806" i="10"/>
  <c r="Y807" i="10"/>
  <c r="Y808" i="10"/>
  <c r="Y809" i="10"/>
  <c r="Y810" i="10"/>
  <c r="Y811" i="10"/>
  <c r="Y812" i="10"/>
  <c r="Y813" i="10"/>
  <c r="Y814" i="10"/>
  <c r="Y815" i="10"/>
  <c r="Y816" i="10"/>
  <c r="Y817" i="10"/>
  <c r="Y818" i="10"/>
  <c r="Y819" i="10"/>
  <c r="Y820" i="10"/>
  <c r="Y821" i="10"/>
  <c r="Y822" i="10"/>
  <c r="Y823" i="10"/>
  <c r="Y824" i="10"/>
  <c r="Y825" i="10"/>
  <c r="Y826" i="10"/>
  <c r="Y827" i="10"/>
  <c r="Y828" i="10"/>
  <c r="Y829" i="10"/>
  <c r="Y830" i="10"/>
  <c r="Y831" i="10"/>
  <c r="Y832" i="10"/>
  <c r="Y833" i="10"/>
  <c r="Y834" i="10"/>
  <c r="Y835" i="10"/>
  <c r="Y836" i="10"/>
  <c r="Y837" i="10"/>
  <c r="Y838" i="10"/>
  <c r="Y839" i="10"/>
  <c r="Y840" i="10"/>
  <c r="Y841" i="10"/>
  <c r="Y842" i="10"/>
  <c r="Y843" i="10"/>
  <c r="Y844" i="10"/>
  <c r="Y845" i="10"/>
  <c r="Y846" i="10"/>
  <c r="Y847" i="10"/>
  <c r="Y848" i="10"/>
  <c r="Y849" i="10"/>
  <c r="Y850" i="10"/>
  <c r="Y851" i="10"/>
  <c r="Y852" i="10"/>
  <c r="Y853" i="10"/>
  <c r="Y854" i="10"/>
  <c r="Y855" i="10"/>
  <c r="Y856" i="10"/>
  <c r="Y857" i="10"/>
  <c r="Y858" i="10"/>
  <c r="Y859" i="10"/>
  <c r="Y860" i="10"/>
  <c r="Y861" i="10"/>
  <c r="Y862" i="10"/>
  <c r="Y863" i="10"/>
  <c r="Y864" i="10"/>
  <c r="Y865" i="10"/>
  <c r="Y866" i="10"/>
  <c r="Y867" i="10"/>
  <c r="Y868" i="10"/>
  <c r="Y869" i="10"/>
  <c r="Y870" i="10"/>
  <c r="Y871" i="10"/>
  <c r="Y872" i="10"/>
  <c r="Y873" i="10"/>
  <c r="Y874" i="10"/>
  <c r="Y875" i="10"/>
  <c r="Y876" i="10"/>
  <c r="Y877" i="10"/>
  <c r="Y878" i="10"/>
  <c r="Y879" i="10"/>
  <c r="Y880" i="10"/>
  <c r="Y881" i="10"/>
  <c r="Y882" i="10"/>
  <c r="Y883" i="10"/>
  <c r="Y884" i="10"/>
  <c r="Y885" i="10"/>
  <c r="Y886" i="10"/>
  <c r="Y887" i="10"/>
  <c r="Y888" i="10"/>
  <c r="Y889" i="10"/>
  <c r="Y890" i="10"/>
  <c r="Y891" i="10"/>
  <c r="Y892" i="10"/>
  <c r="Y893" i="10"/>
  <c r="Y894" i="10"/>
  <c r="Y895" i="10"/>
  <c r="Y896" i="10"/>
  <c r="Y897" i="10"/>
  <c r="Y898" i="10"/>
  <c r="Y899" i="10"/>
  <c r="Y900" i="10"/>
  <c r="Y901" i="10"/>
  <c r="Y902" i="10"/>
  <c r="Y903" i="10"/>
  <c r="Y904" i="10"/>
  <c r="Y905" i="10"/>
  <c r="Y906" i="10"/>
  <c r="Y907" i="10"/>
  <c r="Y908" i="10"/>
  <c r="Y909" i="10"/>
  <c r="Y910" i="10"/>
  <c r="Y911" i="10"/>
  <c r="Y912" i="10"/>
  <c r="Y913" i="10"/>
  <c r="Y914" i="10"/>
  <c r="Y915" i="10"/>
  <c r="Y916" i="10"/>
  <c r="Y917" i="10"/>
  <c r="Y918" i="10"/>
  <c r="Y919" i="10"/>
  <c r="Y920" i="10"/>
  <c r="Y921" i="10"/>
  <c r="Y922" i="10"/>
  <c r="Y923" i="10"/>
  <c r="Y924" i="10"/>
  <c r="Y925" i="10"/>
  <c r="Y926" i="10"/>
  <c r="Y927" i="10"/>
  <c r="Y928" i="10"/>
  <c r="Y929" i="10"/>
  <c r="Y930" i="10"/>
  <c r="Y931" i="10"/>
  <c r="Y932" i="10"/>
  <c r="Y933" i="10"/>
  <c r="Y934" i="10"/>
  <c r="Y935" i="10"/>
  <c r="Y936" i="10"/>
  <c r="Y937" i="10"/>
  <c r="Y938" i="10"/>
  <c r="Y939" i="10"/>
  <c r="Y940" i="10"/>
  <c r="Y941" i="10"/>
  <c r="Y942" i="10"/>
  <c r="Y943" i="10"/>
  <c r="Y944" i="10"/>
  <c r="Y945" i="10"/>
  <c r="Y946" i="10"/>
  <c r="Y947" i="10"/>
  <c r="Y948" i="10"/>
  <c r="Y949" i="10"/>
  <c r="Y950" i="10"/>
  <c r="Y951" i="10"/>
  <c r="Y952" i="10"/>
  <c r="Y953" i="10"/>
  <c r="Y954" i="10"/>
  <c r="Y955" i="10"/>
  <c r="Y956" i="10"/>
  <c r="Y957" i="10"/>
  <c r="Y958" i="10"/>
  <c r="Y959" i="10"/>
  <c r="Y960" i="10"/>
  <c r="Y961" i="10"/>
  <c r="Y962" i="10"/>
  <c r="Y963" i="10"/>
  <c r="Y964" i="10"/>
  <c r="Y965" i="10"/>
  <c r="Y966" i="10"/>
  <c r="Y967" i="10"/>
  <c r="Y968" i="10"/>
  <c r="Y969" i="10"/>
  <c r="Y970" i="10"/>
  <c r="Y971" i="10"/>
  <c r="Y972" i="10"/>
  <c r="Y973" i="10"/>
  <c r="Y974" i="10"/>
  <c r="Y975" i="10"/>
  <c r="Y976" i="10"/>
  <c r="Y977" i="10"/>
  <c r="Y978" i="10"/>
  <c r="Y979" i="10"/>
  <c r="Y980" i="10"/>
  <c r="Y981" i="10"/>
  <c r="Y982" i="10"/>
  <c r="Y983" i="10"/>
  <c r="Y984" i="10"/>
  <c r="Y985" i="10"/>
  <c r="Y986" i="10"/>
  <c r="Y987" i="10"/>
  <c r="Y988" i="10"/>
  <c r="Y989" i="10"/>
  <c r="Y990" i="10"/>
  <c r="Y991" i="10"/>
  <c r="Y992" i="10"/>
  <c r="Y993" i="10"/>
  <c r="Y994" i="10"/>
  <c r="Y995" i="10"/>
  <c r="Y996" i="10"/>
  <c r="Y997" i="10"/>
  <c r="Y998" i="10"/>
  <c r="Y999" i="10"/>
  <c r="Y1000" i="10"/>
  <c r="Y1001" i="10"/>
  <c r="Y1002" i="10"/>
  <c r="Y1003" i="10"/>
  <c r="Y1004" i="10"/>
  <c r="Y1005" i="10"/>
  <c r="Y1006" i="10"/>
  <c r="Y1007" i="10"/>
  <c r="Y1008" i="10"/>
  <c r="Y1009" i="10"/>
  <c r="Y1010" i="10"/>
  <c r="Y1011" i="10"/>
  <c r="Z512" i="10"/>
  <c r="Z513" i="10"/>
  <c r="Z514" i="10"/>
  <c r="Z515" i="10"/>
  <c r="Z516" i="10"/>
  <c r="Z517" i="10"/>
  <c r="Z518" i="10"/>
  <c r="Z519" i="10"/>
  <c r="Z520" i="10"/>
  <c r="Z521" i="10"/>
  <c r="Z522" i="10"/>
  <c r="Z523" i="10"/>
  <c r="Z524" i="10"/>
  <c r="Z525" i="10"/>
  <c r="Z526" i="10"/>
  <c r="Z527" i="10"/>
  <c r="Z528" i="10"/>
  <c r="Z529" i="10"/>
  <c r="Z530" i="10"/>
  <c r="Z531" i="10"/>
  <c r="Z532" i="10"/>
  <c r="Z533" i="10"/>
  <c r="Z534" i="10"/>
  <c r="Z535" i="10"/>
  <c r="Z536" i="10"/>
  <c r="Z537" i="10"/>
  <c r="Z538" i="10"/>
  <c r="Z539" i="10"/>
  <c r="Z540" i="10"/>
  <c r="Z541" i="10"/>
  <c r="Z542" i="10"/>
  <c r="Z543" i="10"/>
  <c r="Z544" i="10"/>
  <c r="Z545" i="10"/>
  <c r="Z546" i="10"/>
  <c r="Z547" i="10"/>
  <c r="Z548" i="10"/>
  <c r="Z549" i="10"/>
  <c r="Z550" i="10"/>
  <c r="Z551" i="10"/>
  <c r="Z552" i="10"/>
  <c r="Z553" i="10"/>
  <c r="Z554" i="10"/>
  <c r="Z555" i="10"/>
  <c r="Z556" i="10"/>
  <c r="Z557" i="10"/>
  <c r="Z558" i="10"/>
  <c r="Z559" i="10"/>
  <c r="Z560" i="10"/>
  <c r="Z561" i="10"/>
  <c r="Z562" i="10"/>
  <c r="Z563" i="10"/>
  <c r="Z564" i="10"/>
  <c r="Z565" i="10"/>
  <c r="Z566" i="10"/>
  <c r="Z567" i="10"/>
  <c r="Z568" i="10"/>
  <c r="Z569" i="10"/>
  <c r="Z570" i="10"/>
  <c r="Z571" i="10"/>
  <c r="Z572" i="10"/>
  <c r="Z573" i="10"/>
  <c r="Z574" i="10"/>
  <c r="Z575" i="10"/>
  <c r="Z576" i="10"/>
  <c r="Z577" i="10"/>
  <c r="Z578" i="10"/>
  <c r="Z579" i="10"/>
  <c r="Z580" i="10"/>
  <c r="Z581" i="10"/>
  <c r="Z582" i="10"/>
  <c r="Z583" i="10"/>
  <c r="Z584" i="10"/>
  <c r="Z585" i="10"/>
  <c r="Z586" i="10"/>
  <c r="Z587" i="10"/>
  <c r="Z588" i="10"/>
  <c r="Z589" i="10"/>
  <c r="Z590" i="10"/>
  <c r="Z591" i="10"/>
  <c r="Z592" i="10"/>
  <c r="Z593" i="10"/>
  <c r="Z594" i="10"/>
  <c r="Z595" i="10"/>
  <c r="Z596" i="10"/>
  <c r="Z597" i="10"/>
  <c r="Z598" i="10"/>
  <c r="Z599" i="10"/>
  <c r="Z600" i="10"/>
  <c r="Z601" i="10"/>
  <c r="Z602" i="10"/>
  <c r="Z603" i="10"/>
  <c r="Z604" i="10"/>
  <c r="Z605" i="10"/>
  <c r="Z606" i="10"/>
  <c r="Z607" i="10"/>
  <c r="Z608" i="10"/>
  <c r="Z609" i="10"/>
  <c r="Z610" i="10"/>
  <c r="Z611" i="10"/>
  <c r="Z612" i="10"/>
  <c r="Z613" i="10"/>
  <c r="Z614" i="10"/>
  <c r="Z615" i="10"/>
  <c r="Z616" i="10"/>
  <c r="Z617" i="10"/>
  <c r="Z618" i="10"/>
  <c r="Z619" i="10"/>
  <c r="Z620" i="10"/>
  <c r="Z621" i="10"/>
  <c r="Z622" i="10"/>
  <c r="Z623" i="10"/>
  <c r="Z624" i="10"/>
  <c r="Z625" i="10"/>
  <c r="Z626" i="10"/>
  <c r="Z627" i="10"/>
  <c r="Z628" i="10"/>
  <c r="Z629" i="10"/>
  <c r="Z630" i="10"/>
  <c r="Z631" i="10"/>
  <c r="Z632" i="10"/>
  <c r="Z633" i="10"/>
  <c r="Z634" i="10"/>
  <c r="Z635" i="10"/>
  <c r="Z636" i="10"/>
  <c r="Z637" i="10"/>
  <c r="Z638" i="10"/>
  <c r="Z639" i="10"/>
  <c r="Z640" i="10"/>
  <c r="Z641" i="10"/>
  <c r="Z642" i="10"/>
  <c r="Z643" i="10"/>
  <c r="Z644" i="10"/>
  <c r="Z645" i="10"/>
  <c r="Z646" i="10"/>
  <c r="Z647" i="10"/>
  <c r="Z648" i="10"/>
  <c r="Z649" i="10"/>
  <c r="Z650" i="10"/>
  <c r="Z651" i="10"/>
  <c r="Z652" i="10"/>
  <c r="Z653" i="10"/>
  <c r="Z654" i="10"/>
  <c r="Z655" i="10"/>
  <c r="Z656" i="10"/>
  <c r="Z657" i="10"/>
  <c r="Z658" i="10"/>
  <c r="Z659" i="10"/>
  <c r="Z660" i="10"/>
  <c r="Z661" i="10"/>
  <c r="Z662" i="10"/>
  <c r="Z663" i="10"/>
  <c r="Z664" i="10"/>
  <c r="Z665" i="10"/>
  <c r="Z666" i="10"/>
  <c r="Z667" i="10"/>
  <c r="Z668" i="10"/>
  <c r="Z669" i="10"/>
  <c r="Z670" i="10"/>
  <c r="Z671" i="10"/>
  <c r="Z672" i="10"/>
  <c r="Z673" i="10"/>
  <c r="Z674" i="10"/>
  <c r="Z675" i="10"/>
  <c r="Z676" i="10"/>
  <c r="Z677" i="10"/>
  <c r="Z678" i="10"/>
  <c r="Z679" i="10"/>
  <c r="Z680" i="10"/>
  <c r="Z681" i="10"/>
  <c r="Z682" i="10"/>
  <c r="Z683" i="10"/>
  <c r="Z684" i="10"/>
  <c r="Z685" i="10"/>
  <c r="Z686" i="10"/>
  <c r="Z687" i="10"/>
  <c r="Z688" i="10"/>
  <c r="Z689" i="10"/>
  <c r="Z690" i="10"/>
  <c r="Z691" i="10"/>
  <c r="Z692" i="10"/>
  <c r="Z693" i="10"/>
  <c r="Z694" i="10"/>
  <c r="Z695" i="10"/>
  <c r="Z696" i="10"/>
  <c r="Z697" i="10"/>
  <c r="Z698" i="10"/>
  <c r="Z699" i="10"/>
  <c r="Z700" i="10"/>
  <c r="Z701" i="10"/>
  <c r="Z702" i="10"/>
  <c r="Z703" i="10"/>
  <c r="Z704" i="10"/>
  <c r="Z705" i="10"/>
  <c r="Z706" i="10"/>
  <c r="Z707" i="10"/>
  <c r="Z708" i="10"/>
  <c r="Z709" i="10"/>
  <c r="Z710" i="10"/>
  <c r="Z711" i="10"/>
  <c r="Z712" i="10"/>
  <c r="Z713" i="10"/>
  <c r="Z714" i="10"/>
  <c r="Z715" i="10"/>
  <c r="Z716" i="10"/>
  <c r="Z717" i="10"/>
  <c r="Z718" i="10"/>
  <c r="Z719" i="10"/>
  <c r="Z720" i="10"/>
  <c r="Z721" i="10"/>
  <c r="Z722" i="10"/>
  <c r="Z723" i="10"/>
  <c r="Z724" i="10"/>
  <c r="Z725" i="10"/>
  <c r="Z726" i="10"/>
  <c r="Z727" i="10"/>
  <c r="Z728" i="10"/>
  <c r="Z729" i="10"/>
  <c r="Z730" i="10"/>
  <c r="Z731" i="10"/>
  <c r="Z732" i="10"/>
  <c r="Z733" i="10"/>
  <c r="Z734" i="10"/>
  <c r="Z735" i="10"/>
  <c r="Z736" i="10"/>
  <c r="Z737" i="10"/>
  <c r="Z738" i="10"/>
  <c r="Z739" i="10"/>
  <c r="Z740" i="10"/>
  <c r="Z741" i="10"/>
  <c r="Z742" i="10"/>
  <c r="Z743" i="10"/>
  <c r="Z744" i="10"/>
  <c r="Z745" i="10"/>
  <c r="Z746" i="10"/>
  <c r="Z747" i="10"/>
  <c r="Z748" i="10"/>
  <c r="Z749" i="10"/>
  <c r="Z750" i="10"/>
  <c r="Z751" i="10"/>
  <c r="Z752" i="10"/>
  <c r="Z753" i="10"/>
  <c r="Z754" i="10"/>
  <c r="Z755" i="10"/>
  <c r="Z756" i="10"/>
  <c r="Z757" i="10"/>
  <c r="Z758" i="10"/>
  <c r="Z759" i="10"/>
  <c r="Z760" i="10"/>
  <c r="Z761" i="10"/>
  <c r="Z762" i="10"/>
  <c r="Z763" i="10"/>
  <c r="Z764" i="10"/>
  <c r="Z765" i="10"/>
  <c r="Z766" i="10"/>
  <c r="Z767" i="10"/>
  <c r="Z768" i="10"/>
  <c r="Z769" i="10"/>
  <c r="Z770" i="10"/>
  <c r="Z771" i="10"/>
  <c r="Z772" i="10"/>
  <c r="Z773" i="10"/>
  <c r="Z774" i="10"/>
  <c r="Z775" i="10"/>
  <c r="Z776" i="10"/>
  <c r="Z777" i="10"/>
  <c r="Z778" i="10"/>
  <c r="Z779" i="10"/>
  <c r="Z780" i="10"/>
  <c r="Z781" i="10"/>
  <c r="Z782" i="10"/>
  <c r="Z783" i="10"/>
  <c r="Z784" i="10"/>
  <c r="Z785" i="10"/>
  <c r="Z786" i="10"/>
  <c r="Z787" i="10"/>
  <c r="Z788" i="10"/>
  <c r="Z789" i="10"/>
  <c r="Z790" i="10"/>
  <c r="Z791" i="10"/>
  <c r="Z792" i="10"/>
  <c r="Z793" i="10"/>
  <c r="Z794" i="10"/>
  <c r="Z795" i="10"/>
  <c r="Z796" i="10"/>
  <c r="Z797" i="10"/>
  <c r="Z798" i="10"/>
  <c r="Z799" i="10"/>
  <c r="Z800" i="10"/>
  <c r="Z801" i="10"/>
  <c r="Z802" i="10"/>
  <c r="Z803" i="10"/>
  <c r="Z804" i="10"/>
  <c r="Z805" i="10"/>
  <c r="Z806" i="10"/>
  <c r="Z807" i="10"/>
  <c r="Z808" i="10"/>
  <c r="Z809" i="10"/>
  <c r="Z810" i="10"/>
  <c r="Z811" i="10"/>
  <c r="Z812" i="10"/>
  <c r="Z813" i="10"/>
  <c r="Z814" i="10"/>
  <c r="Z815" i="10"/>
  <c r="Z816" i="10"/>
  <c r="Z817" i="10"/>
  <c r="Z818" i="10"/>
  <c r="Z819" i="10"/>
  <c r="Z820" i="10"/>
  <c r="Z821" i="10"/>
  <c r="Z822" i="10"/>
  <c r="Z823" i="10"/>
  <c r="Z824" i="10"/>
  <c r="Z825" i="10"/>
  <c r="Z826" i="10"/>
  <c r="Z827" i="10"/>
  <c r="Z828" i="10"/>
  <c r="Z829" i="10"/>
  <c r="Z830" i="10"/>
  <c r="Z831" i="10"/>
  <c r="Z832" i="10"/>
  <c r="Z833" i="10"/>
  <c r="Z834" i="10"/>
  <c r="Z835" i="10"/>
  <c r="Z836" i="10"/>
  <c r="Z837" i="10"/>
  <c r="Z838" i="10"/>
  <c r="Z839" i="10"/>
  <c r="Z840" i="10"/>
  <c r="Z841" i="10"/>
  <c r="Z842" i="10"/>
  <c r="Z843" i="10"/>
  <c r="Z844" i="10"/>
  <c r="Z845" i="10"/>
  <c r="Z846" i="10"/>
  <c r="Z847" i="10"/>
  <c r="Z848" i="10"/>
  <c r="Z849" i="10"/>
  <c r="Z850" i="10"/>
  <c r="Z851" i="10"/>
  <c r="Z852" i="10"/>
  <c r="Z853" i="10"/>
  <c r="Z854" i="10"/>
  <c r="Z855" i="10"/>
  <c r="Z856" i="10"/>
  <c r="Z857" i="10"/>
  <c r="Z858" i="10"/>
  <c r="Z859" i="10"/>
  <c r="Z860" i="10"/>
  <c r="Z861" i="10"/>
  <c r="Z862" i="10"/>
  <c r="Z863" i="10"/>
  <c r="Z864" i="10"/>
  <c r="Z865" i="10"/>
  <c r="Z866" i="10"/>
  <c r="Z867" i="10"/>
  <c r="Z868" i="10"/>
  <c r="Z869" i="10"/>
  <c r="Z870" i="10"/>
  <c r="Z871" i="10"/>
  <c r="Z872" i="10"/>
  <c r="Z873" i="10"/>
  <c r="Z874" i="10"/>
  <c r="Z875" i="10"/>
  <c r="Z876" i="10"/>
  <c r="Z877" i="10"/>
  <c r="Z878" i="10"/>
  <c r="Z879" i="10"/>
  <c r="Z880" i="10"/>
  <c r="Z881" i="10"/>
  <c r="Z882" i="10"/>
  <c r="Z883" i="10"/>
  <c r="Z884" i="10"/>
  <c r="Z885" i="10"/>
  <c r="Z886" i="10"/>
  <c r="Z887" i="10"/>
  <c r="Z888" i="10"/>
  <c r="Z889" i="10"/>
  <c r="Z890" i="10"/>
  <c r="Z891" i="10"/>
  <c r="Z892" i="10"/>
  <c r="Z893" i="10"/>
  <c r="Z894" i="10"/>
  <c r="Z895" i="10"/>
  <c r="Z896" i="10"/>
  <c r="Z897" i="10"/>
  <c r="Z898" i="10"/>
  <c r="Z899" i="10"/>
  <c r="Z900" i="10"/>
  <c r="Z901" i="10"/>
  <c r="Z902" i="10"/>
  <c r="Z903" i="10"/>
  <c r="Z904" i="10"/>
  <c r="Z905" i="10"/>
  <c r="Z906" i="10"/>
  <c r="Z907" i="10"/>
  <c r="Z908" i="10"/>
  <c r="Z909" i="10"/>
  <c r="Z910" i="10"/>
  <c r="Z911" i="10"/>
  <c r="Z912" i="10"/>
  <c r="Z913" i="10"/>
  <c r="Z914" i="10"/>
  <c r="Z915" i="10"/>
  <c r="Z916" i="10"/>
  <c r="Z917" i="10"/>
  <c r="Z918" i="10"/>
  <c r="Z919" i="10"/>
  <c r="Z920" i="10"/>
  <c r="Z921" i="10"/>
  <c r="Z922" i="10"/>
  <c r="Z923" i="10"/>
  <c r="Z924" i="10"/>
  <c r="Z925" i="10"/>
  <c r="Z926" i="10"/>
  <c r="Z927" i="10"/>
  <c r="Z928" i="10"/>
  <c r="Z929" i="10"/>
  <c r="Z930" i="10"/>
  <c r="Z931" i="10"/>
  <c r="Z932" i="10"/>
  <c r="Z933" i="10"/>
  <c r="Z934" i="10"/>
  <c r="Z935" i="10"/>
  <c r="Z936" i="10"/>
  <c r="Z937" i="10"/>
  <c r="Z938" i="10"/>
  <c r="Z939" i="10"/>
  <c r="Z940" i="10"/>
  <c r="Z941" i="10"/>
  <c r="Z942" i="10"/>
  <c r="Z943" i="10"/>
  <c r="Z944" i="10"/>
  <c r="Z945" i="10"/>
  <c r="Z946" i="10"/>
  <c r="Z947" i="10"/>
  <c r="Z948" i="10"/>
  <c r="Z949" i="10"/>
  <c r="Z950" i="10"/>
  <c r="Z951" i="10"/>
  <c r="Z952" i="10"/>
  <c r="Z953" i="10"/>
  <c r="Z954" i="10"/>
  <c r="Z955" i="10"/>
  <c r="Z956" i="10"/>
  <c r="Z957" i="10"/>
  <c r="Z958" i="10"/>
  <c r="Z959" i="10"/>
  <c r="Z960" i="10"/>
  <c r="Z961" i="10"/>
  <c r="Z962" i="10"/>
  <c r="Z963" i="10"/>
  <c r="Z964" i="10"/>
  <c r="Z965" i="10"/>
  <c r="Z966" i="10"/>
  <c r="Z967" i="10"/>
  <c r="Z968" i="10"/>
  <c r="Z969" i="10"/>
  <c r="Z970" i="10"/>
  <c r="Z971" i="10"/>
  <c r="Z972" i="10"/>
  <c r="Z973" i="10"/>
  <c r="Z974" i="10"/>
  <c r="Z975" i="10"/>
  <c r="Z976" i="10"/>
  <c r="Z977" i="10"/>
  <c r="Z978" i="10"/>
  <c r="Z979" i="10"/>
  <c r="Z980" i="10"/>
  <c r="Z981" i="10"/>
  <c r="Z982" i="10"/>
  <c r="Z983" i="10"/>
  <c r="Z984" i="10"/>
  <c r="Z985" i="10"/>
  <c r="Z986" i="10"/>
  <c r="Z987" i="10"/>
  <c r="Z988" i="10"/>
  <c r="Z989" i="10"/>
  <c r="Z990" i="10"/>
  <c r="Z991" i="10"/>
  <c r="Z992" i="10"/>
  <c r="Z993" i="10"/>
  <c r="Z994" i="10"/>
  <c r="Z995" i="10"/>
  <c r="Z996" i="10"/>
  <c r="Z997" i="10"/>
  <c r="Z998" i="10"/>
  <c r="Z999" i="10"/>
  <c r="Z1000" i="10"/>
  <c r="Z1001" i="10"/>
  <c r="Z1002" i="10"/>
  <c r="Z1003" i="10"/>
  <c r="Z1004" i="10"/>
  <c r="Z1005" i="10"/>
  <c r="Z1006" i="10"/>
  <c r="Z1007" i="10"/>
  <c r="Z1008" i="10"/>
  <c r="Z1009" i="10"/>
  <c r="Z1010" i="10"/>
  <c r="Z10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AA545" i="10"/>
  <c r="AA546" i="10"/>
  <c r="AA547" i="10"/>
  <c r="AA548" i="10"/>
  <c r="AA549" i="10"/>
  <c r="AA550" i="10"/>
  <c r="AA551" i="10"/>
  <c r="AA552" i="10"/>
  <c r="AA553" i="10"/>
  <c r="AA554" i="10"/>
  <c r="AA555" i="10"/>
  <c r="AA556" i="10"/>
  <c r="AA557" i="10"/>
  <c r="AA558" i="10"/>
  <c r="AA559" i="10"/>
  <c r="AA560" i="10"/>
  <c r="AA561" i="10"/>
  <c r="AA562" i="10"/>
  <c r="AA563" i="10"/>
  <c r="AA564" i="10"/>
  <c r="AA565" i="10"/>
  <c r="AA566" i="10"/>
  <c r="AA567" i="10"/>
  <c r="AA568" i="10"/>
  <c r="AA569" i="10"/>
  <c r="AA570" i="10"/>
  <c r="AA571" i="10"/>
  <c r="AA572" i="10"/>
  <c r="AA573" i="10"/>
  <c r="AA574" i="10"/>
  <c r="AA575" i="10"/>
  <c r="AA576" i="10"/>
  <c r="AA577" i="10"/>
  <c r="AA578" i="10"/>
  <c r="AA579" i="10"/>
  <c r="AA580" i="10"/>
  <c r="AA581" i="10"/>
  <c r="AA582" i="10"/>
  <c r="AA583" i="10"/>
  <c r="AA584" i="10"/>
  <c r="AA585" i="10"/>
  <c r="AA586" i="10"/>
  <c r="AA587" i="10"/>
  <c r="AA588" i="10"/>
  <c r="AA589" i="10"/>
  <c r="AA590" i="10"/>
  <c r="AA591" i="10"/>
  <c r="AA592" i="10"/>
  <c r="AA593" i="10"/>
  <c r="AA594" i="10"/>
  <c r="AA595" i="10"/>
  <c r="AA596" i="10"/>
  <c r="AA597" i="10"/>
  <c r="AA598" i="10"/>
  <c r="AA599" i="10"/>
  <c r="AA600" i="10"/>
  <c r="AA601" i="10"/>
  <c r="AA602" i="10"/>
  <c r="AA603" i="10"/>
  <c r="AA604" i="10"/>
  <c r="AA605" i="10"/>
  <c r="AA606" i="10"/>
  <c r="AA607" i="10"/>
  <c r="AA608" i="10"/>
  <c r="AA609" i="10"/>
  <c r="AA610" i="10"/>
  <c r="AA611" i="10"/>
  <c r="AA612" i="10"/>
  <c r="AA613" i="10"/>
  <c r="AA614" i="10"/>
  <c r="AA615" i="10"/>
  <c r="AA616" i="10"/>
  <c r="AA617" i="10"/>
  <c r="AA618" i="10"/>
  <c r="AA619" i="10"/>
  <c r="AA620" i="10"/>
  <c r="AA621" i="10"/>
  <c r="AA622" i="10"/>
  <c r="AA623" i="10"/>
  <c r="AA624" i="10"/>
  <c r="AA625" i="10"/>
  <c r="AA626" i="10"/>
  <c r="AA627" i="10"/>
  <c r="AA628" i="10"/>
  <c r="AA629" i="10"/>
  <c r="AA630" i="10"/>
  <c r="AA631" i="10"/>
  <c r="AA632" i="10"/>
  <c r="AA633" i="10"/>
  <c r="AA634" i="10"/>
  <c r="AA635" i="10"/>
  <c r="AA636" i="10"/>
  <c r="AA637" i="10"/>
  <c r="AA638" i="10"/>
  <c r="AA639" i="10"/>
  <c r="AA640" i="10"/>
  <c r="AA641" i="10"/>
  <c r="AA642" i="10"/>
  <c r="AA643" i="10"/>
  <c r="AA644" i="10"/>
  <c r="AA645" i="10"/>
  <c r="AA646" i="10"/>
  <c r="AA647" i="10"/>
  <c r="AA648" i="10"/>
  <c r="AA649" i="10"/>
  <c r="AA650" i="10"/>
  <c r="AA651" i="10"/>
  <c r="AA652" i="10"/>
  <c r="AA653" i="10"/>
  <c r="AA654" i="10"/>
  <c r="AA655" i="10"/>
  <c r="AA656" i="10"/>
  <c r="AA657" i="10"/>
  <c r="AA658" i="10"/>
  <c r="AA659" i="10"/>
  <c r="AA660" i="10"/>
  <c r="AA661" i="10"/>
  <c r="AA662" i="10"/>
  <c r="AA663" i="10"/>
  <c r="AA664" i="10"/>
  <c r="AA665" i="10"/>
  <c r="AA666" i="10"/>
  <c r="AA667" i="10"/>
  <c r="AA668" i="10"/>
  <c r="AA669" i="10"/>
  <c r="AA670" i="10"/>
  <c r="AA671" i="10"/>
  <c r="AA672" i="10"/>
  <c r="AA673" i="10"/>
  <c r="AA674" i="10"/>
  <c r="AA675" i="10"/>
  <c r="AA676" i="10"/>
  <c r="AA677" i="10"/>
  <c r="AA678" i="10"/>
  <c r="AA679" i="10"/>
  <c r="AA680" i="10"/>
  <c r="AA681" i="10"/>
  <c r="AA682" i="10"/>
  <c r="AA683" i="10"/>
  <c r="AA684" i="10"/>
  <c r="AA685" i="10"/>
  <c r="AA686" i="10"/>
  <c r="AA687" i="10"/>
  <c r="AA688" i="10"/>
  <c r="AA689" i="10"/>
  <c r="AA690" i="10"/>
  <c r="AA691" i="10"/>
  <c r="AA692" i="10"/>
  <c r="AA693" i="10"/>
  <c r="AA694" i="10"/>
  <c r="AA695" i="10"/>
  <c r="AA696" i="10"/>
  <c r="AA697" i="10"/>
  <c r="AA698" i="10"/>
  <c r="AA699" i="10"/>
  <c r="AA700" i="10"/>
  <c r="AA701" i="10"/>
  <c r="AA702" i="10"/>
  <c r="AA703" i="10"/>
  <c r="AA704" i="10"/>
  <c r="AA705" i="10"/>
  <c r="AA706" i="10"/>
  <c r="AA707" i="10"/>
  <c r="AA708" i="10"/>
  <c r="AA709" i="10"/>
  <c r="AA710" i="10"/>
  <c r="AA711" i="10"/>
  <c r="AA712" i="10"/>
  <c r="AA713" i="10"/>
  <c r="AA714" i="10"/>
  <c r="AA715" i="10"/>
  <c r="AA716" i="10"/>
  <c r="AA717" i="10"/>
  <c r="AA718" i="10"/>
  <c r="AA719" i="10"/>
  <c r="AA720" i="10"/>
  <c r="AA721" i="10"/>
  <c r="AA722" i="10"/>
  <c r="AA723" i="10"/>
  <c r="AA724" i="10"/>
  <c r="AA725" i="10"/>
  <c r="AA726" i="10"/>
  <c r="AA727" i="10"/>
  <c r="AA728" i="10"/>
  <c r="AA729" i="10"/>
  <c r="AA730" i="10"/>
  <c r="AA731" i="10"/>
  <c r="AA732" i="10"/>
  <c r="AA733" i="10"/>
  <c r="AA734" i="10"/>
  <c r="AA735" i="10"/>
  <c r="AA736" i="10"/>
  <c r="AA737" i="10"/>
  <c r="AA738" i="10"/>
  <c r="AA739" i="10"/>
  <c r="AA740" i="10"/>
  <c r="AA741" i="10"/>
  <c r="AA742" i="10"/>
  <c r="AA743" i="10"/>
  <c r="AA744" i="10"/>
  <c r="AA745" i="10"/>
  <c r="AA746" i="10"/>
  <c r="AA747" i="10"/>
  <c r="AA748" i="10"/>
  <c r="AA749" i="10"/>
  <c r="AA750" i="10"/>
  <c r="AA751" i="10"/>
  <c r="AA752" i="10"/>
  <c r="AA753" i="10"/>
  <c r="AA754" i="10"/>
  <c r="AA755" i="10"/>
  <c r="AA756" i="10"/>
  <c r="AA757" i="10"/>
  <c r="AA758" i="10"/>
  <c r="AA759" i="10"/>
  <c r="AA760" i="10"/>
  <c r="AA761" i="10"/>
  <c r="AA762" i="10"/>
  <c r="AA763" i="10"/>
  <c r="AA764" i="10"/>
  <c r="AA765" i="10"/>
  <c r="AA766" i="10"/>
  <c r="AA767" i="10"/>
  <c r="AA768" i="10"/>
  <c r="AA769" i="10"/>
  <c r="AA770" i="10"/>
  <c r="AA771" i="10"/>
  <c r="AA772" i="10"/>
  <c r="AA773" i="10"/>
  <c r="AA774" i="10"/>
  <c r="AA775" i="10"/>
  <c r="AA776" i="10"/>
  <c r="AA777" i="10"/>
  <c r="AA778" i="10"/>
  <c r="AA779" i="10"/>
  <c r="AA780" i="10"/>
  <c r="AA781" i="10"/>
  <c r="AA782" i="10"/>
  <c r="AA783" i="10"/>
  <c r="AA784" i="10"/>
  <c r="AA785" i="10"/>
  <c r="AA786" i="10"/>
  <c r="AA787" i="10"/>
  <c r="AA788" i="10"/>
  <c r="AA789" i="10"/>
  <c r="AA790" i="10"/>
  <c r="AA791" i="10"/>
  <c r="AA792" i="10"/>
  <c r="AA793" i="10"/>
  <c r="AA794" i="10"/>
  <c r="AA795" i="10"/>
  <c r="AA796" i="10"/>
  <c r="AA797" i="10"/>
  <c r="AA798" i="10"/>
  <c r="AA799" i="10"/>
  <c r="AA800" i="10"/>
  <c r="AA801" i="10"/>
  <c r="AA802" i="10"/>
  <c r="AA803" i="10"/>
  <c r="AA804" i="10"/>
  <c r="AA805" i="10"/>
  <c r="AA806" i="10"/>
  <c r="AA807" i="10"/>
  <c r="AA808" i="10"/>
  <c r="AA809" i="10"/>
  <c r="AA810" i="10"/>
  <c r="AA811" i="10"/>
  <c r="AA812" i="10"/>
  <c r="AA813" i="10"/>
  <c r="AA814" i="10"/>
  <c r="AA815" i="10"/>
  <c r="AA816" i="10"/>
  <c r="AA817" i="10"/>
  <c r="AA818" i="10"/>
  <c r="AA819" i="10"/>
  <c r="AA820" i="10"/>
  <c r="AA821" i="10"/>
  <c r="AA822" i="10"/>
  <c r="AA823" i="10"/>
  <c r="AA824" i="10"/>
  <c r="AA825" i="10"/>
  <c r="AA826" i="10"/>
  <c r="AA827" i="10"/>
  <c r="AA828" i="10"/>
  <c r="AA829" i="10"/>
  <c r="AA830" i="10"/>
  <c r="AA831" i="10"/>
  <c r="AA832" i="10"/>
  <c r="AA833" i="10"/>
  <c r="AA834" i="10"/>
  <c r="AA835" i="10"/>
  <c r="AA836" i="10"/>
  <c r="AA837" i="10"/>
  <c r="AA838" i="10"/>
  <c r="AA839" i="10"/>
  <c r="AA840" i="10"/>
  <c r="AA841" i="10"/>
  <c r="AA842" i="10"/>
  <c r="AA843" i="10"/>
  <c r="AA844" i="10"/>
  <c r="AA845" i="10"/>
  <c r="AA846" i="10"/>
  <c r="AA847" i="10"/>
  <c r="AA848" i="10"/>
  <c r="AA849" i="10"/>
  <c r="AA850" i="10"/>
  <c r="AA851" i="10"/>
  <c r="AA852" i="10"/>
  <c r="AA853" i="10"/>
  <c r="AA854" i="10"/>
  <c r="AA855" i="10"/>
  <c r="AA856" i="10"/>
  <c r="AA857" i="10"/>
  <c r="AA858" i="10"/>
  <c r="AA859" i="10"/>
  <c r="AA860" i="10"/>
  <c r="AA861" i="10"/>
  <c r="AA862" i="10"/>
  <c r="AA863" i="10"/>
  <c r="AA864" i="10"/>
  <c r="AA865" i="10"/>
  <c r="AA866" i="10"/>
  <c r="AA867" i="10"/>
  <c r="AA868" i="10"/>
  <c r="AA869" i="10"/>
  <c r="AA870" i="10"/>
  <c r="AA871" i="10"/>
  <c r="AA872" i="10"/>
  <c r="AA873" i="10"/>
  <c r="AA874" i="10"/>
  <c r="AA875" i="10"/>
  <c r="AA876" i="10"/>
  <c r="AA877" i="10"/>
  <c r="AA878" i="10"/>
  <c r="AA879" i="10"/>
  <c r="AA880" i="10"/>
  <c r="AA881" i="10"/>
  <c r="AA882" i="10"/>
  <c r="AA883" i="10"/>
  <c r="AA884" i="10"/>
  <c r="AA885" i="10"/>
  <c r="AA886" i="10"/>
  <c r="AA887" i="10"/>
  <c r="AA888" i="10"/>
  <c r="AA889" i="10"/>
  <c r="AA890" i="10"/>
  <c r="AA891" i="10"/>
  <c r="AA892" i="10"/>
  <c r="AA893" i="10"/>
  <c r="AA894" i="10"/>
  <c r="AA895" i="10"/>
  <c r="AA896" i="10"/>
  <c r="AA897" i="10"/>
  <c r="AA898" i="10"/>
  <c r="AA899" i="10"/>
  <c r="AA900" i="10"/>
  <c r="AA901" i="10"/>
  <c r="AA902" i="10"/>
  <c r="AA903" i="10"/>
  <c r="AA904" i="10"/>
  <c r="AA905" i="10"/>
  <c r="AA906" i="10"/>
  <c r="AA907" i="10"/>
  <c r="AA908" i="10"/>
  <c r="AA909" i="10"/>
  <c r="AA910" i="10"/>
  <c r="AA911" i="10"/>
  <c r="AA912" i="10"/>
  <c r="AA913" i="10"/>
  <c r="AA914" i="10"/>
  <c r="AA915" i="10"/>
  <c r="AA916" i="10"/>
  <c r="AA917" i="10"/>
  <c r="AA918" i="10"/>
  <c r="AA919" i="10"/>
  <c r="AA920" i="10"/>
  <c r="AA921" i="10"/>
  <c r="AA922" i="10"/>
  <c r="AA923" i="10"/>
  <c r="AA924" i="10"/>
  <c r="AA925" i="10"/>
  <c r="AA926" i="10"/>
  <c r="AA927" i="10"/>
  <c r="AA928" i="10"/>
  <c r="AA929" i="10"/>
  <c r="AA930" i="10"/>
  <c r="AA931" i="10"/>
  <c r="AA932" i="10"/>
  <c r="AA933" i="10"/>
  <c r="AA934" i="10"/>
  <c r="AA935" i="10"/>
  <c r="AA936" i="10"/>
  <c r="AA937" i="10"/>
  <c r="AA938" i="10"/>
  <c r="AA939" i="10"/>
  <c r="AA940" i="10"/>
  <c r="AA941" i="10"/>
  <c r="AA942" i="10"/>
  <c r="AA943" i="10"/>
  <c r="AA944" i="10"/>
  <c r="AA945" i="10"/>
  <c r="AA946" i="10"/>
  <c r="AA947" i="10"/>
  <c r="AA948" i="10"/>
  <c r="AA949" i="10"/>
  <c r="AA950" i="10"/>
  <c r="AA951" i="10"/>
  <c r="AA952" i="10"/>
  <c r="AA953" i="10"/>
  <c r="AA954" i="10"/>
  <c r="AA955" i="10"/>
  <c r="AA956" i="10"/>
  <c r="AA957" i="10"/>
  <c r="AA958" i="10"/>
  <c r="AA959" i="10"/>
  <c r="AA960" i="10"/>
  <c r="AA961" i="10"/>
  <c r="AA962" i="10"/>
  <c r="AA963" i="10"/>
  <c r="AA964" i="10"/>
  <c r="AA965" i="10"/>
  <c r="AA966" i="10"/>
  <c r="AA967" i="10"/>
  <c r="AA968" i="10"/>
  <c r="AA969" i="10"/>
  <c r="AA970" i="10"/>
  <c r="AA971" i="10"/>
  <c r="AA972" i="10"/>
  <c r="AA973" i="10"/>
  <c r="AA974" i="10"/>
  <c r="AA975" i="10"/>
  <c r="AA976" i="10"/>
  <c r="AA977" i="10"/>
  <c r="AA978" i="10"/>
  <c r="AA979" i="10"/>
  <c r="AA980" i="10"/>
  <c r="AA981" i="10"/>
  <c r="AA982" i="10"/>
  <c r="AA983" i="10"/>
  <c r="AA984" i="10"/>
  <c r="AA985" i="10"/>
  <c r="AA986" i="10"/>
  <c r="AA987" i="10"/>
  <c r="AA988" i="10"/>
  <c r="AA989" i="10"/>
  <c r="AA990" i="10"/>
  <c r="AA991" i="10"/>
  <c r="AA992" i="10"/>
  <c r="AA993" i="10"/>
  <c r="AA994" i="10"/>
  <c r="AA995" i="10"/>
  <c r="AA996" i="10"/>
  <c r="AA997" i="10"/>
  <c r="AA998" i="10"/>
  <c r="AA999" i="10"/>
  <c r="AA1000" i="10"/>
  <c r="AA1001" i="10"/>
  <c r="AA1002" i="10"/>
  <c r="AA1003" i="10"/>
  <c r="AA1004" i="10"/>
  <c r="AA1005" i="10"/>
  <c r="AA1006" i="10"/>
  <c r="AA1007" i="10"/>
  <c r="AA1008" i="10"/>
  <c r="AA1009" i="10"/>
  <c r="AA1010" i="10"/>
  <c r="AA1011" i="10"/>
  <c r="BB509" i="10"/>
  <c r="BB508" i="10"/>
  <c r="BB507" i="10"/>
  <c r="BB506" i="10"/>
  <c r="BB505" i="10"/>
  <c r="BB504" i="10"/>
  <c r="BB503" i="10"/>
  <c r="BB502" i="10"/>
  <c r="BB501" i="10"/>
  <c r="BB500" i="10"/>
  <c r="BB499" i="10"/>
  <c r="BB498" i="10"/>
  <c r="BB497" i="10"/>
  <c r="BB496" i="10"/>
  <c r="BB495" i="10"/>
  <c r="BB494" i="10"/>
  <c r="BB493" i="10"/>
  <c r="BB492" i="10"/>
  <c r="BB491" i="10"/>
  <c r="BB490" i="10"/>
  <c r="BB489" i="10"/>
  <c r="BB488" i="10"/>
  <c r="BB487" i="10"/>
  <c r="BB486" i="10"/>
  <c r="BB485" i="10"/>
  <c r="BB484" i="10"/>
  <c r="BB483" i="10"/>
  <c r="BB482" i="10"/>
  <c r="BB481" i="10"/>
  <c r="BB480" i="10"/>
  <c r="BB479" i="10"/>
  <c r="BB478" i="10"/>
  <c r="BB477" i="10"/>
  <c r="BB476" i="10"/>
  <c r="BB475" i="10"/>
  <c r="BB474" i="10"/>
  <c r="BB473" i="10"/>
  <c r="BB472" i="10"/>
  <c r="BB471" i="10"/>
  <c r="BB470" i="10"/>
  <c r="BB469" i="10"/>
  <c r="BB468" i="10"/>
  <c r="BB467" i="10"/>
  <c r="BB466" i="10"/>
  <c r="BB465" i="10"/>
  <c r="BB464" i="10"/>
  <c r="BB463" i="10"/>
  <c r="BB462" i="10"/>
  <c r="BB461" i="10"/>
  <c r="BB460" i="10"/>
  <c r="BB459" i="10"/>
  <c r="BB458" i="10"/>
  <c r="BB457" i="10"/>
  <c r="BB456" i="10"/>
  <c r="BB455" i="10"/>
  <c r="BB454" i="10"/>
  <c r="BB453" i="10"/>
  <c r="BB452" i="10"/>
  <c r="BB451" i="10"/>
  <c r="BB450" i="10"/>
  <c r="BB449" i="10"/>
  <c r="BB448" i="10"/>
  <c r="BB447" i="10"/>
  <c r="BB446" i="10"/>
  <c r="BB445" i="10"/>
  <c r="BB444" i="10"/>
  <c r="BB443" i="10"/>
  <c r="BB442" i="10"/>
  <c r="BB441" i="10"/>
  <c r="BB440" i="10"/>
  <c r="BB439" i="10"/>
  <c r="BB438" i="10"/>
  <c r="BB437" i="10"/>
  <c r="BB436" i="10"/>
  <c r="BB435" i="10"/>
  <c r="BB434" i="10"/>
  <c r="BB433" i="10"/>
  <c r="BB432" i="10"/>
  <c r="BB431" i="10"/>
  <c r="BB430" i="10"/>
  <c r="BB429" i="10"/>
  <c r="BB428" i="10"/>
  <c r="BB427" i="10"/>
  <c r="BB426" i="10"/>
  <c r="BB425" i="10"/>
  <c r="BB424" i="10"/>
  <c r="BB423" i="10"/>
  <c r="BB422" i="10"/>
  <c r="BB421" i="10"/>
  <c r="BB420" i="10"/>
  <c r="BB419" i="10"/>
  <c r="BB418" i="10"/>
  <c r="BB417" i="10"/>
  <c r="BB416" i="10"/>
  <c r="BB415" i="10"/>
  <c r="BB414" i="10"/>
  <c r="BB413" i="10"/>
  <c r="BB412" i="10"/>
  <c r="BB411" i="10"/>
  <c r="BB410" i="10"/>
  <c r="BB409" i="10"/>
  <c r="BB408" i="10"/>
  <c r="BB407" i="10"/>
  <c r="BB406" i="10"/>
  <c r="BB405" i="10"/>
  <c r="BB404" i="10"/>
  <c r="BB403" i="10"/>
  <c r="BB402" i="10"/>
  <c r="BB401" i="10"/>
  <c r="BB400" i="10"/>
  <c r="BB399" i="10"/>
  <c r="BB398" i="10"/>
  <c r="BB397" i="10"/>
  <c r="BB396" i="10"/>
  <c r="BB395" i="10"/>
  <c r="BB394" i="10"/>
  <c r="BB393" i="10"/>
  <c r="BB392" i="10"/>
  <c r="BB391" i="10"/>
  <c r="BB390" i="10"/>
  <c r="BB389" i="10"/>
  <c r="BB388" i="10"/>
  <c r="BB387" i="10"/>
  <c r="BB386" i="10"/>
  <c r="BB385" i="10"/>
  <c r="BB384" i="10"/>
  <c r="BB383" i="10"/>
  <c r="BB382" i="10"/>
  <c r="BB381" i="10"/>
  <c r="BB380" i="10"/>
  <c r="BB379" i="10"/>
  <c r="BB378" i="10"/>
  <c r="BB377" i="10"/>
  <c r="BB376" i="10"/>
  <c r="BB375" i="10"/>
  <c r="BB374" i="10"/>
  <c r="BB373" i="10"/>
  <c r="BB372" i="10"/>
  <c r="BB371" i="10"/>
  <c r="BB370" i="10"/>
  <c r="BB369" i="10"/>
  <c r="BB368" i="10"/>
  <c r="BB367" i="10"/>
  <c r="BB366" i="10"/>
  <c r="BB365" i="10"/>
  <c r="BB364" i="10"/>
  <c r="BB363" i="10"/>
  <c r="BB362" i="10"/>
  <c r="BB361" i="10"/>
  <c r="BB360" i="10"/>
  <c r="BB359" i="10"/>
  <c r="BB358" i="10"/>
  <c r="BB357" i="10"/>
  <c r="BB356" i="10"/>
  <c r="BB355" i="10"/>
  <c r="BB354" i="10"/>
  <c r="BB353" i="10"/>
  <c r="BB352" i="10"/>
  <c r="BB351" i="10"/>
  <c r="BB350" i="10"/>
  <c r="BB349" i="10"/>
  <c r="BB348" i="10"/>
  <c r="BB347" i="10"/>
  <c r="BB346" i="10"/>
  <c r="BB345" i="10"/>
  <c r="BB344" i="10"/>
  <c r="BB343" i="10"/>
  <c r="BB342" i="10"/>
  <c r="BB341" i="10"/>
  <c r="BB340" i="10"/>
  <c r="BB339" i="10"/>
  <c r="BB338" i="10"/>
  <c r="BB337" i="10"/>
  <c r="BB336" i="10"/>
  <c r="BB335" i="10"/>
  <c r="BB334" i="10"/>
  <c r="BB333" i="10"/>
  <c r="BB332" i="10"/>
  <c r="BB331" i="10"/>
  <c r="BB330" i="10"/>
  <c r="BB329" i="10"/>
  <c r="BB328" i="10"/>
  <c r="BB327" i="10"/>
  <c r="BB326" i="10"/>
  <c r="BB325" i="10"/>
  <c r="BB324" i="10"/>
  <c r="BB323" i="10"/>
  <c r="BB322" i="10"/>
  <c r="BB321" i="10"/>
  <c r="BB320" i="10"/>
  <c r="BB319" i="10"/>
  <c r="BB318" i="10"/>
  <c r="BB317" i="10"/>
  <c r="BB316" i="10"/>
  <c r="BB315" i="10"/>
  <c r="BB314" i="10"/>
  <c r="BB313" i="10"/>
  <c r="BB312" i="10"/>
  <c r="BB311" i="10"/>
  <c r="BB310" i="10"/>
  <c r="BB309" i="10"/>
  <c r="BB308" i="10"/>
  <c r="BB307" i="10"/>
  <c r="BB306" i="10"/>
  <c r="BB305" i="10"/>
  <c r="BB304" i="10"/>
  <c r="BB303" i="10"/>
  <c r="BB302" i="10"/>
  <c r="BB301" i="10"/>
  <c r="BB300" i="10"/>
  <c r="BB299" i="10"/>
  <c r="BB298" i="10"/>
  <c r="BB297" i="10"/>
  <c r="BB296" i="10"/>
  <c r="BB295" i="10"/>
  <c r="BB294" i="10"/>
  <c r="BB293" i="10"/>
  <c r="BB292" i="10"/>
  <c r="BB291" i="10"/>
  <c r="BB290" i="10"/>
  <c r="BB289" i="10"/>
  <c r="BB288" i="10"/>
  <c r="BB287" i="10"/>
  <c r="BB286" i="10"/>
  <c r="BB285" i="10"/>
  <c r="BB284" i="10"/>
  <c r="BB283" i="10"/>
  <c r="BB282" i="10"/>
  <c r="BB281" i="10"/>
  <c r="BB280" i="10"/>
  <c r="BB279" i="10"/>
  <c r="BB278" i="10"/>
  <c r="BB277" i="10"/>
  <c r="BB276" i="10"/>
  <c r="BB275" i="10"/>
  <c r="BB274" i="10"/>
  <c r="BB273" i="10"/>
  <c r="BB272" i="10"/>
  <c r="BB271" i="10"/>
  <c r="BB270" i="10"/>
  <c r="BB269" i="10"/>
  <c r="BB268" i="10"/>
  <c r="BB267" i="10"/>
  <c r="BB266" i="10"/>
  <c r="BB265" i="10"/>
  <c r="BB264" i="10"/>
  <c r="BB263" i="10"/>
  <c r="BB262" i="10"/>
  <c r="BB261" i="10"/>
  <c r="BB260" i="10"/>
  <c r="BB259" i="10"/>
  <c r="BB258" i="10"/>
  <c r="BB257" i="10"/>
  <c r="BB256" i="10"/>
  <c r="BB255" i="10"/>
  <c r="BB254" i="10"/>
  <c r="BB253" i="10"/>
  <c r="BB252" i="10"/>
  <c r="BB251" i="10"/>
  <c r="BB250" i="10"/>
  <c r="BB249" i="10"/>
  <c r="BB248" i="10"/>
  <c r="BB247" i="10"/>
  <c r="BB246" i="10"/>
  <c r="BB245" i="10"/>
  <c r="BB244" i="10"/>
  <c r="BB243" i="10"/>
  <c r="BB242" i="10"/>
  <c r="BB241" i="10"/>
  <c r="BB240" i="10"/>
  <c r="BB239" i="10"/>
  <c r="BB238" i="10"/>
  <c r="BB237" i="10"/>
  <c r="BB236" i="10"/>
  <c r="BB235" i="10"/>
  <c r="BB234" i="10"/>
  <c r="BB233" i="10"/>
  <c r="BB232" i="10"/>
  <c r="BB231" i="10"/>
  <c r="BB230" i="10"/>
  <c r="BB229" i="10"/>
  <c r="BB228" i="10"/>
  <c r="BB227" i="10"/>
  <c r="BB226" i="10"/>
  <c r="BB225" i="10"/>
  <c r="BB224" i="10"/>
  <c r="BB223" i="10"/>
  <c r="BB222" i="10"/>
  <c r="BB221" i="10"/>
  <c r="BB220" i="10"/>
  <c r="BB219" i="10"/>
  <c r="BB218" i="10"/>
  <c r="BB217" i="10"/>
  <c r="BB216" i="10"/>
  <c r="BB215" i="10"/>
  <c r="BB214" i="10"/>
  <c r="BB213" i="10"/>
  <c r="BB212" i="10"/>
  <c r="BB211" i="10"/>
  <c r="BB210" i="10"/>
  <c r="BB209" i="10"/>
  <c r="BB208" i="10"/>
  <c r="BB207" i="10"/>
  <c r="BB206" i="10"/>
  <c r="BB205" i="10"/>
  <c r="BB204" i="10"/>
  <c r="BB203" i="10"/>
  <c r="BB202" i="10"/>
  <c r="BB201" i="10"/>
  <c r="BB200" i="10"/>
  <c r="BB199" i="10"/>
  <c r="BB198" i="10"/>
  <c r="BB197" i="10"/>
  <c r="BB196" i="10"/>
  <c r="BB195" i="10"/>
  <c r="BB194" i="10"/>
  <c r="BB193" i="10"/>
  <c r="BB192" i="10"/>
  <c r="BB191" i="10"/>
  <c r="BB190" i="10"/>
  <c r="BB189" i="10"/>
  <c r="BB188" i="10"/>
  <c r="BB187" i="10"/>
  <c r="BB186" i="10"/>
  <c r="BB185" i="10"/>
  <c r="BB184" i="10"/>
  <c r="BB183" i="10"/>
  <c r="BB182" i="10"/>
  <c r="BB181" i="10"/>
  <c r="BB180" i="10"/>
  <c r="BB179" i="10"/>
  <c r="BB178" i="10"/>
  <c r="BB177" i="10"/>
  <c r="BB176" i="10"/>
  <c r="BB175" i="10"/>
  <c r="BB174" i="10"/>
  <c r="BB173" i="10"/>
  <c r="BB172" i="10"/>
  <c r="BB171" i="10"/>
  <c r="BB170" i="10"/>
  <c r="BB169" i="10"/>
  <c r="BB168" i="10"/>
  <c r="BB167" i="10"/>
  <c r="BB166" i="10"/>
  <c r="BB165" i="10"/>
  <c r="BB164" i="10"/>
  <c r="BB163" i="10"/>
  <c r="BB162" i="10"/>
  <c r="BB161" i="10"/>
  <c r="BB160" i="10"/>
  <c r="BB159" i="10"/>
  <c r="BB158" i="10"/>
  <c r="BB157" i="10"/>
  <c r="BB156" i="10"/>
  <c r="BB155" i="10"/>
  <c r="BB154" i="10"/>
  <c r="BB153" i="10"/>
  <c r="BB152" i="10"/>
  <c r="BB151" i="10"/>
  <c r="BB150" i="10"/>
  <c r="BB149" i="10"/>
  <c r="BB148" i="10"/>
  <c r="BB147" i="10"/>
  <c r="BB146" i="10"/>
  <c r="BB145" i="10"/>
  <c r="BB144" i="10"/>
  <c r="BB143" i="10"/>
  <c r="BB142" i="10"/>
  <c r="BB141" i="10"/>
  <c r="BB140" i="10"/>
  <c r="BB139" i="10"/>
  <c r="BB138" i="10"/>
  <c r="BB137" i="10"/>
  <c r="BB136" i="10"/>
  <c r="BB135" i="10"/>
  <c r="BB134" i="10"/>
  <c r="BB133" i="10"/>
  <c r="BB132" i="10"/>
  <c r="BB131" i="10"/>
  <c r="BB130" i="10"/>
  <c r="BB129" i="10"/>
  <c r="BB128" i="10"/>
  <c r="BB127" i="10"/>
  <c r="BB126" i="10"/>
  <c r="BB125" i="10"/>
  <c r="BB124" i="10"/>
  <c r="BB123" i="10"/>
  <c r="BB122" i="10"/>
  <c r="BB121" i="10"/>
  <c r="BB120" i="10"/>
  <c r="BB119" i="10"/>
  <c r="BB118" i="10"/>
  <c r="BB117" i="10"/>
  <c r="BB116" i="10"/>
  <c r="BB115" i="10"/>
  <c r="BB114" i="10"/>
  <c r="BB113" i="10"/>
  <c r="BB112" i="10"/>
  <c r="BB111" i="10"/>
  <c r="BB110" i="10"/>
  <c r="BB109" i="10"/>
  <c r="BB108" i="10"/>
  <c r="BB107" i="10"/>
  <c r="BB106" i="10"/>
  <c r="BB105" i="10"/>
  <c r="BB104" i="10"/>
  <c r="BB103" i="10"/>
  <c r="BB102" i="10"/>
  <c r="BB101" i="10"/>
  <c r="BB100" i="10"/>
  <c r="BB99" i="10"/>
  <c r="BB98" i="10"/>
  <c r="BB97" i="10"/>
  <c r="BB96" i="10"/>
  <c r="BB95" i="10"/>
  <c r="BB94" i="10"/>
  <c r="BB93" i="10"/>
  <c r="BB92" i="10"/>
  <c r="BB91" i="10"/>
  <c r="BB90" i="10"/>
  <c r="BB89" i="10"/>
  <c r="BB88" i="10"/>
  <c r="BB87" i="10"/>
  <c r="BB86" i="10"/>
  <c r="BB85" i="10"/>
  <c r="BB84" i="10"/>
  <c r="BB83" i="10"/>
  <c r="BB82" i="10"/>
  <c r="BB81" i="10"/>
  <c r="BB80" i="10"/>
  <c r="BB79" i="10"/>
  <c r="BB78" i="10"/>
  <c r="BB77" i="10"/>
  <c r="BB76" i="10"/>
  <c r="BB75" i="10"/>
  <c r="BB74" i="10"/>
  <c r="BB73" i="10"/>
  <c r="BB72" i="10"/>
  <c r="BB71" i="10"/>
  <c r="BB70" i="10"/>
  <c r="BB69" i="10"/>
  <c r="BB68" i="10"/>
  <c r="BB67" i="10"/>
  <c r="BB66" i="10"/>
  <c r="BB65" i="10"/>
  <c r="BB64" i="10"/>
  <c r="BB63" i="10"/>
  <c r="BB62" i="10"/>
  <c r="BB61" i="10"/>
  <c r="BB60" i="10"/>
  <c r="BB59" i="10"/>
  <c r="BB58" i="10"/>
  <c r="BB57" i="10"/>
  <c r="BB56" i="10"/>
  <c r="BB55" i="10"/>
  <c r="BB54" i="10"/>
  <c r="BB53" i="10"/>
  <c r="BB52" i="10"/>
  <c r="BB51" i="10"/>
  <c r="BB50" i="10"/>
  <c r="BB49" i="10"/>
  <c r="BB48" i="10"/>
  <c r="BB47" i="10"/>
  <c r="BB46" i="10"/>
  <c r="BB45" i="10"/>
  <c r="BB44" i="10"/>
  <c r="BB43" i="10"/>
  <c r="BB42" i="10"/>
  <c r="BB41" i="10"/>
  <c r="BB40" i="10"/>
  <c r="BB39" i="10"/>
  <c r="BB38" i="10"/>
  <c r="BB37" i="10"/>
  <c r="BB36" i="10"/>
  <c r="BB35" i="10"/>
  <c r="BB34" i="10"/>
  <c r="BB33" i="10"/>
  <c r="BB32" i="10"/>
  <c r="BB31" i="10"/>
  <c r="BB30" i="10"/>
  <c r="BB29" i="10"/>
  <c r="BB28" i="10"/>
  <c r="BB27" i="10"/>
  <c r="BB26" i="10"/>
  <c r="BB25" i="10"/>
  <c r="BB24" i="10"/>
  <c r="BB23" i="10"/>
  <c r="BB22" i="10"/>
  <c r="BB21" i="10"/>
  <c r="BB20" i="10"/>
  <c r="BB19" i="10"/>
  <c r="BB17" i="10"/>
  <c r="BB16" i="10"/>
  <c r="BB15" i="10"/>
  <c r="BB14" i="10"/>
  <c r="BB13" i="10"/>
  <c r="BB12" i="10"/>
  <c r="BB11" i="10"/>
  <c r="W6" i="19"/>
  <c r="C6" i="19" s="1"/>
  <c r="X6" i="19"/>
  <c r="D6" i="19" s="1"/>
  <c r="Y6" i="19"/>
  <c r="E6" i="19"/>
  <c r="Z6" i="19"/>
  <c r="AA6" i="19"/>
  <c r="G6" i="19" s="1"/>
  <c r="AB6" i="19"/>
  <c r="AC6" i="19"/>
  <c r="I6" i="19" s="1"/>
  <c r="AD6" i="19"/>
  <c r="J6" i="19" s="1"/>
  <c r="W7" i="19"/>
  <c r="C7" i="19" s="1"/>
  <c r="X7" i="19"/>
  <c r="D7" i="19" s="1"/>
  <c r="Y7" i="19"/>
  <c r="E7" i="19" s="1"/>
  <c r="Z7" i="19"/>
  <c r="AA7" i="19"/>
  <c r="G7" i="19" s="1"/>
  <c r="AB7" i="19"/>
  <c r="AC7" i="19"/>
  <c r="I7" i="19" s="1"/>
  <c r="AD7" i="19"/>
  <c r="V6" i="19"/>
  <c r="C2" i="19"/>
  <c r="V7" i="19"/>
  <c r="B2" i="19"/>
  <c r="A2" i="19" s="1"/>
  <c r="B7" i="19"/>
  <c r="V8" i="19"/>
  <c r="W8" i="19"/>
  <c r="C8" i="19" s="1"/>
  <c r="X8" i="19"/>
  <c r="D8" i="19" s="1"/>
  <c r="Y8" i="19"/>
  <c r="E8" i="19" s="1"/>
  <c r="Z8" i="19"/>
  <c r="AA8" i="19"/>
  <c r="G8" i="19" s="1"/>
  <c r="AB8" i="19"/>
  <c r="AC8" i="19"/>
  <c r="I8" i="19" s="1"/>
  <c r="AD8" i="19"/>
  <c r="V9" i="19"/>
  <c r="B9" i="19" s="1"/>
  <c r="W9" i="19"/>
  <c r="C9" i="19" s="1"/>
  <c r="X9" i="19"/>
  <c r="D9" i="19" s="1"/>
  <c r="Y9" i="19"/>
  <c r="E9" i="19" s="1"/>
  <c r="Z9" i="19"/>
  <c r="AA9" i="19"/>
  <c r="G9" i="19" s="1"/>
  <c r="AB9" i="19"/>
  <c r="H9" i="19" s="1"/>
  <c r="AC9" i="19"/>
  <c r="I9" i="19" s="1"/>
  <c r="AD9" i="19"/>
  <c r="V10" i="19"/>
  <c r="B10" i="19" s="1"/>
  <c r="W10" i="19"/>
  <c r="C10" i="19" s="1"/>
  <c r="X10" i="19"/>
  <c r="D10" i="19" s="1"/>
  <c r="Y10" i="19"/>
  <c r="E10" i="19" s="1"/>
  <c r="Z10" i="19"/>
  <c r="AA10" i="19"/>
  <c r="G10" i="19" s="1"/>
  <c r="AB10" i="19"/>
  <c r="H10" i="19" s="1"/>
  <c r="AC10" i="19"/>
  <c r="I10" i="19" s="1"/>
  <c r="AD10" i="19"/>
  <c r="V11" i="19"/>
  <c r="W11" i="19"/>
  <c r="C11" i="19" s="1"/>
  <c r="X11" i="19"/>
  <c r="D11" i="19" s="1"/>
  <c r="Y11" i="19"/>
  <c r="E11" i="19" s="1"/>
  <c r="Z11" i="19"/>
  <c r="F11" i="19" s="1"/>
  <c r="AA11" i="19"/>
  <c r="G11" i="19" s="1"/>
  <c r="AB11" i="19"/>
  <c r="H11" i="19" s="1"/>
  <c r="AC11" i="19"/>
  <c r="I11" i="19"/>
  <c r="AD11" i="19"/>
  <c r="J11" i="19" s="1"/>
  <c r="V12" i="19"/>
  <c r="W12" i="19"/>
  <c r="C12" i="19" s="1"/>
  <c r="X12" i="19"/>
  <c r="D12" i="19" s="1"/>
  <c r="Y12" i="19"/>
  <c r="E12" i="19" s="1"/>
  <c r="Z12" i="19"/>
  <c r="F12" i="19" s="1"/>
  <c r="AA12" i="19"/>
  <c r="G12" i="19" s="1"/>
  <c r="AB12" i="19"/>
  <c r="H12" i="19" s="1"/>
  <c r="AC12" i="19"/>
  <c r="I12" i="19"/>
  <c r="AD12" i="19"/>
  <c r="J12" i="19" s="1"/>
  <c r="V13" i="19"/>
  <c r="B13" i="19" s="1"/>
  <c r="W13" i="19"/>
  <c r="C13" i="19" s="1"/>
  <c r="X13" i="19"/>
  <c r="D13" i="19" s="1"/>
  <c r="Y13" i="19"/>
  <c r="E13" i="19" s="1"/>
  <c r="Z13" i="19"/>
  <c r="F13" i="19" s="1"/>
  <c r="AA13" i="19"/>
  <c r="G13" i="19" s="1"/>
  <c r="AB13" i="19"/>
  <c r="H13" i="19" s="1"/>
  <c r="A13" i="16" s="1"/>
  <c r="AC13" i="19"/>
  <c r="I13" i="19" s="1"/>
  <c r="AD13" i="19"/>
  <c r="J13" i="19" s="1"/>
  <c r="V14" i="19"/>
  <c r="B14" i="19" s="1"/>
  <c r="W14" i="19"/>
  <c r="C14" i="19" s="1"/>
  <c r="X14" i="19"/>
  <c r="D14" i="19" s="1"/>
  <c r="Y14" i="19"/>
  <c r="E14" i="19" s="1"/>
  <c r="Z14" i="19"/>
  <c r="F14" i="19" s="1"/>
  <c r="AA14" i="19"/>
  <c r="G14" i="19" s="1"/>
  <c r="AB14" i="19"/>
  <c r="H14" i="19" s="1"/>
  <c r="AC14" i="19"/>
  <c r="I14" i="19" s="1"/>
  <c r="AD14" i="19"/>
  <c r="J14" i="19" s="1"/>
  <c r="V15" i="19"/>
  <c r="W15" i="19"/>
  <c r="C15" i="19" s="1"/>
  <c r="X15" i="19"/>
  <c r="D15" i="19" s="1"/>
  <c r="Y15" i="19"/>
  <c r="E15" i="19" s="1"/>
  <c r="Z15" i="19"/>
  <c r="F15" i="19" s="1"/>
  <c r="AA15" i="19"/>
  <c r="G15" i="19" s="1"/>
  <c r="AB15" i="19"/>
  <c r="H15" i="19" s="1"/>
  <c r="AC15" i="19"/>
  <c r="I15" i="19"/>
  <c r="AD15" i="19"/>
  <c r="J15" i="19" s="1"/>
  <c r="V16" i="19"/>
  <c r="W16" i="19"/>
  <c r="C16" i="19" s="1"/>
  <c r="X16" i="19"/>
  <c r="D16" i="19" s="1"/>
  <c r="Y16" i="19"/>
  <c r="E16" i="19" s="1"/>
  <c r="Z16" i="19"/>
  <c r="F16" i="19" s="1"/>
  <c r="AA16" i="19"/>
  <c r="G16" i="19" s="1"/>
  <c r="AB16" i="19"/>
  <c r="H16" i="19" s="1"/>
  <c r="AC16" i="19"/>
  <c r="I16" i="19"/>
  <c r="AD16" i="19"/>
  <c r="J16" i="19" s="1"/>
  <c r="V17" i="19"/>
  <c r="B17" i="19" s="1"/>
  <c r="W17" i="19"/>
  <c r="C17" i="19" s="1"/>
  <c r="X17" i="19"/>
  <c r="D17" i="19" s="1"/>
  <c r="Y17" i="19"/>
  <c r="E17" i="19" s="1"/>
  <c r="Z17" i="19"/>
  <c r="F17" i="19" s="1"/>
  <c r="AA17" i="19"/>
  <c r="G17" i="19" s="1"/>
  <c r="AB17" i="19"/>
  <c r="H17" i="19" s="1"/>
  <c r="AC17" i="19"/>
  <c r="I17" i="19" s="1"/>
  <c r="AD17" i="19"/>
  <c r="J17" i="19" s="1"/>
  <c r="V18" i="19"/>
  <c r="B18" i="19" s="1"/>
  <c r="W18" i="19"/>
  <c r="C18" i="19" s="1"/>
  <c r="X18" i="19"/>
  <c r="D18" i="19" s="1"/>
  <c r="Y18" i="19"/>
  <c r="E18" i="19" s="1"/>
  <c r="Z18" i="19"/>
  <c r="F18" i="19" s="1"/>
  <c r="AA18" i="19"/>
  <c r="G18" i="19" s="1"/>
  <c r="AB18" i="19"/>
  <c r="H18" i="19" s="1"/>
  <c r="AC18" i="19"/>
  <c r="I18" i="19" s="1"/>
  <c r="AD18" i="19"/>
  <c r="J18" i="19" s="1"/>
  <c r="V19" i="19"/>
  <c r="W19" i="19"/>
  <c r="C19" i="19" s="1"/>
  <c r="X19" i="19"/>
  <c r="D19" i="19" s="1"/>
  <c r="Y19" i="19"/>
  <c r="E19" i="19" s="1"/>
  <c r="Z19" i="19"/>
  <c r="F19" i="19" s="1"/>
  <c r="AA19" i="19"/>
  <c r="G19" i="19" s="1"/>
  <c r="AB19" i="19"/>
  <c r="H19" i="19" s="1"/>
  <c r="AC19" i="19"/>
  <c r="I19" i="19"/>
  <c r="AD19" i="19"/>
  <c r="J19" i="19" s="1"/>
  <c r="V20" i="19"/>
  <c r="W20" i="19"/>
  <c r="C20" i="19" s="1"/>
  <c r="X20" i="19"/>
  <c r="D20" i="19" s="1"/>
  <c r="Y20" i="19"/>
  <c r="E20" i="19" s="1"/>
  <c r="Z20" i="19"/>
  <c r="F20" i="19" s="1"/>
  <c r="AA20" i="19"/>
  <c r="G20" i="19" s="1"/>
  <c r="AB20" i="19"/>
  <c r="H20" i="19" s="1"/>
  <c r="AC20" i="19"/>
  <c r="I20" i="19"/>
  <c r="AD20" i="19"/>
  <c r="J20" i="19" s="1"/>
  <c r="V21" i="19"/>
  <c r="B21" i="19" s="1"/>
  <c r="W21" i="19"/>
  <c r="C21" i="19" s="1"/>
  <c r="X21" i="19"/>
  <c r="D21" i="19" s="1"/>
  <c r="Y21" i="19"/>
  <c r="E21" i="19" s="1"/>
  <c r="Z21" i="19"/>
  <c r="F21" i="19" s="1"/>
  <c r="AA21" i="19"/>
  <c r="G21" i="19" s="1"/>
  <c r="AB21" i="19"/>
  <c r="H21" i="19" s="1"/>
  <c r="A21" i="16" s="1"/>
  <c r="AC21" i="19"/>
  <c r="I21" i="19" s="1"/>
  <c r="AD21" i="19"/>
  <c r="J21" i="19" s="1"/>
  <c r="V22" i="19"/>
  <c r="B22" i="19" s="1"/>
  <c r="W22" i="19"/>
  <c r="C22" i="19" s="1"/>
  <c r="X22" i="19"/>
  <c r="D22" i="19" s="1"/>
  <c r="Y22" i="19"/>
  <c r="E22" i="19" s="1"/>
  <c r="Z22" i="19"/>
  <c r="F22" i="19" s="1"/>
  <c r="AA22" i="19"/>
  <c r="G22" i="19" s="1"/>
  <c r="AB22" i="19"/>
  <c r="H22" i="19" s="1"/>
  <c r="AC22" i="19"/>
  <c r="I22" i="19" s="1"/>
  <c r="AD22" i="19"/>
  <c r="J22" i="19" s="1"/>
  <c r="V23" i="19"/>
  <c r="W23" i="19"/>
  <c r="C23" i="19" s="1"/>
  <c r="X23" i="19"/>
  <c r="D23" i="19" s="1"/>
  <c r="Y23" i="19"/>
  <c r="E23" i="19" s="1"/>
  <c r="Z23" i="19"/>
  <c r="F23" i="19" s="1"/>
  <c r="AA23" i="19"/>
  <c r="G23" i="19" s="1"/>
  <c r="AB23" i="19"/>
  <c r="H23" i="19" s="1"/>
  <c r="AC23" i="19"/>
  <c r="I23" i="19"/>
  <c r="AD23" i="19"/>
  <c r="J23" i="19" s="1"/>
  <c r="V24" i="19"/>
  <c r="W24" i="19"/>
  <c r="C24" i="19" s="1"/>
  <c r="X24" i="19"/>
  <c r="D24" i="19" s="1"/>
  <c r="Y24" i="19"/>
  <c r="E24" i="19" s="1"/>
  <c r="Z24" i="19"/>
  <c r="F24" i="19" s="1"/>
  <c r="AA24" i="19"/>
  <c r="G24" i="19" s="1"/>
  <c r="AB24" i="19"/>
  <c r="H24" i="19" s="1"/>
  <c r="AC24" i="19"/>
  <c r="I24" i="19"/>
  <c r="AD24" i="19"/>
  <c r="J24" i="19" s="1"/>
  <c r="V25" i="19"/>
  <c r="B25" i="19" s="1"/>
  <c r="W25" i="19"/>
  <c r="X25" i="19"/>
  <c r="D25" i="19" s="1"/>
  <c r="Y25" i="19"/>
  <c r="E25" i="19" s="1"/>
  <c r="Z25" i="19"/>
  <c r="F25" i="19" s="1"/>
  <c r="AA25" i="19"/>
  <c r="G25" i="19" s="1"/>
  <c r="AB25" i="19"/>
  <c r="H25" i="19" s="1"/>
  <c r="AC25" i="19"/>
  <c r="I25" i="19" s="1"/>
  <c r="AD25" i="19"/>
  <c r="J25" i="19" s="1"/>
  <c r="V26" i="19"/>
  <c r="W26" i="19"/>
  <c r="C26" i="19" s="1"/>
  <c r="X26" i="19"/>
  <c r="D26" i="19" s="1"/>
  <c r="Y26" i="19"/>
  <c r="E26" i="19" s="1"/>
  <c r="Z26" i="19"/>
  <c r="F26" i="19" s="1"/>
  <c r="AA26" i="19"/>
  <c r="G26" i="19" s="1"/>
  <c r="AB26" i="19"/>
  <c r="H26" i="19" s="1"/>
  <c r="AC26" i="19"/>
  <c r="I26" i="19" s="1"/>
  <c r="AD26" i="19"/>
  <c r="J26" i="19" s="1"/>
  <c r="V27" i="19"/>
  <c r="B27" i="19" s="1"/>
  <c r="W27" i="19"/>
  <c r="C27" i="19"/>
  <c r="X27" i="19"/>
  <c r="D27" i="19" s="1"/>
  <c r="Y27" i="19"/>
  <c r="E27" i="19" s="1"/>
  <c r="Z27" i="19"/>
  <c r="F27" i="19" s="1"/>
  <c r="AA27" i="19"/>
  <c r="G27" i="19" s="1"/>
  <c r="AB27" i="19"/>
  <c r="H27" i="19" s="1"/>
  <c r="AC27" i="19"/>
  <c r="I27" i="19" s="1"/>
  <c r="AD27" i="19"/>
  <c r="J27" i="19" s="1"/>
  <c r="V28" i="19"/>
  <c r="W28" i="19"/>
  <c r="C28" i="19"/>
  <c r="X28" i="19"/>
  <c r="D28" i="19" s="1"/>
  <c r="Y28" i="19"/>
  <c r="E28" i="19" s="1"/>
  <c r="Z28" i="19"/>
  <c r="F28" i="19" s="1"/>
  <c r="AA28" i="19"/>
  <c r="G28" i="19" s="1"/>
  <c r="AB28" i="19"/>
  <c r="H28" i="19" s="1"/>
  <c r="AC28" i="19"/>
  <c r="I28" i="19" s="1"/>
  <c r="AD28" i="19"/>
  <c r="J28" i="19" s="1"/>
  <c r="V29" i="19"/>
  <c r="B29" i="19" s="1"/>
  <c r="W29" i="19"/>
  <c r="C29" i="19" s="1"/>
  <c r="X29" i="19"/>
  <c r="D29" i="19" s="1"/>
  <c r="Y29" i="19"/>
  <c r="E29" i="19" s="1"/>
  <c r="Z29" i="19"/>
  <c r="F29" i="19" s="1"/>
  <c r="AA29" i="19"/>
  <c r="G29" i="19" s="1"/>
  <c r="AB29" i="19"/>
  <c r="H29" i="19" s="1"/>
  <c r="AC29" i="19"/>
  <c r="I29" i="19" s="1"/>
  <c r="AD29" i="19"/>
  <c r="J29" i="19" s="1"/>
  <c r="V30" i="19"/>
  <c r="W30" i="19"/>
  <c r="C30" i="19" s="1"/>
  <c r="X30" i="19"/>
  <c r="D30" i="19" s="1"/>
  <c r="Y30" i="19"/>
  <c r="E30" i="19" s="1"/>
  <c r="Z30" i="19"/>
  <c r="F30" i="19" s="1"/>
  <c r="AA30" i="19"/>
  <c r="G30" i="19" s="1"/>
  <c r="AB30" i="19"/>
  <c r="H30" i="19" s="1"/>
  <c r="AC30" i="19"/>
  <c r="I30" i="19" s="1"/>
  <c r="AD30" i="19"/>
  <c r="J30" i="19" s="1"/>
  <c r="V31" i="19"/>
  <c r="B31" i="19" s="1"/>
  <c r="W31" i="19"/>
  <c r="C31" i="19"/>
  <c r="X31" i="19"/>
  <c r="D31" i="19" s="1"/>
  <c r="Y31" i="19"/>
  <c r="E31" i="19" s="1"/>
  <c r="Z31" i="19"/>
  <c r="F31" i="19" s="1"/>
  <c r="AA31" i="19"/>
  <c r="G31" i="19" s="1"/>
  <c r="AB31" i="19"/>
  <c r="H31" i="19" s="1"/>
  <c r="AC31" i="19"/>
  <c r="I31" i="19" s="1"/>
  <c r="AD31" i="19"/>
  <c r="J31" i="19" s="1"/>
  <c r="V32" i="19"/>
  <c r="W32" i="19"/>
  <c r="C32" i="19"/>
  <c r="X32" i="19"/>
  <c r="D32" i="19" s="1"/>
  <c r="Y32" i="19"/>
  <c r="E32" i="19" s="1"/>
  <c r="Z32" i="19"/>
  <c r="F32" i="19" s="1"/>
  <c r="AA32" i="19"/>
  <c r="G32" i="19" s="1"/>
  <c r="AB32" i="19"/>
  <c r="H32" i="19" s="1"/>
  <c r="AC32" i="19"/>
  <c r="I32" i="19" s="1"/>
  <c r="AD32" i="19"/>
  <c r="J32" i="19" s="1"/>
  <c r="V33" i="19"/>
  <c r="W33" i="19"/>
  <c r="C33" i="19" s="1"/>
  <c r="X33" i="19"/>
  <c r="D33" i="19" s="1"/>
  <c r="Y33" i="19"/>
  <c r="E33" i="19" s="1"/>
  <c r="Z33" i="19"/>
  <c r="F33" i="19" s="1"/>
  <c r="AA33" i="19"/>
  <c r="G33" i="19" s="1"/>
  <c r="AB33" i="19"/>
  <c r="H33" i="19" s="1"/>
  <c r="AC33" i="19"/>
  <c r="I33" i="19" s="1"/>
  <c r="AD33" i="19"/>
  <c r="J33" i="19" s="1"/>
  <c r="V34" i="19"/>
  <c r="W34" i="19"/>
  <c r="C34" i="19" s="1"/>
  <c r="X34" i="19"/>
  <c r="D34" i="19" s="1"/>
  <c r="Y34" i="19"/>
  <c r="E34" i="19" s="1"/>
  <c r="Z34" i="19"/>
  <c r="F34" i="19" s="1"/>
  <c r="AA34" i="19"/>
  <c r="G34" i="19" s="1"/>
  <c r="AB34" i="19"/>
  <c r="H34" i="19" s="1"/>
  <c r="AC34" i="19"/>
  <c r="I34" i="19" s="1"/>
  <c r="AD34" i="19"/>
  <c r="J34" i="19" s="1"/>
  <c r="V35" i="19"/>
  <c r="B35" i="19" s="1"/>
  <c r="W35" i="19"/>
  <c r="C35" i="19"/>
  <c r="X35" i="19"/>
  <c r="D35" i="19" s="1"/>
  <c r="Y35" i="19"/>
  <c r="E35" i="19" s="1"/>
  <c r="Z35" i="19"/>
  <c r="F35" i="19" s="1"/>
  <c r="AA35" i="19"/>
  <c r="G35" i="19" s="1"/>
  <c r="AB35" i="19"/>
  <c r="H35" i="19" s="1"/>
  <c r="AC35" i="19"/>
  <c r="I35" i="19" s="1"/>
  <c r="AD35" i="19"/>
  <c r="J35" i="19" s="1"/>
  <c r="V36" i="19"/>
  <c r="W36" i="19"/>
  <c r="C36" i="19"/>
  <c r="X36" i="19"/>
  <c r="D36" i="19" s="1"/>
  <c r="Y36" i="19"/>
  <c r="E36" i="19" s="1"/>
  <c r="Z36" i="19"/>
  <c r="F36" i="19" s="1"/>
  <c r="AA36" i="19"/>
  <c r="G36" i="19" s="1"/>
  <c r="AB36" i="19"/>
  <c r="H36" i="19" s="1"/>
  <c r="AC36" i="19"/>
  <c r="I36" i="19" s="1"/>
  <c r="AD36" i="19"/>
  <c r="J36" i="19" s="1"/>
  <c r="V37" i="19"/>
  <c r="B37" i="19" s="1"/>
  <c r="W37" i="19"/>
  <c r="C37" i="19" s="1"/>
  <c r="X37" i="19"/>
  <c r="D37" i="19" s="1"/>
  <c r="Y37" i="19"/>
  <c r="E37" i="19" s="1"/>
  <c r="Z37" i="19"/>
  <c r="F37" i="19" s="1"/>
  <c r="AA37" i="19"/>
  <c r="G37" i="19" s="1"/>
  <c r="AB37" i="19"/>
  <c r="H37" i="19" s="1"/>
  <c r="A37" i="16" s="1"/>
  <c r="AC37" i="19"/>
  <c r="I37" i="19" s="1"/>
  <c r="AD37" i="19"/>
  <c r="J37" i="19" s="1"/>
  <c r="V38" i="19"/>
  <c r="W38" i="19"/>
  <c r="C38" i="19" s="1"/>
  <c r="X38" i="19"/>
  <c r="D38" i="19" s="1"/>
  <c r="Y38" i="19"/>
  <c r="E38" i="19" s="1"/>
  <c r="Z38" i="19"/>
  <c r="F38" i="19" s="1"/>
  <c r="AA38" i="19"/>
  <c r="G38" i="19" s="1"/>
  <c r="AB38" i="19"/>
  <c r="H38" i="19" s="1"/>
  <c r="AC38" i="19"/>
  <c r="I38" i="19" s="1"/>
  <c r="AD38" i="19"/>
  <c r="J38" i="19" s="1"/>
  <c r="V39" i="19"/>
  <c r="B39" i="19" s="1"/>
  <c r="W39" i="19"/>
  <c r="C39" i="19"/>
  <c r="X39" i="19"/>
  <c r="D39" i="19" s="1"/>
  <c r="Y39" i="19"/>
  <c r="E39" i="19" s="1"/>
  <c r="Z39" i="19"/>
  <c r="F39" i="19" s="1"/>
  <c r="AA39" i="19"/>
  <c r="G39" i="19" s="1"/>
  <c r="AB39" i="19"/>
  <c r="H39" i="19" s="1"/>
  <c r="AC39" i="19"/>
  <c r="I39" i="19" s="1"/>
  <c r="AD39" i="19"/>
  <c r="J39" i="19" s="1"/>
  <c r="V40" i="19"/>
  <c r="W40" i="19"/>
  <c r="C40" i="19"/>
  <c r="X40" i="19"/>
  <c r="D40" i="19" s="1"/>
  <c r="Y40" i="19"/>
  <c r="E40" i="19" s="1"/>
  <c r="Z40" i="19"/>
  <c r="F40" i="19" s="1"/>
  <c r="AA40" i="19"/>
  <c r="G40" i="19" s="1"/>
  <c r="AB40" i="19"/>
  <c r="H40" i="19" s="1"/>
  <c r="AC40" i="19"/>
  <c r="I40" i="19" s="1"/>
  <c r="AD40" i="19"/>
  <c r="J40" i="19" s="1"/>
  <c r="V41" i="19"/>
  <c r="B41" i="19" s="1"/>
  <c r="W41" i="19"/>
  <c r="X41" i="19"/>
  <c r="D41" i="19" s="1"/>
  <c r="Y41" i="19"/>
  <c r="E41" i="19" s="1"/>
  <c r="Z41" i="19"/>
  <c r="F41" i="19" s="1"/>
  <c r="AA41" i="19"/>
  <c r="G41" i="19" s="1"/>
  <c r="AB41" i="19"/>
  <c r="H41" i="19" s="1"/>
  <c r="AC41" i="19"/>
  <c r="I41" i="19" s="1"/>
  <c r="AD41" i="19"/>
  <c r="J41" i="19" s="1"/>
  <c r="V42" i="19"/>
  <c r="W42" i="19"/>
  <c r="C42" i="19" s="1"/>
  <c r="X42" i="19"/>
  <c r="D42" i="19" s="1"/>
  <c r="Y42" i="19"/>
  <c r="E42" i="19" s="1"/>
  <c r="Z42" i="19"/>
  <c r="F42" i="19" s="1"/>
  <c r="AA42" i="19"/>
  <c r="G42" i="19" s="1"/>
  <c r="AB42" i="19"/>
  <c r="H42" i="19" s="1"/>
  <c r="AC42" i="19"/>
  <c r="I42" i="19" s="1"/>
  <c r="AD42" i="19"/>
  <c r="J42" i="19" s="1"/>
  <c r="V43" i="19"/>
  <c r="W43" i="19"/>
  <c r="C43" i="19" s="1"/>
  <c r="X43" i="19"/>
  <c r="D43" i="19" s="1"/>
  <c r="Y43" i="19"/>
  <c r="E43" i="19" s="1"/>
  <c r="Z43" i="19"/>
  <c r="F43" i="19" s="1"/>
  <c r="AA43" i="19"/>
  <c r="G43" i="19" s="1"/>
  <c r="AB43" i="19"/>
  <c r="H43" i="19" s="1"/>
  <c r="AC43" i="19"/>
  <c r="I43" i="19" s="1"/>
  <c r="AD43" i="19"/>
  <c r="J43" i="19" s="1"/>
  <c r="V44" i="19"/>
  <c r="W44" i="19"/>
  <c r="C44" i="19" s="1"/>
  <c r="X44" i="19"/>
  <c r="D44" i="19" s="1"/>
  <c r="Y44" i="19"/>
  <c r="E44" i="19" s="1"/>
  <c r="Z44" i="19"/>
  <c r="F44" i="19" s="1"/>
  <c r="AA44" i="19"/>
  <c r="G44" i="19" s="1"/>
  <c r="AB44" i="19"/>
  <c r="H44" i="19" s="1"/>
  <c r="AC44" i="19"/>
  <c r="I44" i="19" s="1"/>
  <c r="AD44" i="19"/>
  <c r="J44" i="19" s="1"/>
  <c r="V45" i="19"/>
  <c r="W45" i="19"/>
  <c r="C45" i="19" s="1"/>
  <c r="X45" i="19"/>
  <c r="D45" i="19" s="1"/>
  <c r="Y45" i="19"/>
  <c r="E45" i="19" s="1"/>
  <c r="Z45" i="19"/>
  <c r="F45" i="19" s="1"/>
  <c r="AA45" i="19"/>
  <c r="G45" i="19" s="1"/>
  <c r="AB45" i="19"/>
  <c r="H45" i="19" s="1"/>
  <c r="AC45" i="19"/>
  <c r="I45" i="19" s="1"/>
  <c r="AD45" i="19"/>
  <c r="J45" i="19" s="1"/>
  <c r="V46" i="19"/>
  <c r="W46" i="19"/>
  <c r="C46" i="19" s="1"/>
  <c r="X46" i="19"/>
  <c r="D46" i="19" s="1"/>
  <c r="Y46" i="19"/>
  <c r="E46" i="19" s="1"/>
  <c r="Z46" i="19"/>
  <c r="F46" i="19" s="1"/>
  <c r="AA46" i="19"/>
  <c r="G46" i="19" s="1"/>
  <c r="AB46" i="19"/>
  <c r="H46" i="19" s="1"/>
  <c r="AC46" i="19"/>
  <c r="I46" i="19" s="1"/>
  <c r="AD46" i="19"/>
  <c r="J46" i="19" s="1"/>
  <c r="V47" i="19"/>
  <c r="AE47" i="19" s="1"/>
  <c r="W47" i="19"/>
  <c r="C47" i="19" s="1"/>
  <c r="X47" i="19"/>
  <c r="D47" i="19" s="1"/>
  <c r="Y47" i="19"/>
  <c r="E47" i="19" s="1"/>
  <c r="Z47" i="19"/>
  <c r="F47" i="19" s="1"/>
  <c r="AA47" i="19"/>
  <c r="G47" i="19" s="1"/>
  <c r="AB47" i="19"/>
  <c r="H47" i="19" s="1"/>
  <c r="AC47" i="19"/>
  <c r="I47" i="19" s="1"/>
  <c r="AD47" i="19"/>
  <c r="J47" i="19" s="1"/>
  <c r="V48" i="19"/>
  <c r="AE48" i="19" s="1"/>
  <c r="W48" i="19"/>
  <c r="C48" i="19" s="1"/>
  <c r="X48" i="19"/>
  <c r="D48" i="19" s="1"/>
  <c r="Y48" i="19"/>
  <c r="E48" i="19" s="1"/>
  <c r="Z48" i="19"/>
  <c r="F48" i="19" s="1"/>
  <c r="AA48" i="19"/>
  <c r="G48" i="19" s="1"/>
  <c r="AB48" i="19"/>
  <c r="H48" i="19" s="1"/>
  <c r="AC48" i="19"/>
  <c r="I48" i="19" s="1"/>
  <c r="AD48" i="19"/>
  <c r="J48" i="19" s="1"/>
  <c r="V49" i="19"/>
  <c r="B49" i="19" s="1"/>
  <c r="W49" i="19"/>
  <c r="C49" i="19" s="1"/>
  <c r="X49" i="19"/>
  <c r="D49" i="19" s="1"/>
  <c r="Y49" i="19"/>
  <c r="E49" i="19" s="1"/>
  <c r="Z49" i="19"/>
  <c r="F49" i="19" s="1"/>
  <c r="AA49" i="19"/>
  <c r="G49" i="19" s="1"/>
  <c r="AB49" i="19"/>
  <c r="H49" i="19" s="1"/>
  <c r="AC49" i="19"/>
  <c r="I49" i="19" s="1"/>
  <c r="AD49" i="19"/>
  <c r="J49" i="19" s="1"/>
  <c r="V50" i="19"/>
  <c r="B50" i="19" s="1"/>
  <c r="W50" i="19"/>
  <c r="C50" i="19" s="1"/>
  <c r="X50" i="19"/>
  <c r="D50" i="19" s="1"/>
  <c r="Y50" i="19"/>
  <c r="E50" i="19" s="1"/>
  <c r="Z50" i="19"/>
  <c r="F50" i="19" s="1"/>
  <c r="AA50" i="19"/>
  <c r="G50" i="19" s="1"/>
  <c r="AB50" i="19"/>
  <c r="H50" i="19" s="1"/>
  <c r="AC50" i="19"/>
  <c r="I50" i="19" s="1"/>
  <c r="AD50" i="19"/>
  <c r="J50" i="19" s="1"/>
  <c r="V51" i="19"/>
  <c r="AE51" i="19" s="1"/>
  <c r="W51" i="19"/>
  <c r="C51" i="19" s="1"/>
  <c r="X51" i="19"/>
  <c r="D51" i="19" s="1"/>
  <c r="Y51" i="19"/>
  <c r="E51" i="19" s="1"/>
  <c r="Z51" i="19"/>
  <c r="F51" i="19" s="1"/>
  <c r="AA51" i="19"/>
  <c r="G51" i="19" s="1"/>
  <c r="AB51" i="19"/>
  <c r="H51" i="19" s="1"/>
  <c r="AC51" i="19"/>
  <c r="I51" i="19" s="1"/>
  <c r="AD51" i="19"/>
  <c r="J51" i="19" s="1"/>
  <c r="V52" i="19"/>
  <c r="AE52" i="19" s="1"/>
  <c r="W52" i="19"/>
  <c r="C52" i="19" s="1"/>
  <c r="X52" i="19"/>
  <c r="D52" i="19" s="1"/>
  <c r="Y52" i="19"/>
  <c r="E52" i="19" s="1"/>
  <c r="Z52" i="19"/>
  <c r="F52" i="19" s="1"/>
  <c r="AA52" i="19"/>
  <c r="G52" i="19" s="1"/>
  <c r="AB52" i="19"/>
  <c r="H52" i="19" s="1"/>
  <c r="AC52" i="19"/>
  <c r="I52" i="19" s="1"/>
  <c r="AD52" i="19"/>
  <c r="J52" i="19" s="1"/>
  <c r="V53" i="19"/>
  <c r="B53" i="19" s="1"/>
  <c r="W53" i="19"/>
  <c r="C53" i="19" s="1"/>
  <c r="X53" i="19"/>
  <c r="D53" i="19" s="1"/>
  <c r="Y53" i="19"/>
  <c r="E53" i="19" s="1"/>
  <c r="Z53" i="19"/>
  <c r="F53" i="19" s="1"/>
  <c r="AA53" i="19"/>
  <c r="G53" i="19" s="1"/>
  <c r="AB53" i="19"/>
  <c r="H53" i="19" s="1"/>
  <c r="AC53" i="19"/>
  <c r="I53" i="19" s="1"/>
  <c r="AD53" i="19"/>
  <c r="J53" i="19" s="1"/>
  <c r="V54" i="19"/>
  <c r="B54" i="19" s="1"/>
  <c r="W54" i="19"/>
  <c r="C54" i="19" s="1"/>
  <c r="X54" i="19"/>
  <c r="D54" i="19" s="1"/>
  <c r="Y54" i="19"/>
  <c r="E54" i="19" s="1"/>
  <c r="Z54" i="19"/>
  <c r="F54" i="19" s="1"/>
  <c r="AA54" i="19"/>
  <c r="G54" i="19" s="1"/>
  <c r="AB54" i="19"/>
  <c r="H54" i="19" s="1"/>
  <c r="AC54" i="19"/>
  <c r="I54" i="19" s="1"/>
  <c r="AD54" i="19"/>
  <c r="J54" i="19" s="1"/>
  <c r="V55" i="19"/>
  <c r="AE55" i="19" s="1"/>
  <c r="W55" i="19"/>
  <c r="C55" i="19" s="1"/>
  <c r="X55" i="19"/>
  <c r="D55" i="19" s="1"/>
  <c r="Y55" i="19"/>
  <c r="E55" i="19" s="1"/>
  <c r="Z55" i="19"/>
  <c r="F55" i="19" s="1"/>
  <c r="AA55" i="19"/>
  <c r="G55" i="19" s="1"/>
  <c r="AB55" i="19"/>
  <c r="H55" i="19" s="1"/>
  <c r="AC55" i="19"/>
  <c r="I55" i="19" s="1"/>
  <c r="AD55" i="19"/>
  <c r="J55" i="19" s="1"/>
  <c r="B8" i="19"/>
  <c r="B11" i="19"/>
  <c r="B12" i="19"/>
  <c r="B15" i="19"/>
  <c r="B16" i="19"/>
  <c r="B19" i="19"/>
  <c r="B20" i="19"/>
  <c r="B23" i="19"/>
  <c r="B24" i="19"/>
  <c r="B33" i="19"/>
  <c r="B43" i="19"/>
  <c r="B44" i="19"/>
  <c r="B47" i="19"/>
  <c r="B51" i="19"/>
  <c r="B55" i="19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R60" i="16"/>
  <c r="S60" i="16"/>
  <c r="T60" i="16"/>
  <c r="U60" i="16"/>
  <c r="V60" i="16"/>
  <c r="W60" i="16"/>
  <c r="X60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AC5" i="10"/>
  <c r="AD1" i="13" s="1"/>
  <c r="AC1" i="13" s="1"/>
  <c r="E4" i="13" s="1"/>
  <c r="K5" i="16"/>
  <c r="J5" i="16"/>
  <c r="I5" i="16"/>
  <c r="H5" i="16"/>
  <c r="G5" i="16"/>
  <c r="F5" i="16"/>
  <c r="E5" i="16"/>
  <c r="D5" i="16"/>
  <c r="C5" i="16"/>
  <c r="B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X557" i="16"/>
  <c r="X556" i="16"/>
  <c r="X555" i="16"/>
  <c r="X554" i="16"/>
  <c r="X553" i="16"/>
  <c r="X552" i="16"/>
  <c r="X551" i="16"/>
  <c r="X550" i="16"/>
  <c r="X549" i="16"/>
  <c r="X548" i="16"/>
  <c r="X547" i="16"/>
  <c r="X546" i="16"/>
  <c r="X545" i="16"/>
  <c r="X544" i="16"/>
  <c r="X543" i="16"/>
  <c r="X542" i="16"/>
  <c r="X541" i="16"/>
  <c r="X540" i="16"/>
  <c r="X539" i="16"/>
  <c r="X538" i="16"/>
  <c r="X537" i="16"/>
  <c r="X536" i="16"/>
  <c r="X535" i="16"/>
  <c r="X534" i="16"/>
  <c r="X533" i="16"/>
  <c r="X532" i="16"/>
  <c r="X531" i="16"/>
  <c r="X530" i="16"/>
  <c r="X529" i="16"/>
  <c r="X528" i="16"/>
  <c r="X527" i="16"/>
  <c r="X526" i="16"/>
  <c r="X525" i="16"/>
  <c r="X524" i="16"/>
  <c r="X523" i="16"/>
  <c r="X522" i="16"/>
  <c r="X521" i="16"/>
  <c r="X520" i="16"/>
  <c r="X519" i="16"/>
  <c r="X518" i="16"/>
  <c r="X517" i="16"/>
  <c r="X516" i="16"/>
  <c r="X515" i="16"/>
  <c r="X514" i="16"/>
  <c r="X513" i="16"/>
  <c r="X512" i="16"/>
  <c r="X511" i="16"/>
  <c r="X510" i="16"/>
  <c r="X509" i="16"/>
  <c r="X508" i="16"/>
  <c r="X507" i="16"/>
  <c r="X506" i="16"/>
  <c r="X505" i="16"/>
  <c r="X504" i="16"/>
  <c r="X503" i="16"/>
  <c r="X502" i="16"/>
  <c r="X501" i="16"/>
  <c r="X500" i="16"/>
  <c r="X499" i="16"/>
  <c r="X498" i="16"/>
  <c r="X497" i="16"/>
  <c r="X496" i="16"/>
  <c r="X495" i="16"/>
  <c r="X494" i="16"/>
  <c r="X493" i="16"/>
  <c r="X492" i="16"/>
  <c r="X491" i="16"/>
  <c r="X490" i="16"/>
  <c r="X489" i="16"/>
  <c r="X488" i="16"/>
  <c r="X487" i="16"/>
  <c r="X486" i="16"/>
  <c r="X485" i="16"/>
  <c r="X484" i="16"/>
  <c r="X483" i="16"/>
  <c r="X482" i="16"/>
  <c r="X481" i="16"/>
  <c r="X480" i="16"/>
  <c r="X479" i="16"/>
  <c r="X478" i="16"/>
  <c r="X477" i="16"/>
  <c r="X476" i="16"/>
  <c r="X475" i="16"/>
  <c r="X474" i="16"/>
  <c r="X473" i="16"/>
  <c r="X472" i="16"/>
  <c r="X471" i="16"/>
  <c r="X470" i="16"/>
  <c r="X469" i="16"/>
  <c r="X468" i="16"/>
  <c r="X467" i="16"/>
  <c r="X466" i="16"/>
  <c r="X465" i="16"/>
  <c r="X464" i="16"/>
  <c r="X463" i="16"/>
  <c r="X462" i="16"/>
  <c r="X461" i="16"/>
  <c r="X460" i="16"/>
  <c r="X459" i="16"/>
  <c r="X458" i="16"/>
  <c r="X457" i="16"/>
  <c r="X456" i="16"/>
  <c r="X455" i="16"/>
  <c r="X454" i="16"/>
  <c r="X453" i="16"/>
  <c r="X452" i="16"/>
  <c r="X451" i="16"/>
  <c r="X450" i="16"/>
  <c r="X449" i="16"/>
  <c r="X448" i="16"/>
  <c r="X447" i="16"/>
  <c r="X446" i="16"/>
  <c r="X445" i="16"/>
  <c r="X444" i="16"/>
  <c r="X443" i="16"/>
  <c r="X442" i="16"/>
  <c r="X441" i="16"/>
  <c r="X440" i="16"/>
  <c r="X439" i="16"/>
  <c r="X438" i="16"/>
  <c r="X437" i="16"/>
  <c r="X436" i="16"/>
  <c r="X435" i="16"/>
  <c r="X434" i="16"/>
  <c r="X433" i="16"/>
  <c r="X432" i="16"/>
  <c r="X431" i="16"/>
  <c r="X430" i="16"/>
  <c r="X429" i="16"/>
  <c r="X428" i="16"/>
  <c r="X427" i="16"/>
  <c r="X426" i="16"/>
  <c r="X425" i="16"/>
  <c r="X424" i="16"/>
  <c r="X423" i="16"/>
  <c r="X422" i="16"/>
  <c r="X421" i="16"/>
  <c r="X420" i="16"/>
  <c r="X419" i="16"/>
  <c r="X418" i="16"/>
  <c r="X417" i="16"/>
  <c r="X416" i="16"/>
  <c r="X415" i="16"/>
  <c r="X414" i="16"/>
  <c r="X413" i="16"/>
  <c r="X412" i="16"/>
  <c r="X411" i="16"/>
  <c r="X410" i="16"/>
  <c r="X409" i="16"/>
  <c r="X408" i="16"/>
  <c r="X407" i="16"/>
  <c r="X406" i="16"/>
  <c r="X405" i="16"/>
  <c r="X404" i="16"/>
  <c r="X403" i="16"/>
  <c r="X402" i="16"/>
  <c r="X401" i="16"/>
  <c r="X400" i="16"/>
  <c r="X399" i="16"/>
  <c r="X398" i="16"/>
  <c r="X397" i="16"/>
  <c r="X396" i="16"/>
  <c r="X395" i="16"/>
  <c r="X394" i="16"/>
  <c r="X393" i="16"/>
  <c r="X392" i="16"/>
  <c r="X391" i="16"/>
  <c r="X390" i="16"/>
  <c r="X389" i="16"/>
  <c r="X388" i="16"/>
  <c r="X387" i="16"/>
  <c r="X386" i="16"/>
  <c r="X385" i="16"/>
  <c r="X384" i="16"/>
  <c r="X383" i="16"/>
  <c r="X382" i="16"/>
  <c r="X381" i="16"/>
  <c r="X380" i="16"/>
  <c r="X379" i="16"/>
  <c r="X378" i="16"/>
  <c r="X377" i="16"/>
  <c r="X376" i="16"/>
  <c r="X375" i="16"/>
  <c r="X374" i="16"/>
  <c r="X373" i="16"/>
  <c r="X372" i="16"/>
  <c r="X371" i="16"/>
  <c r="X370" i="16"/>
  <c r="X369" i="16"/>
  <c r="X368" i="16"/>
  <c r="X367" i="16"/>
  <c r="X366" i="16"/>
  <c r="X365" i="16"/>
  <c r="X364" i="16"/>
  <c r="X363" i="16"/>
  <c r="X362" i="16"/>
  <c r="X361" i="16"/>
  <c r="X360" i="16"/>
  <c r="X359" i="16"/>
  <c r="X358" i="16"/>
  <c r="X357" i="16"/>
  <c r="X356" i="16"/>
  <c r="X355" i="16"/>
  <c r="X354" i="16"/>
  <c r="X353" i="16"/>
  <c r="X352" i="16"/>
  <c r="X351" i="16"/>
  <c r="X350" i="16"/>
  <c r="X349" i="16"/>
  <c r="X348" i="16"/>
  <c r="X347" i="16"/>
  <c r="X346" i="16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59" i="16"/>
  <c r="X57" i="16"/>
  <c r="BA9" i="10"/>
  <c r="BA8" i="10"/>
  <c r="AA9" i="10"/>
  <c r="N45" i="13"/>
  <c r="D1" i="16"/>
  <c r="C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W557" i="16"/>
  <c r="V557" i="16"/>
  <c r="U557" i="16"/>
  <c r="T557" i="16"/>
  <c r="S557" i="16"/>
  <c r="R557" i="16"/>
  <c r="Q557" i="16"/>
  <c r="P557" i="16"/>
  <c r="O557" i="16"/>
  <c r="N557" i="16"/>
  <c r="M557" i="16"/>
  <c r="L557" i="16"/>
  <c r="K557" i="16"/>
  <c r="J557" i="16"/>
  <c r="I557" i="16"/>
  <c r="H557" i="16"/>
  <c r="G557" i="16"/>
  <c r="F557" i="16"/>
  <c r="E557" i="16"/>
  <c r="D557" i="16"/>
  <c r="B557" i="16"/>
  <c r="W556" i="16"/>
  <c r="V556" i="16"/>
  <c r="U556" i="16"/>
  <c r="T556" i="16"/>
  <c r="S556" i="16"/>
  <c r="R556" i="16"/>
  <c r="Q556" i="16"/>
  <c r="P556" i="16"/>
  <c r="O556" i="16"/>
  <c r="N556" i="16"/>
  <c r="M556" i="16"/>
  <c r="L556" i="16"/>
  <c r="K556" i="16"/>
  <c r="J556" i="16"/>
  <c r="I556" i="16"/>
  <c r="H556" i="16"/>
  <c r="G556" i="16"/>
  <c r="F556" i="16"/>
  <c r="E556" i="16"/>
  <c r="D556" i="16"/>
  <c r="B556" i="16"/>
  <c r="W555" i="16"/>
  <c r="V555" i="16"/>
  <c r="U555" i="16"/>
  <c r="T555" i="16"/>
  <c r="S555" i="16"/>
  <c r="R555" i="16"/>
  <c r="Q555" i="16"/>
  <c r="P555" i="16"/>
  <c r="O555" i="16"/>
  <c r="N555" i="16"/>
  <c r="M555" i="16"/>
  <c r="L555" i="16"/>
  <c r="K555" i="16"/>
  <c r="J555" i="16"/>
  <c r="I555" i="16"/>
  <c r="H555" i="16"/>
  <c r="G555" i="16"/>
  <c r="F555" i="16"/>
  <c r="E555" i="16"/>
  <c r="D555" i="16"/>
  <c r="B555" i="16"/>
  <c r="W554" i="16"/>
  <c r="V554" i="16"/>
  <c r="U554" i="16"/>
  <c r="T554" i="16"/>
  <c r="S554" i="16"/>
  <c r="R554" i="16"/>
  <c r="Q554" i="16"/>
  <c r="P554" i="16"/>
  <c r="O554" i="16"/>
  <c r="N554" i="16"/>
  <c r="M554" i="16"/>
  <c r="L554" i="16"/>
  <c r="K554" i="16"/>
  <c r="J554" i="16"/>
  <c r="I554" i="16"/>
  <c r="H554" i="16"/>
  <c r="G554" i="16"/>
  <c r="F554" i="16"/>
  <c r="E554" i="16"/>
  <c r="D554" i="16"/>
  <c r="B554" i="16"/>
  <c r="W553" i="16"/>
  <c r="V553" i="16"/>
  <c r="U553" i="16"/>
  <c r="T553" i="16"/>
  <c r="S553" i="16"/>
  <c r="R553" i="16"/>
  <c r="Q553" i="16"/>
  <c r="P553" i="16"/>
  <c r="O553" i="16"/>
  <c r="N553" i="16"/>
  <c r="M553" i="16"/>
  <c r="L553" i="16"/>
  <c r="K553" i="16"/>
  <c r="J553" i="16"/>
  <c r="I553" i="16"/>
  <c r="H553" i="16"/>
  <c r="G553" i="16"/>
  <c r="F553" i="16"/>
  <c r="E553" i="16"/>
  <c r="D553" i="16"/>
  <c r="B553" i="16"/>
  <c r="W552" i="16"/>
  <c r="V552" i="16"/>
  <c r="U552" i="16"/>
  <c r="T552" i="16"/>
  <c r="S552" i="16"/>
  <c r="R552" i="16"/>
  <c r="Q552" i="16"/>
  <c r="P552" i="16"/>
  <c r="O552" i="16"/>
  <c r="N552" i="16"/>
  <c r="M552" i="16"/>
  <c r="L552" i="16"/>
  <c r="K552" i="16"/>
  <c r="J552" i="16"/>
  <c r="I552" i="16"/>
  <c r="H552" i="16"/>
  <c r="G552" i="16"/>
  <c r="F552" i="16"/>
  <c r="E552" i="16"/>
  <c r="D552" i="16"/>
  <c r="B552" i="16"/>
  <c r="W551" i="16"/>
  <c r="V551" i="16"/>
  <c r="U551" i="16"/>
  <c r="T551" i="16"/>
  <c r="S551" i="16"/>
  <c r="R551" i="16"/>
  <c r="Q551" i="16"/>
  <c r="P551" i="16"/>
  <c r="O551" i="16"/>
  <c r="N551" i="16"/>
  <c r="M551" i="16"/>
  <c r="L551" i="16"/>
  <c r="K551" i="16"/>
  <c r="J551" i="16"/>
  <c r="I551" i="16"/>
  <c r="H551" i="16"/>
  <c r="G551" i="16"/>
  <c r="F551" i="16"/>
  <c r="E551" i="16"/>
  <c r="D551" i="16"/>
  <c r="B551" i="16"/>
  <c r="W550" i="16"/>
  <c r="V550" i="16"/>
  <c r="U550" i="16"/>
  <c r="T550" i="16"/>
  <c r="S550" i="16"/>
  <c r="R550" i="16"/>
  <c r="Q550" i="16"/>
  <c r="P550" i="16"/>
  <c r="O550" i="16"/>
  <c r="N550" i="16"/>
  <c r="M550" i="16"/>
  <c r="L550" i="16"/>
  <c r="K550" i="16"/>
  <c r="J550" i="16"/>
  <c r="I550" i="16"/>
  <c r="H550" i="16"/>
  <c r="G550" i="16"/>
  <c r="F550" i="16"/>
  <c r="E550" i="16"/>
  <c r="D550" i="16"/>
  <c r="B550" i="16"/>
  <c r="W549" i="16"/>
  <c r="V549" i="16"/>
  <c r="U549" i="16"/>
  <c r="T549" i="16"/>
  <c r="S549" i="16"/>
  <c r="R549" i="16"/>
  <c r="Q549" i="16"/>
  <c r="P549" i="16"/>
  <c r="O549" i="16"/>
  <c r="N549" i="16"/>
  <c r="M549" i="16"/>
  <c r="L549" i="16"/>
  <c r="K549" i="16"/>
  <c r="J549" i="16"/>
  <c r="I549" i="16"/>
  <c r="H549" i="16"/>
  <c r="G549" i="16"/>
  <c r="F549" i="16"/>
  <c r="E549" i="16"/>
  <c r="D549" i="16"/>
  <c r="B549" i="16"/>
  <c r="W548" i="16"/>
  <c r="V548" i="16"/>
  <c r="U548" i="16"/>
  <c r="T548" i="16"/>
  <c r="S548" i="16"/>
  <c r="R548" i="16"/>
  <c r="Q548" i="16"/>
  <c r="P548" i="16"/>
  <c r="O548" i="16"/>
  <c r="N548" i="16"/>
  <c r="M548" i="16"/>
  <c r="L548" i="16"/>
  <c r="K548" i="16"/>
  <c r="J548" i="16"/>
  <c r="I548" i="16"/>
  <c r="H548" i="16"/>
  <c r="G548" i="16"/>
  <c r="F548" i="16"/>
  <c r="E548" i="16"/>
  <c r="D548" i="16"/>
  <c r="B548" i="16"/>
  <c r="W547" i="16"/>
  <c r="V547" i="16"/>
  <c r="U547" i="16"/>
  <c r="T547" i="16"/>
  <c r="S547" i="16"/>
  <c r="R547" i="16"/>
  <c r="Q547" i="16"/>
  <c r="P547" i="16"/>
  <c r="O547" i="16"/>
  <c r="N547" i="16"/>
  <c r="M547" i="16"/>
  <c r="L547" i="16"/>
  <c r="K547" i="16"/>
  <c r="J547" i="16"/>
  <c r="I547" i="16"/>
  <c r="H547" i="16"/>
  <c r="G547" i="16"/>
  <c r="F547" i="16"/>
  <c r="E547" i="16"/>
  <c r="D547" i="16"/>
  <c r="B547" i="16"/>
  <c r="W546" i="16"/>
  <c r="V546" i="16"/>
  <c r="U546" i="16"/>
  <c r="T546" i="16"/>
  <c r="S546" i="16"/>
  <c r="R546" i="16"/>
  <c r="Q546" i="16"/>
  <c r="P546" i="16"/>
  <c r="O546" i="16"/>
  <c r="N546" i="16"/>
  <c r="M546" i="16"/>
  <c r="L546" i="16"/>
  <c r="K546" i="16"/>
  <c r="J546" i="16"/>
  <c r="I546" i="16"/>
  <c r="H546" i="16"/>
  <c r="G546" i="16"/>
  <c r="F546" i="16"/>
  <c r="E546" i="16"/>
  <c r="D546" i="16"/>
  <c r="B546" i="16"/>
  <c r="W545" i="16"/>
  <c r="V545" i="16"/>
  <c r="U545" i="16"/>
  <c r="T545" i="16"/>
  <c r="S545" i="16"/>
  <c r="R545" i="16"/>
  <c r="Q545" i="16"/>
  <c r="P545" i="16"/>
  <c r="O545" i="16"/>
  <c r="N545" i="16"/>
  <c r="M545" i="16"/>
  <c r="L545" i="16"/>
  <c r="K545" i="16"/>
  <c r="J545" i="16"/>
  <c r="I545" i="16"/>
  <c r="H545" i="16"/>
  <c r="G545" i="16"/>
  <c r="F545" i="16"/>
  <c r="E545" i="16"/>
  <c r="D545" i="16"/>
  <c r="B545" i="16"/>
  <c r="W544" i="16"/>
  <c r="V544" i="16"/>
  <c r="U544" i="16"/>
  <c r="T544" i="16"/>
  <c r="S544" i="16"/>
  <c r="R544" i="16"/>
  <c r="Q544" i="16"/>
  <c r="P544" i="16"/>
  <c r="O544" i="16"/>
  <c r="N544" i="16"/>
  <c r="M544" i="16"/>
  <c r="L544" i="16"/>
  <c r="K544" i="16"/>
  <c r="J544" i="16"/>
  <c r="I544" i="16"/>
  <c r="H544" i="16"/>
  <c r="G544" i="16"/>
  <c r="F544" i="16"/>
  <c r="E544" i="16"/>
  <c r="D544" i="16"/>
  <c r="B544" i="16"/>
  <c r="W543" i="16"/>
  <c r="V543" i="16"/>
  <c r="U543" i="16"/>
  <c r="T543" i="16"/>
  <c r="S543" i="16"/>
  <c r="R543" i="16"/>
  <c r="Q543" i="16"/>
  <c r="P543" i="16"/>
  <c r="O543" i="16"/>
  <c r="N543" i="16"/>
  <c r="M543" i="16"/>
  <c r="L543" i="16"/>
  <c r="K543" i="16"/>
  <c r="J543" i="16"/>
  <c r="I543" i="16"/>
  <c r="H543" i="16"/>
  <c r="G543" i="16"/>
  <c r="F543" i="16"/>
  <c r="E543" i="16"/>
  <c r="D543" i="16"/>
  <c r="B543" i="16"/>
  <c r="W542" i="16"/>
  <c r="V542" i="16"/>
  <c r="U542" i="16"/>
  <c r="T542" i="16"/>
  <c r="S542" i="16"/>
  <c r="R542" i="16"/>
  <c r="Q542" i="16"/>
  <c r="P542" i="16"/>
  <c r="O542" i="16"/>
  <c r="N542" i="16"/>
  <c r="M542" i="16"/>
  <c r="L542" i="16"/>
  <c r="K542" i="16"/>
  <c r="J542" i="16"/>
  <c r="I542" i="16"/>
  <c r="H542" i="16"/>
  <c r="G542" i="16"/>
  <c r="F542" i="16"/>
  <c r="E542" i="16"/>
  <c r="D542" i="16"/>
  <c r="B542" i="16"/>
  <c r="W541" i="16"/>
  <c r="V541" i="16"/>
  <c r="U541" i="16"/>
  <c r="T541" i="16"/>
  <c r="S541" i="16"/>
  <c r="R541" i="16"/>
  <c r="Q541" i="16"/>
  <c r="P541" i="16"/>
  <c r="O541" i="16"/>
  <c r="N541" i="16"/>
  <c r="M541" i="16"/>
  <c r="L541" i="16"/>
  <c r="K541" i="16"/>
  <c r="J541" i="16"/>
  <c r="I541" i="16"/>
  <c r="H541" i="16"/>
  <c r="G541" i="16"/>
  <c r="F541" i="16"/>
  <c r="E541" i="16"/>
  <c r="D541" i="16"/>
  <c r="B541" i="16"/>
  <c r="W540" i="16"/>
  <c r="V540" i="16"/>
  <c r="U540" i="16"/>
  <c r="T540" i="16"/>
  <c r="S540" i="16"/>
  <c r="R540" i="16"/>
  <c r="Q540" i="16"/>
  <c r="P540" i="16"/>
  <c r="O540" i="16"/>
  <c r="N540" i="16"/>
  <c r="M540" i="16"/>
  <c r="L540" i="16"/>
  <c r="K540" i="16"/>
  <c r="J540" i="16"/>
  <c r="I540" i="16"/>
  <c r="H540" i="16"/>
  <c r="G540" i="16"/>
  <c r="F540" i="16"/>
  <c r="E540" i="16"/>
  <c r="D540" i="16"/>
  <c r="B540" i="16"/>
  <c r="W539" i="16"/>
  <c r="V539" i="16"/>
  <c r="U539" i="16"/>
  <c r="T539" i="16"/>
  <c r="S539" i="16"/>
  <c r="R539" i="16"/>
  <c r="Q539" i="16"/>
  <c r="P539" i="16"/>
  <c r="O539" i="16"/>
  <c r="N539" i="16"/>
  <c r="M539" i="16"/>
  <c r="L539" i="16"/>
  <c r="K539" i="16"/>
  <c r="J539" i="16"/>
  <c r="I539" i="16"/>
  <c r="H539" i="16"/>
  <c r="G539" i="16"/>
  <c r="F539" i="16"/>
  <c r="E539" i="16"/>
  <c r="D539" i="16"/>
  <c r="B539" i="16"/>
  <c r="W538" i="16"/>
  <c r="V538" i="16"/>
  <c r="U538" i="16"/>
  <c r="T538" i="16"/>
  <c r="S538" i="16"/>
  <c r="R538" i="16"/>
  <c r="Q538" i="16"/>
  <c r="P538" i="16"/>
  <c r="O538" i="16"/>
  <c r="N538" i="16"/>
  <c r="M538" i="16"/>
  <c r="L538" i="16"/>
  <c r="K538" i="16"/>
  <c r="J538" i="16"/>
  <c r="I538" i="16"/>
  <c r="H538" i="16"/>
  <c r="G538" i="16"/>
  <c r="F538" i="16"/>
  <c r="E538" i="16"/>
  <c r="D538" i="16"/>
  <c r="B538" i="16"/>
  <c r="W537" i="16"/>
  <c r="V537" i="16"/>
  <c r="U537" i="16"/>
  <c r="T537" i="16"/>
  <c r="S537" i="16"/>
  <c r="R537" i="16"/>
  <c r="Q537" i="16"/>
  <c r="P537" i="16"/>
  <c r="O537" i="16"/>
  <c r="N537" i="16"/>
  <c r="M537" i="16"/>
  <c r="L537" i="16"/>
  <c r="K537" i="16"/>
  <c r="J537" i="16"/>
  <c r="I537" i="16"/>
  <c r="H537" i="16"/>
  <c r="G537" i="16"/>
  <c r="F537" i="16"/>
  <c r="E537" i="16"/>
  <c r="D537" i="16"/>
  <c r="B537" i="16"/>
  <c r="W536" i="16"/>
  <c r="V536" i="16"/>
  <c r="U536" i="16"/>
  <c r="T536" i="16"/>
  <c r="S536" i="16"/>
  <c r="R536" i="16"/>
  <c r="Q536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D536" i="16"/>
  <c r="B536" i="16"/>
  <c r="W535" i="16"/>
  <c r="V535" i="16"/>
  <c r="U535" i="16"/>
  <c r="T535" i="16"/>
  <c r="S535" i="16"/>
  <c r="R535" i="16"/>
  <c r="Q535" i="16"/>
  <c r="P535" i="16"/>
  <c r="O535" i="16"/>
  <c r="N535" i="16"/>
  <c r="M535" i="16"/>
  <c r="L535" i="16"/>
  <c r="K535" i="16"/>
  <c r="J535" i="16"/>
  <c r="I535" i="16"/>
  <c r="H535" i="16"/>
  <c r="G535" i="16"/>
  <c r="F535" i="16"/>
  <c r="E535" i="16"/>
  <c r="D535" i="16"/>
  <c r="B535" i="16"/>
  <c r="W534" i="16"/>
  <c r="V534" i="16"/>
  <c r="U534" i="16"/>
  <c r="T534" i="16"/>
  <c r="S534" i="16"/>
  <c r="R534" i="16"/>
  <c r="Q534" i="16"/>
  <c r="P534" i="16"/>
  <c r="O534" i="16"/>
  <c r="N534" i="16"/>
  <c r="M534" i="16"/>
  <c r="L534" i="16"/>
  <c r="K534" i="16"/>
  <c r="J534" i="16"/>
  <c r="I534" i="16"/>
  <c r="H534" i="16"/>
  <c r="G534" i="16"/>
  <c r="F534" i="16"/>
  <c r="E534" i="16"/>
  <c r="D534" i="16"/>
  <c r="B534" i="16"/>
  <c r="W533" i="16"/>
  <c r="V533" i="16"/>
  <c r="U533" i="16"/>
  <c r="T533" i="16"/>
  <c r="S533" i="16"/>
  <c r="R533" i="16"/>
  <c r="Q533" i="16"/>
  <c r="P533" i="16"/>
  <c r="O533" i="16"/>
  <c r="N533" i="16"/>
  <c r="M533" i="16"/>
  <c r="L533" i="16"/>
  <c r="K533" i="16"/>
  <c r="J533" i="16"/>
  <c r="I533" i="16"/>
  <c r="H533" i="16"/>
  <c r="G533" i="16"/>
  <c r="F533" i="16"/>
  <c r="E533" i="16"/>
  <c r="D533" i="16"/>
  <c r="B533" i="16"/>
  <c r="W532" i="16"/>
  <c r="V532" i="16"/>
  <c r="U532" i="16"/>
  <c r="T532" i="16"/>
  <c r="S532" i="16"/>
  <c r="R532" i="16"/>
  <c r="Q532" i="16"/>
  <c r="P532" i="16"/>
  <c r="O532" i="16"/>
  <c r="N532" i="16"/>
  <c r="M532" i="16"/>
  <c r="L532" i="16"/>
  <c r="K532" i="16"/>
  <c r="J532" i="16"/>
  <c r="I532" i="16"/>
  <c r="H532" i="16"/>
  <c r="G532" i="16"/>
  <c r="F532" i="16"/>
  <c r="E532" i="16"/>
  <c r="D532" i="16"/>
  <c r="B532" i="16"/>
  <c r="W531" i="16"/>
  <c r="V531" i="16"/>
  <c r="U531" i="16"/>
  <c r="T531" i="16"/>
  <c r="S531" i="16"/>
  <c r="R531" i="16"/>
  <c r="Q531" i="16"/>
  <c r="P531" i="16"/>
  <c r="O531" i="16"/>
  <c r="N531" i="16"/>
  <c r="M531" i="16"/>
  <c r="L531" i="16"/>
  <c r="K531" i="16"/>
  <c r="J531" i="16"/>
  <c r="I531" i="16"/>
  <c r="H531" i="16"/>
  <c r="G531" i="16"/>
  <c r="F531" i="16"/>
  <c r="E531" i="16"/>
  <c r="D531" i="16"/>
  <c r="B531" i="16"/>
  <c r="W530" i="16"/>
  <c r="V530" i="16"/>
  <c r="U530" i="16"/>
  <c r="T530" i="16"/>
  <c r="S530" i="16"/>
  <c r="R530" i="16"/>
  <c r="Q530" i="16"/>
  <c r="P530" i="16"/>
  <c r="O530" i="16"/>
  <c r="N530" i="16"/>
  <c r="M530" i="16"/>
  <c r="L530" i="16"/>
  <c r="K530" i="16"/>
  <c r="J530" i="16"/>
  <c r="I530" i="16"/>
  <c r="H530" i="16"/>
  <c r="G530" i="16"/>
  <c r="F530" i="16"/>
  <c r="E530" i="16"/>
  <c r="D530" i="16"/>
  <c r="B530" i="16"/>
  <c r="W529" i="16"/>
  <c r="V529" i="16"/>
  <c r="U529" i="16"/>
  <c r="T529" i="16"/>
  <c r="S529" i="16"/>
  <c r="R529" i="16"/>
  <c r="Q529" i="16"/>
  <c r="P529" i="16"/>
  <c r="O529" i="16"/>
  <c r="N529" i="16"/>
  <c r="M529" i="16"/>
  <c r="L529" i="16"/>
  <c r="K529" i="16"/>
  <c r="J529" i="16"/>
  <c r="I529" i="16"/>
  <c r="H529" i="16"/>
  <c r="G529" i="16"/>
  <c r="F529" i="16"/>
  <c r="E529" i="16"/>
  <c r="D529" i="16"/>
  <c r="B529" i="16"/>
  <c r="W528" i="16"/>
  <c r="V528" i="16"/>
  <c r="U528" i="16"/>
  <c r="T528" i="16"/>
  <c r="S528" i="16"/>
  <c r="R528" i="16"/>
  <c r="Q528" i="16"/>
  <c r="P528" i="16"/>
  <c r="O528" i="16"/>
  <c r="N528" i="16"/>
  <c r="M528" i="16"/>
  <c r="L528" i="16"/>
  <c r="K528" i="16"/>
  <c r="J528" i="16"/>
  <c r="I528" i="16"/>
  <c r="H528" i="16"/>
  <c r="G528" i="16"/>
  <c r="F528" i="16"/>
  <c r="E528" i="16"/>
  <c r="D528" i="16"/>
  <c r="B528" i="16"/>
  <c r="W527" i="16"/>
  <c r="V527" i="16"/>
  <c r="U527" i="16"/>
  <c r="T527" i="16"/>
  <c r="S527" i="16"/>
  <c r="R527" i="16"/>
  <c r="Q527" i="16"/>
  <c r="P527" i="16"/>
  <c r="O527" i="16"/>
  <c r="N527" i="16"/>
  <c r="M527" i="16"/>
  <c r="L527" i="16"/>
  <c r="K527" i="16"/>
  <c r="J527" i="16"/>
  <c r="I527" i="16"/>
  <c r="H527" i="16"/>
  <c r="G527" i="16"/>
  <c r="F527" i="16"/>
  <c r="E527" i="16"/>
  <c r="D527" i="16"/>
  <c r="B527" i="16"/>
  <c r="W526" i="16"/>
  <c r="V526" i="16"/>
  <c r="U526" i="16"/>
  <c r="T526" i="16"/>
  <c r="S526" i="16"/>
  <c r="R526" i="16"/>
  <c r="Q526" i="16"/>
  <c r="P526" i="16"/>
  <c r="O526" i="16"/>
  <c r="N526" i="16"/>
  <c r="M526" i="16"/>
  <c r="L526" i="16"/>
  <c r="K526" i="16"/>
  <c r="J526" i="16"/>
  <c r="I526" i="16"/>
  <c r="H526" i="16"/>
  <c r="G526" i="16"/>
  <c r="F526" i="16"/>
  <c r="E526" i="16"/>
  <c r="D526" i="16"/>
  <c r="B526" i="16"/>
  <c r="W525" i="16"/>
  <c r="V525" i="16"/>
  <c r="U525" i="16"/>
  <c r="T525" i="16"/>
  <c r="S525" i="16"/>
  <c r="R525" i="16"/>
  <c r="Q525" i="16"/>
  <c r="P525" i="16"/>
  <c r="O525" i="16"/>
  <c r="N525" i="16"/>
  <c r="M525" i="16"/>
  <c r="L525" i="16"/>
  <c r="K525" i="16"/>
  <c r="J525" i="16"/>
  <c r="I525" i="16"/>
  <c r="H525" i="16"/>
  <c r="G525" i="16"/>
  <c r="F525" i="16"/>
  <c r="E525" i="16"/>
  <c r="D525" i="16"/>
  <c r="B525" i="16"/>
  <c r="W524" i="16"/>
  <c r="V524" i="16"/>
  <c r="U524" i="16"/>
  <c r="T524" i="16"/>
  <c r="S524" i="16"/>
  <c r="R524" i="16"/>
  <c r="Q524" i="16"/>
  <c r="P524" i="16"/>
  <c r="O524" i="16"/>
  <c r="N524" i="16"/>
  <c r="M524" i="16"/>
  <c r="L524" i="16"/>
  <c r="K524" i="16"/>
  <c r="J524" i="16"/>
  <c r="I524" i="16"/>
  <c r="H524" i="16"/>
  <c r="G524" i="16"/>
  <c r="F524" i="16"/>
  <c r="E524" i="16"/>
  <c r="D524" i="16"/>
  <c r="B524" i="16"/>
  <c r="W523" i="16"/>
  <c r="V523" i="16"/>
  <c r="U523" i="16"/>
  <c r="T523" i="16"/>
  <c r="S523" i="16"/>
  <c r="R523" i="16"/>
  <c r="Q523" i="16"/>
  <c r="P523" i="16"/>
  <c r="O523" i="16"/>
  <c r="N523" i="16"/>
  <c r="M523" i="16"/>
  <c r="L523" i="16"/>
  <c r="K523" i="16"/>
  <c r="J523" i="16"/>
  <c r="I523" i="16"/>
  <c r="H523" i="16"/>
  <c r="G523" i="16"/>
  <c r="F523" i="16"/>
  <c r="E523" i="16"/>
  <c r="D523" i="16"/>
  <c r="B523" i="16"/>
  <c r="W522" i="16"/>
  <c r="V522" i="16"/>
  <c r="U522" i="16"/>
  <c r="T522" i="16"/>
  <c r="S522" i="16"/>
  <c r="R522" i="16"/>
  <c r="Q522" i="16"/>
  <c r="P522" i="16"/>
  <c r="O522" i="16"/>
  <c r="N522" i="16"/>
  <c r="M522" i="16"/>
  <c r="L522" i="16"/>
  <c r="K522" i="16"/>
  <c r="J522" i="16"/>
  <c r="I522" i="16"/>
  <c r="H522" i="16"/>
  <c r="G522" i="16"/>
  <c r="F522" i="16"/>
  <c r="E522" i="16"/>
  <c r="D522" i="16"/>
  <c r="B522" i="16"/>
  <c r="W521" i="16"/>
  <c r="V521" i="16"/>
  <c r="U521" i="16"/>
  <c r="T521" i="16"/>
  <c r="S521" i="16"/>
  <c r="R521" i="16"/>
  <c r="Q521" i="16"/>
  <c r="P521" i="16"/>
  <c r="O521" i="16"/>
  <c r="N521" i="16"/>
  <c r="M521" i="16"/>
  <c r="L521" i="16"/>
  <c r="K521" i="16"/>
  <c r="J521" i="16"/>
  <c r="I521" i="16"/>
  <c r="H521" i="16"/>
  <c r="G521" i="16"/>
  <c r="F521" i="16"/>
  <c r="E521" i="16"/>
  <c r="D521" i="16"/>
  <c r="B521" i="16"/>
  <c r="W520" i="16"/>
  <c r="V520" i="16"/>
  <c r="U520" i="16"/>
  <c r="T520" i="16"/>
  <c r="S520" i="16"/>
  <c r="R520" i="16"/>
  <c r="Q520" i="16"/>
  <c r="P520" i="16"/>
  <c r="O520" i="16"/>
  <c r="N520" i="16"/>
  <c r="M520" i="16"/>
  <c r="L520" i="16"/>
  <c r="K520" i="16"/>
  <c r="J520" i="16"/>
  <c r="I520" i="16"/>
  <c r="H520" i="16"/>
  <c r="G520" i="16"/>
  <c r="F520" i="16"/>
  <c r="E520" i="16"/>
  <c r="D520" i="16"/>
  <c r="B520" i="16"/>
  <c r="W519" i="16"/>
  <c r="V519" i="16"/>
  <c r="U519" i="16"/>
  <c r="T519" i="16"/>
  <c r="S519" i="16"/>
  <c r="R519" i="16"/>
  <c r="Q519" i="16"/>
  <c r="P519" i="16"/>
  <c r="O519" i="16"/>
  <c r="N519" i="16"/>
  <c r="M519" i="16"/>
  <c r="L519" i="16"/>
  <c r="K519" i="16"/>
  <c r="J519" i="16"/>
  <c r="I519" i="16"/>
  <c r="H519" i="16"/>
  <c r="G519" i="16"/>
  <c r="F519" i="16"/>
  <c r="E519" i="16"/>
  <c r="D519" i="16"/>
  <c r="B519" i="16"/>
  <c r="W518" i="16"/>
  <c r="V518" i="16"/>
  <c r="U518" i="16"/>
  <c r="T518" i="16"/>
  <c r="S518" i="16"/>
  <c r="R518" i="16"/>
  <c r="Q518" i="16"/>
  <c r="P518" i="16"/>
  <c r="O518" i="16"/>
  <c r="N518" i="16"/>
  <c r="M518" i="16"/>
  <c r="L518" i="16"/>
  <c r="K518" i="16"/>
  <c r="J518" i="16"/>
  <c r="I518" i="16"/>
  <c r="H518" i="16"/>
  <c r="G518" i="16"/>
  <c r="F518" i="16"/>
  <c r="E518" i="16"/>
  <c r="D518" i="16"/>
  <c r="B518" i="16"/>
  <c r="W517" i="16"/>
  <c r="V517" i="16"/>
  <c r="U517" i="16"/>
  <c r="T517" i="16"/>
  <c r="S517" i="16"/>
  <c r="R517" i="16"/>
  <c r="Q517" i="16"/>
  <c r="P517" i="16"/>
  <c r="O517" i="16"/>
  <c r="N517" i="16"/>
  <c r="M517" i="16"/>
  <c r="L517" i="16"/>
  <c r="K517" i="16"/>
  <c r="J517" i="16"/>
  <c r="I517" i="16"/>
  <c r="H517" i="16"/>
  <c r="G517" i="16"/>
  <c r="F517" i="16"/>
  <c r="E517" i="16"/>
  <c r="D517" i="16"/>
  <c r="B517" i="16"/>
  <c r="W516" i="16"/>
  <c r="V516" i="16"/>
  <c r="U516" i="16"/>
  <c r="T516" i="16"/>
  <c r="S516" i="16"/>
  <c r="R516" i="16"/>
  <c r="Q516" i="16"/>
  <c r="P516" i="16"/>
  <c r="O516" i="16"/>
  <c r="N516" i="16"/>
  <c r="M516" i="16"/>
  <c r="L516" i="16"/>
  <c r="K516" i="16"/>
  <c r="J516" i="16"/>
  <c r="I516" i="16"/>
  <c r="H516" i="16"/>
  <c r="G516" i="16"/>
  <c r="F516" i="16"/>
  <c r="E516" i="16"/>
  <c r="D516" i="16"/>
  <c r="B516" i="16"/>
  <c r="W515" i="16"/>
  <c r="V515" i="16"/>
  <c r="U515" i="16"/>
  <c r="T515" i="16"/>
  <c r="S515" i="16"/>
  <c r="R515" i="16"/>
  <c r="Q515" i="16"/>
  <c r="P515" i="16"/>
  <c r="O515" i="16"/>
  <c r="N515" i="16"/>
  <c r="M515" i="16"/>
  <c r="L515" i="16"/>
  <c r="K515" i="16"/>
  <c r="J515" i="16"/>
  <c r="I515" i="16"/>
  <c r="H515" i="16"/>
  <c r="G515" i="16"/>
  <c r="F515" i="16"/>
  <c r="E515" i="16"/>
  <c r="D515" i="16"/>
  <c r="B515" i="16"/>
  <c r="W514" i="16"/>
  <c r="V514" i="16"/>
  <c r="U514" i="16"/>
  <c r="T514" i="16"/>
  <c r="S514" i="16"/>
  <c r="R514" i="16"/>
  <c r="Q514" i="16"/>
  <c r="P514" i="16"/>
  <c r="O514" i="16"/>
  <c r="N514" i="16"/>
  <c r="M514" i="16"/>
  <c r="L514" i="16"/>
  <c r="K514" i="16"/>
  <c r="J514" i="16"/>
  <c r="I514" i="16"/>
  <c r="H514" i="16"/>
  <c r="G514" i="16"/>
  <c r="F514" i="16"/>
  <c r="E514" i="16"/>
  <c r="D514" i="16"/>
  <c r="B514" i="16"/>
  <c r="W513" i="16"/>
  <c r="V513" i="16"/>
  <c r="U513" i="16"/>
  <c r="T513" i="16"/>
  <c r="S513" i="16"/>
  <c r="R513" i="16"/>
  <c r="Q513" i="16"/>
  <c r="P513" i="16"/>
  <c r="O513" i="16"/>
  <c r="N513" i="16"/>
  <c r="M513" i="16"/>
  <c r="L513" i="16"/>
  <c r="K513" i="16"/>
  <c r="J513" i="16"/>
  <c r="I513" i="16"/>
  <c r="H513" i="16"/>
  <c r="G513" i="16"/>
  <c r="F513" i="16"/>
  <c r="E513" i="16"/>
  <c r="D513" i="16"/>
  <c r="B513" i="16"/>
  <c r="W512" i="16"/>
  <c r="V512" i="16"/>
  <c r="U512" i="16"/>
  <c r="T512" i="16"/>
  <c r="S512" i="16"/>
  <c r="R512" i="16"/>
  <c r="Q512" i="16"/>
  <c r="P512" i="16"/>
  <c r="O512" i="16"/>
  <c r="N512" i="16"/>
  <c r="M512" i="16"/>
  <c r="L512" i="16"/>
  <c r="K512" i="16"/>
  <c r="J512" i="16"/>
  <c r="I512" i="16"/>
  <c r="H512" i="16"/>
  <c r="G512" i="16"/>
  <c r="F512" i="16"/>
  <c r="E512" i="16"/>
  <c r="D512" i="16"/>
  <c r="B512" i="16"/>
  <c r="W511" i="16"/>
  <c r="V511" i="16"/>
  <c r="U511" i="16"/>
  <c r="T511" i="16"/>
  <c r="S511" i="16"/>
  <c r="R511" i="16"/>
  <c r="Q511" i="16"/>
  <c r="P511" i="16"/>
  <c r="O511" i="16"/>
  <c r="N511" i="16"/>
  <c r="M511" i="16"/>
  <c r="L511" i="16"/>
  <c r="K511" i="16"/>
  <c r="J511" i="16"/>
  <c r="I511" i="16"/>
  <c r="H511" i="16"/>
  <c r="G511" i="16"/>
  <c r="F511" i="16"/>
  <c r="E511" i="16"/>
  <c r="D511" i="16"/>
  <c r="B511" i="16"/>
  <c r="W510" i="16"/>
  <c r="V510" i="16"/>
  <c r="U510" i="16"/>
  <c r="T510" i="16"/>
  <c r="S510" i="16"/>
  <c r="R510" i="16"/>
  <c r="Q510" i="16"/>
  <c r="P510" i="16"/>
  <c r="O510" i="16"/>
  <c r="N510" i="16"/>
  <c r="M510" i="16"/>
  <c r="L510" i="16"/>
  <c r="K510" i="16"/>
  <c r="J510" i="16"/>
  <c r="I510" i="16"/>
  <c r="H510" i="16"/>
  <c r="G510" i="16"/>
  <c r="F510" i="16"/>
  <c r="E510" i="16"/>
  <c r="D510" i="16"/>
  <c r="B510" i="16"/>
  <c r="W509" i="16"/>
  <c r="V509" i="16"/>
  <c r="U509" i="16"/>
  <c r="T509" i="16"/>
  <c r="S509" i="16"/>
  <c r="R509" i="16"/>
  <c r="Q509" i="16"/>
  <c r="P509" i="16"/>
  <c r="O509" i="16"/>
  <c r="N509" i="16"/>
  <c r="M509" i="16"/>
  <c r="L509" i="16"/>
  <c r="K509" i="16"/>
  <c r="J509" i="16"/>
  <c r="I509" i="16"/>
  <c r="H509" i="16"/>
  <c r="G509" i="16"/>
  <c r="F509" i="16"/>
  <c r="E509" i="16"/>
  <c r="D509" i="16"/>
  <c r="B509" i="16"/>
  <c r="W508" i="16"/>
  <c r="V508" i="16"/>
  <c r="U508" i="16"/>
  <c r="T508" i="16"/>
  <c r="S508" i="16"/>
  <c r="R508" i="16"/>
  <c r="Q508" i="16"/>
  <c r="P508" i="16"/>
  <c r="O508" i="16"/>
  <c r="N508" i="16"/>
  <c r="M508" i="16"/>
  <c r="L508" i="16"/>
  <c r="K508" i="16"/>
  <c r="J508" i="16"/>
  <c r="I508" i="16"/>
  <c r="H508" i="16"/>
  <c r="G508" i="16"/>
  <c r="F508" i="16"/>
  <c r="E508" i="16"/>
  <c r="D508" i="16"/>
  <c r="B508" i="16"/>
  <c r="W507" i="16"/>
  <c r="V507" i="16"/>
  <c r="U507" i="16"/>
  <c r="T507" i="16"/>
  <c r="S507" i="16"/>
  <c r="R507" i="16"/>
  <c r="Q507" i="16"/>
  <c r="P507" i="16"/>
  <c r="O507" i="16"/>
  <c r="N507" i="16"/>
  <c r="M507" i="16"/>
  <c r="L507" i="16"/>
  <c r="K507" i="16"/>
  <c r="J507" i="16"/>
  <c r="I507" i="16"/>
  <c r="H507" i="16"/>
  <c r="G507" i="16"/>
  <c r="F507" i="16"/>
  <c r="E507" i="16"/>
  <c r="D507" i="16"/>
  <c r="B507" i="16"/>
  <c r="W506" i="16"/>
  <c r="V506" i="16"/>
  <c r="U506" i="16"/>
  <c r="T506" i="16"/>
  <c r="S506" i="16"/>
  <c r="R506" i="16"/>
  <c r="Q506" i="16"/>
  <c r="P506" i="16"/>
  <c r="O506" i="16"/>
  <c r="N506" i="16"/>
  <c r="M506" i="16"/>
  <c r="L506" i="16"/>
  <c r="K506" i="16"/>
  <c r="J506" i="16"/>
  <c r="I506" i="16"/>
  <c r="H506" i="16"/>
  <c r="G506" i="16"/>
  <c r="F506" i="16"/>
  <c r="E506" i="16"/>
  <c r="D506" i="16"/>
  <c r="B506" i="16"/>
  <c r="W505" i="16"/>
  <c r="V505" i="16"/>
  <c r="U505" i="16"/>
  <c r="T505" i="16"/>
  <c r="S505" i="16"/>
  <c r="R505" i="16"/>
  <c r="Q505" i="16"/>
  <c r="P505" i="16"/>
  <c r="O505" i="16"/>
  <c r="N505" i="16"/>
  <c r="M505" i="16"/>
  <c r="L505" i="16"/>
  <c r="K505" i="16"/>
  <c r="J505" i="16"/>
  <c r="I505" i="16"/>
  <c r="H505" i="16"/>
  <c r="G505" i="16"/>
  <c r="F505" i="16"/>
  <c r="E505" i="16"/>
  <c r="D505" i="16"/>
  <c r="B505" i="16"/>
  <c r="W504" i="16"/>
  <c r="V504" i="16"/>
  <c r="U504" i="16"/>
  <c r="T504" i="16"/>
  <c r="S504" i="16"/>
  <c r="R504" i="16"/>
  <c r="Q504" i="16"/>
  <c r="P504" i="16"/>
  <c r="O504" i="16"/>
  <c r="N504" i="16"/>
  <c r="M504" i="16"/>
  <c r="L504" i="16"/>
  <c r="K504" i="16"/>
  <c r="J504" i="16"/>
  <c r="I504" i="16"/>
  <c r="H504" i="16"/>
  <c r="G504" i="16"/>
  <c r="F504" i="16"/>
  <c r="E504" i="16"/>
  <c r="D504" i="16"/>
  <c r="B504" i="16"/>
  <c r="W503" i="16"/>
  <c r="V503" i="16"/>
  <c r="U503" i="16"/>
  <c r="T503" i="16"/>
  <c r="S503" i="16"/>
  <c r="R503" i="16"/>
  <c r="Q503" i="16"/>
  <c r="P503" i="16"/>
  <c r="O503" i="16"/>
  <c r="N503" i="16"/>
  <c r="M503" i="16"/>
  <c r="L503" i="16"/>
  <c r="K503" i="16"/>
  <c r="J503" i="16"/>
  <c r="I503" i="16"/>
  <c r="H503" i="16"/>
  <c r="G503" i="16"/>
  <c r="F503" i="16"/>
  <c r="E503" i="16"/>
  <c r="D503" i="16"/>
  <c r="B503" i="16"/>
  <c r="W502" i="16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B502" i="16"/>
  <c r="W501" i="16"/>
  <c r="V501" i="16"/>
  <c r="U501" i="16"/>
  <c r="T501" i="16"/>
  <c r="S501" i="16"/>
  <c r="R501" i="16"/>
  <c r="Q501" i="16"/>
  <c r="P501" i="16"/>
  <c r="O501" i="16"/>
  <c r="N501" i="16"/>
  <c r="M501" i="16"/>
  <c r="L501" i="16"/>
  <c r="K501" i="16"/>
  <c r="J501" i="16"/>
  <c r="I501" i="16"/>
  <c r="H501" i="16"/>
  <c r="G501" i="16"/>
  <c r="F501" i="16"/>
  <c r="E501" i="16"/>
  <c r="D501" i="16"/>
  <c r="B501" i="16"/>
  <c r="W500" i="16"/>
  <c r="V500" i="16"/>
  <c r="U500" i="16"/>
  <c r="T500" i="16"/>
  <c r="S500" i="16"/>
  <c r="R500" i="16"/>
  <c r="Q500" i="16"/>
  <c r="P500" i="16"/>
  <c r="O500" i="16"/>
  <c r="N500" i="16"/>
  <c r="M500" i="16"/>
  <c r="L500" i="16"/>
  <c r="K500" i="16"/>
  <c r="J500" i="16"/>
  <c r="I500" i="16"/>
  <c r="H500" i="16"/>
  <c r="G500" i="16"/>
  <c r="F500" i="16"/>
  <c r="E500" i="16"/>
  <c r="D500" i="16"/>
  <c r="B500" i="16"/>
  <c r="W499" i="16"/>
  <c r="V499" i="16"/>
  <c r="U499" i="16"/>
  <c r="T499" i="16"/>
  <c r="S499" i="16"/>
  <c r="R499" i="16"/>
  <c r="Q499" i="16"/>
  <c r="P499" i="16"/>
  <c r="O499" i="16"/>
  <c r="N499" i="16"/>
  <c r="M499" i="16"/>
  <c r="L499" i="16"/>
  <c r="K499" i="16"/>
  <c r="J499" i="16"/>
  <c r="I499" i="16"/>
  <c r="H499" i="16"/>
  <c r="G499" i="16"/>
  <c r="F499" i="16"/>
  <c r="E499" i="16"/>
  <c r="D499" i="16"/>
  <c r="B499" i="16"/>
  <c r="W498" i="16"/>
  <c r="V498" i="16"/>
  <c r="U498" i="16"/>
  <c r="T498" i="16"/>
  <c r="S498" i="16"/>
  <c r="R498" i="16"/>
  <c r="Q498" i="16"/>
  <c r="P498" i="16"/>
  <c r="O498" i="16"/>
  <c r="N498" i="16"/>
  <c r="M498" i="16"/>
  <c r="L498" i="16"/>
  <c r="K498" i="16"/>
  <c r="J498" i="16"/>
  <c r="I498" i="16"/>
  <c r="H498" i="16"/>
  <c r="G498" i="16"/>
  <c r="F498" i="16"/>
  <c r="E498" i="16"/>
  <c r="D498" i="16"/>
  <c r="B498" i="16"/>
  <c r="W497" i="16"/>
  <c r="V497" i="16"/>
  <c r="U497" i="16"/>
  <c r="T497" i="16"/>
  <c r="S497" i="16"/>
  <c r="R497" i="16"/>
  <c r="Q497" i="16"/>
  <c r="P497" i="16"/>
  <c r="O497" i="16"/>
  <c r="N497" i="16"/>
  <c r="M497" i="16"/>
  <c r="L497" i="16"/>
  <c r="K497" i="16"/>
  <c r="J497" i="16"/>
  <c r="I497" i="16"/>
  <c r="H497" i="16"/>
  <c r="G497" i="16"/>
  <c r="F497" i="16"/>
  <c r="E497" i="16"/>
  <c r="D497" i="16"/>
  <c r="B497" i="16"/>
  <c r="W496" i="16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B496" i="16"/>
  <c r="W495" i="16"/>
  <c r="V495" i="16"/>
  <c r="U495" i="16"/>
  <c r="T495" i="16"/>
  <c r="S495" i="16"/>
  <c r="R495" i="16"/>
  <c r="Q495" i="16"/>
  <c r="P495" i="16"/>
  <c r="O495" i="16"/>
  <c r="N495" i="16"/>
  <c r="M495" i="16"/>
  <c r="L495" i="16"/>
  <c r="K495" i="16"/>
  <c r="J495" i="16"/>
  <c r="I495" i="16"/>
  <c r="H495" i="16"/>
  <c r="G495" i="16"/>
  <c r="F495" i="16"/>
  <c r="E495" i="16"/>
  <c r="D495" i="16"/>
  <c r="B495" i="16"/>
  <c r="W494" i="16"/>
  <c r="V494" i="16"/>
  <c r="U494" i="16"/>
  <c r="T494" i="16"/>
  <c r="S494" i="16"/>
  <c r="R494" i="16"/>
  <c r="Q494" i="16"/>
  <c r="P494" i="16"/>
  <c r="O494" i="16"/>
  <c r="N494" i="16"/>
  <c r="M494" i="16"/>
  <c r="L494" i="16"/>
  <c r="K494" i="16"/>
  <c r="J494" i="16"/>
  <c r="I494" i="16"/>
  <c r="H494" i="16"/>
  <c r="G494" i="16"/>
  <c r="F494" i="16"/>
  <c r="E494" i="16"/>
  <c r="D494" i="16"/>
  <c r="B494" i="16"/>
  <c r="W493" i="16"/>
  <c r="V493" i="16"/>
  <c r="U493" i="16"/>
  <c r="T493" i="16"/>
  <c r="S493" i="16"/>
  <c r="R493" i="16"/>
  <c r="Q493" i="16"/>
  <c r="P493" i="16"/>
  <c r="O493" i="16"/>
  <c r="N493" i="16"/>
  <c r="M493" i="16"/>
  <c r="L493" i="16"/>
  <c r="K493" i="16"/>
  <c r="J493" i="16"/>
  <c r="I493" i="16"/>
  <c r="H493" i="16"/>
  <c r="G493" i="16"/>
  <c r="F493" i="16"/>
  <c r="E493" i="16"/>
  <c r="D493" i="16"/>
  <c r="B493" i="16"/>
  <c r="W492" i="16"/>
  <c r="V492" i="16"/>
  <c r="U492" i="16"/>
  <c r="T492" i="16"/>
  <c r="S492" i="16"/>
  <c r="R492" i="16"/>
  <c r="Q492" i="16"/>
  <c r="P492" i="16"/>
  <c r="O492" i="16"/>
  <c r="N492" i="16"/>
  <c r="M492" i="16"/>
  <c r="L492" i="16"/>
  <c r="K492" i="16"/>
  <c r="J492" i="16"/>
  <c r="I492" i="16"/>
  <c r="H492" i="16"/>
  <c r="G492" i="16"/>
  <c r="F492" i="16"/>
  <c r="E492" i="16"/>
  <c r="D492" i="16"/>
  <c r="B492" i="16"/>
  <c r="W491" i="16"/>
  <c r="V491" i="16"/>
  <c r="U491" i="16"/>
  <c r="T491" i="16"/>
  <c r="S491" i="16"/>
  <c r="R491" i="16"/>
  <c r="Q491" i="16"/>
  <c r="P491" i="16"/>
  <c r="O491" i="16"/>
  <c r="N491" i="16"/>
  <c r="M491" i="16"/>
  <c r="L491" i="16"/>
  <c r="K491" i="16"/>
  <c r="J491" i="16"/>
  <c r="I491" i="16"/>
  <c r="H491" i="16"/>
  <c r="G491" i="16"/>
  <c r="F491" i="16"/>
  <c r="E491" i="16"/>
  <c r="D491" i="16"/>
  <c r="B491" i="16"/>
  <c r="W490" i="16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B490" i="16"/>
  <c r="W489" i="16"/>
  <c r="V489" i="16"/>
  <c r="U489" i="16"/>
  <c r="T489" i="16"/>
  <c r="S489" i="16"/>
  <c r="R489" i="16"/>
  <c r="Q489" i="16"/>
  <c r="P489" i="16"/>
  <c r="O489" i="16"/>
  <c r="N489" i="16"/>
  <c r="M489" i="16"/>
  <c r="L489" i="16"/>
  <c r="K489" i="16"/>
  <c r="J489" i="16"/>
  <c r="I489" i="16"/>
  <c r="H489" i="16"/>
  <c r="G489" i="16"/>
  <c r="F489" i="16"/>
  <c r="E489" i="16"/>
  <c r="D489" i="16"/>
  <c r="B489" i="16"/>
  <c r="W488" i="16"/>
  <c r="V488" i="16"/>
  <c r="U488" i="16"/>
  <c r="T488" i="16"/>
  <c r="S488" i="16"/>
  <c r="R488" i="16"/>
  <c r="Q488" i="16"/>
  <c r="P488" i="16"/>
  <c r="O488" i="16"/>
  <c r="N488" i="16"/>
  <c r="M488" i="16"/>
  <c r="L488" i="16"/>
  <c r="K488" i="16"/>
  <c r="J488" i="16"/>
  <c r="I488" i="16"/>
  <c r="H488" i="16"/>
  <c r="G488" i="16"/>
  <c r="F488" i="16"/>
  <c r="E488" i="16"/>
  <c r="D488" i="16"/>
  <c r="B488" i="16"/>
  <c r="W487" i="16"/>
  <c r="V487" i="16"/>
  <c r="U487" i="16"/>
  <c r="T487" i="16"/>
  <c r="S487" i="16"/>
  <c r="R487" i="16"/>
  <c r="Q487" i="16"/>
  <c r="P487" i="16"/>
  <c r="O487" i="16"/>
  <c r="N487" i="16"/>
  <c r="M487" i="16"/>
  <c r="L487" i="16"/>
  <c r="K487" i="16"/>
  <c r="J487" i="16"/>
  <c r="I487" i="16"/>
  <c r="H487" i="16"/>
  <c r="G487" i="16"/>
  <c r="F487" i="16"/>
  <c r="E487" i="16"/>
  <c r="D487" i="16"/>
  <c r="B487" i="16"/>
  <c r="W486" i="16"/>
  <c r="V486" i="16"/>
  <c r="U486" i="16"/>
  <c r="T486" i="16"/>
  <c r="S486" i="16"/>
  <c r="R486" i="16"/>
  <c r="Q486" i="16"/>
  <c r="P486" i="16"/>
  <c r="O486" i="16"/>
  <c r="N486" i="16"/>
  <c r="M486" i="16"/>
  <c r="L486" i="16"/>
  <c r="K486" i="16"/>
  <c r="J486" i="16"/>
  <c r="I486" i="16"/>
  <c r="H486" i="16"/>
  <c r="G486" i="16"/>
  <c r="F486" i="16"/>
  <c r="E486" i="16"/>
  <c r="D486" i="16"/>
  <c r="B486" i="16"/>
  <c r="W485" i="16"/>
  <c r="V485" i="16"/>
  <c r="U485" i="16"/>
  <c r="T485" i="16"/>
  <c r="S485" i="16"/>
  <c r="R485" i="16"/>
  <c r="Q485" i="16"/>
  <c r="P485" i="16"/>
  <c r="O485" i="16"/>
  <c r="N485" i="16"/>
  <c r="M485" i="16"/>
  <c r="L485" i="16"/>
  <c r="K485" i="16"/>
  <c r="J485" i="16"/>
  <c r="I485" i="16"/>
  <c r="H485" i="16"/>
  <c r="G485" i="16"/>
  <c r="F485" i="16"/>
  <c r="E485" i="16"/>
  <c r="D485" i="16"/>
  <c r="B485" i="16"/>
  <c r="W484" i="16"/>
  <c r="V484" i="16"/>
  <c r="U484" i="16"/>
  <c r="T484" i="16"/>
  <c r="S484" i="16"/>
  <c r="R484" i="16"/>
  <c r="Q484" i="16"/>
  <c r="P484" i="16"/>
  <c r="O484" i="16"/>
  <c r="N484" i="16"/>
  <c r="M484" i="16"/>
  <c r="L484" i="16"/>
  <c r="K484" i="16"/>
  <c r="J484" i="16"/>
  <c r="I484" i="16"/>
  <c r="H484" i="16"/>
  <c r="G484" i="16"/>
  <c r="F484" i="16"/>
  <c r="E484" i="16"/>
  <c r="D484" i="16"/>
  <c r="B484" i="16"/>
  <c r="W483" i="16"/>
  <c r="V483" i="16"/>
  <c r="U483" i="16"/>
  <c r="T483" i="16"/>
  <c r="S483" i="16"/>
  <c r="R483" i="16"/>
  <c r="Q483" i="16"/>
  <c r="P483" i="16"/>
  <c r="O483" i="16"/>
  <c r="N483" i="16"/>
  <c r="M483" i="16"/>
  <c r="L483" i="16"/>
  <c r="K483" i="16"/>
  <c r="J483" i="16"/>
  <c r="I483" i="16"/>
  <c r="H483" i="16"/>
  <c r="G483" i="16"/>
  <c r="F483" i="16"/>
  <c r="E483" i="16"/>
  <c r="D483" i="16"/>
  <c r="B483" i="16"/>
  <c r="W482" i="16"/>
  <c r="V482" i="16"/>
  <c r="U482" i="16"/>
  <c r="T482" i="16"/>
  <c r="S482" i="16"/>
  <c r="R482" i="16"/>
  <c r="Q482" i="16"/>
  <c r="P482" i="16"/>
  <c r="O482" i="16"/>
  <c r="N482" i="16"/>
  <c r="M482" i="16"/>
  <c r="L482" i="16"/>
  <c r="K482" i="16"/>
  <c r="J482" i="16"/>
  <c r="I482" i="16"/>
  <c r="H482" i="16"/>
  <c r="G482" i="16"/>
  <c r="F482" i="16"/>
  <c r="E482" i="16"/>
  <c r="D482" i="16"/>
  <c r="B482" i="16"/>
  <c r="W481" i="16"/>
  <c r="V481" i="16"/>
  <c r="U481" i="16"/>
  <c r="T481" i="16"/>
  <c r="S481" i="16"/>
  <c r="R481" i="16"/>
  <c r="Q481" i="16"/>
  <c r="P481" i="16"/>
  <c r="O481" i="16"/>
  <c r="N481" i="16"/>
  <c r="M481" i="16"/>
  <c r="L481" i="16"/>
  <c r="K481" i="16"/>
  <c r="J481" i="16"/>
  <c r="I481" i="16"/>
  <c r="H481" i="16"/>
  <c r="G481" i="16"/>
  <c r="F481" i="16"/>
  <c r="E481" i="16"/>
  <c r="D481" i="16"/>
  <c r="B481" i="16"/>
  <c r="W480" i="16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B480" i="16"/>
  <c r="W479" i="16"/>
  <c r="V479" i="16"/>
  <c r="U479" i="16"/>
  <c r="T479" i="16"/>
  <c r="S479" i="16"/>
  <c r="R479" i="16"/>
  <c r="Q479" i="16"/>
  <c r="P479" i="16"/>
  <c r="O479" i="16"/>
  <c r="N479" i="16"/>
  <c r="M479" i="16"/>
  <c r="L479" i="16"/>
  <c r="K479" i="16"/>
  <c r="J479" i="16"/>
  <c r="I479" i="16"/>
  <c r="H479" i="16"/>
  <c r="G479" i="16"/>
  <c r="F479" i="16"/>
  <c r="E479" i="16"/>
  <c r="D479" i="16"/>
  <c r="B479" i="16"/>
  <c r="W478" i="16"/>
  <c r="V478" i="16"/>
  <c r="U478" i="16"/>
  <c r="T478" i="16"/>
  <c r="S478" i="16"/>
  <c r="R478" i="16"/>
  <c r="Q478" i="16"/>
  <c r="P478" i="16"/>
  <c r="O478" i="16"/>
  <c r="N478" i="16"/>
  <c r="M478" i="16"/>
  <c r="L478" i="16"/>
  <c r="K478" i="16"/>
  <c r="J478" i="16"/>
  <c r="I478" i="16"/>
  <c r="H478" i="16"/>
  <c r="G478" i="16"/>
  <c r="F478" i="16"/>
  <c r="E478" i="16"/>
  <c r="D478" i="16"/>
  <c r="B478" i="16"/>
  <c r="W477" i="16"/>
  <c r="V477" i="16"/>
  <c r="U477" i="16"/>
  <c r="T477" i="16"/>
  <c r="S477" i="16"/>
  <c r="R477" i="16"/>
  <c r="Q477" i="16"/>
  <c r="P477" i="16"/>
  <c r="O477" i="16"/>
  <c r="N477" i="16"/>
  <c r="M477" i="16"/>
  <c r="L477" i="16"/>
  <c r="K477" i="16"/>
  <c r="J477" i="16"/>
  <c r="I477" i="16"/>
  <c r="H477" i="16"/>
  <c r="G477" i="16"/>
  <c r="F477" i="16"/>
  <c r="E477" i="16"/>
  <c r="D477" i="16"/>
  <c r="B477" i="16"/>
  <c r="W476" i="16"/>
  <c r="V476" i="16"/>
  <c r="U476" i="16"/>
  <c r="T476" i="16"/>
  <c r="S476" i="16"/>
  <c r="R476" i="16"/>
  <c r="Q476" i="16"/>
  <c r="P476" i="16"/>
  <c r="O476" i="16"/>
  <c r="N476" i="16"/>
  <c r="M476" i="16"/>
  <c r="L476" i="16"/>
  <c r="K476" i="16"/>
  <c r="J476" i="16"/>
  <c r="I476" i="16"/>
  <c r="H476" i="16"/>
  <c r="G476" i="16"/>
  <c r="F476" i="16"/>
  <c r="E476" i="16"/>
  <c r="D476" i="16"/>
  <c r="B476" i="16"/>
  <c r="W475" i="16"/>
  <c r="V475" i="16"/>
  <c r="U475" i="16"/>
  <c r="T475" i="16"/>
  <c r="S475" i="16"/>
  <c r="R475" i="16"/>
  <c r="Q475" i="16"/>
  <c r="P475" i="16"/>
  <c r="O475" i="16"/>
  <c r="N475" i="16"/>
  <c r="M475" i="16"/>
  <c r="L475" i="16"/>
  <c r="K475" i="16"/>
  <c r="J475" i="16"/>
  <c r="I475" i="16"/>
  <c r="H475" i="16"/>
  <c r="G475" i="16"/>
  <c r="F475" i="16"/>
  <c r="E475" i="16"/>
  <c r="D475" i="16"/>
  <c r="B475" i="16"/>
  <c r="W474" i="16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B474" i="16"/>
  <c r="W473" i="16"/>
  <c r="V473" i="16"/>
  <c r="U473" i="16"/>
  <c r="T473" i="16"/>
  <c r="S473" i="16"/>
  <c r="R473" i="16"/>
  <c r="Q473" i="16"/>
  <c r="P473" i="16"/>
  <c r="O473" i="16"/>
  <c r="N473" i="16"/>
  <c r="M473" i="16"/>
  <c r="L473" i="16"/>
  <c r="K473" i="16"/>
  <c r="J473" i="16"/>
  <c r="I473" i="16"/>
  <c r="H473" i="16"/>
  <c r="G473" i="16"/>
  <c r="F473" i="16"/>
  <c r="E473" i="16"/>
  <c r="D473" i="16"/>
  <c r="B473" i="16"/>
  <c r="W472" i="16"/>
  <c r="V472" i="16"/>
  <c r="U472" i="16"/>
  <c r="T472" i="16"/>
  <c r="S472" i="16"/>
  <c r="R472" i="16"/>
  <c r="Q472" i="16"/>
  <c r="P472" i="16"/>
  <c r="O472" i="16"/>
  <c r="N472" i="16"/>
  <c r="M472" i="16"/>
  <c r="L472" i="16"/>
  <c r="K472" i="16"/>
  <c r="J472" i="16"/>
  <c r="I472" i="16"/>
  <c r="H472" i="16"/>
  <c r="G472" i="16"/>
  <c r="F472" i="16"/>
  <c r="E472" i="16"/>
  <c r="D472" i="16"/>
  <c r="B472" i="16"/>
  <c r="W471" i="16"/>
  <c r="V471" i="16"/>
  <c r="U471" i="16"/>
  <c r="T471" i="16"/>
  <c r="S471" i="16"/>
  <c r="R471" i="16"/>
  <c r="Q471" i="16"/>
  <c r="P471" i="16"/>
  <c r="O471" i="16"/>
  <c r="N471" i="16"/>
  <c r="M471" i="16"/>
  <c r="L471" i="16"/>
  <c r="K471" i="16"/>
  <c r="J471" i="16"/>
  <c r="I471" i="16"/>
  <c r="H471" i="16"/>
  <c r="G471" i="16"/>
  <c r="F471" i="16"/>
  <c r="E471" i="16"/>
  <c r="D471" i="16"/>
  <c r="B471" i="16"/>
  <c r="W470" i="16"/>
  <c r="V470" i="16"/>
  <c r="U470" i="16"/>
  <c r="T470" i="16"/>
  <c r="S470" i="16"/>
  <c r="R470" i="16"/>
  <c r="Q470" i="16"/>
  <c r="P470" i="16"/>
  <c r="O470" i="16"/>
  <c r="N470" i="16"/>
  <c r="M470" i="16"/>
  <c r="L470" i="16"/>
  <c r="K470" i="16"/>
  <c r="J470" i="16"/>
  <c r="I470" i="16"/>
  <c r="H470" i="16"/>
  <c r="G470" i="16"/>
  <c r="F470" i="16"/>
  <c r="E470" i="16"/>
  <c r="D470" i="16"/>
  <c r="B470" i="16"/>
  <c r="W469" i="16"/>
  <c r="V469" i="16"/>
  <c r="U469" i="16"/>
  <c r="T469" i="16"/>
  <c r="S469" i="16"/>
  <c r="R469" i="16"/>
  <c r="Q469" i="16"/>
  <c r="P469" i="16"/>
  <c r="O469" i="16"/>
  <c r="N469" i="16"/>
  <c r="M469" i="16"/>
  <c r="L469" i="16"/>
  <c r="K469" i="16"/>
  <c r="J469" i="16"/>
  <c r="I469" i="16"/>
  <c r="H469" i="16"/>
  <c r="G469" i="16"/>
  <c r="F469" i="16"/>
  <c r="E469" i="16"/>
  <c r="D469" i="16"/>
  <c r="B469" i="16"/>
  <c r="W468" i="16"/>
  <c r="V468" i="16"/>
  <c r="U468" i="16"/>
  <c r="T468" i="16"/>
  <c r="S468" i="16"/>
  <c r="R468" i="16"/>
  <c r="Q468" i="16"/>
  <c r="P468" i="16"/>
  <c r="O468" i="16"/>
  <c r="N468" i="16"/>
  <c r="M468" i="16"/>
  <c r="L468" i="16"/>
  <c r="K468" i="16"/>
  <c r="J468" i="16"/>
  <c r="I468" i="16"/>
  <c r="H468" i="16"/>
  <c r="G468" i="16"/>
  <c r="F468" i="16"/>
  <c r="E468" i="16"/>
  <c r="D468" i="16"/>
  <c r="B468" i="16"/>
  <c r="W467" i="16"/>
  <c r="V467" i="16"/>
  <c r="U467" i="16"/>
  <c r="T467" i="16"/>
  <c r="S467" i="16"/>
  <c r="R467" i="16"/>
  <c r="Q467" i="16"/>
  <c r="P467" i="16"/>
  <c r="O467" i="16"/>
  <c r="N467" i="16"/>
  <c r="M467" i="16"/>
  <c r="L467" i="16"/>
  <c r="K467" i="16"/>
  <c r="J467" i="16"/>
  <c r="I467" i="16"/>
  <c r="H467" i="16"/>
  <c r="G467" i="16"/>
  <c r="F467" i="16"/>
  <c r="E467" i="16"/>
  <c r="D467" i="16"/>
  <c r="B467" i="16"/>
  <c r="W466" i="16"/>
  <c r="V466" i="16"/>
  <c r="U466" i="16"/>
  <c r="T466" i="16"/>
  <c r="S466" i="16"/>
  <c r="R466" i="16"/>
  <c r="Q466" i="16"/>
  <c r="P466" i="16"/>
  <c r="O466" i="16"/>
  <c r="N466" i="16"/>
  <c r="M466" i="16"/>
  <c r="L466" i="16"/>
  <c r="K466" i="16"/>
  <c r="J466" i="16"/>
  <c r="I466" i="16"/>
  <c r="H466" i="16"/>
  <c r="G466" i="16"/>
  <c r="F466" i="16"/>
  <c r="E466" i="16"/>
  <c r="D466" i="16"/>
  <c r="B466" i="16"/>
  <c r="W465" i="16"/>
  <c r="V465" i="16"/>
  <c r="U465" i="16"/>
  <c r="T465" i="16"/>
  <c r="S465" i="16"/>
  <c r="R465" i="16"/>
  <c r="Q465" i="16"/>
  <c r="P465" i="16"/>
  <c r="O465" i="16"/>
  <c r="N465" i="16"/>
  <c r="M465" i="16"/>
  <c r="L465" i="16"/>
  <c r="K465" i="16"/>
  <c r="J465" i="16"/>
  <c r="I465" i="16"/>
  <c r="H465" i="16"/>
  <c r="G465" i="16"/>
  <c r="F465" i="16"/>
  <c r="E465" i="16"/>
  <c r="D465" i="16"/>
  <c r="B465" i="16"/>
  <c r="W464" i="16"/>
  <c r="V464" i="16"/>
  <c r="U464" i="16"/>
  <c r="T464" i="16"/>
  <c r="S464" i="16"/>
  <c r="R464" i="16"/>
  <c r="Q464" i="16"/>
  <c r="P464" i="16"/>
  <c r="O464" i="16"/>
  <c r="N464" i="16"/>
  <c r="M464" i="16"/>
  <c r="L464" i="16"/>
  <c r="K464" i="16"/>
  <c r="J464" i="16"/>
  <c r="I464" i="16"/>
  <c r="H464" i="16"/>
  <c r="G464" i="16"/>
  <c r="F464" i="16"/>
  <c r="E464" i="16"/>
  <c r="D464" i="16"/>
  <c r="B464" i="16"/>
  <c r="W463" i="16"/>
  <c r="V463" i="16"/>
  <c r="U463" i="16"/>
  <c r="T463" i="16"/>
  <c r="S463" i="16"/>
  <c r="R463" i="16"/>
  <c r="Q463" i="16"/>
  <c r="P463" i="16"/>
  <c r="O463" i="16"/>
  <c r="N463" i="16"/>
  <c r="M463" i="16"/>
  <c r="L463" i="16"/>
  <c r="K463" i="16"/>
  <c r="J463" i="16"/>
  <c r="I463" i="16"/>
  <c r="H463" i="16"/>
  <c r="G463" i="16"/>
  <c r="F463" i="16"/>
  <c r="E463" i="16"/>
  <c r="D463" i="16"/>
  <c r="B463" i="16"/>
  <c r="W462" i="16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B462" i="16"/>
  <c r="W461" i="16"/>
  <c r="V461" i="16"/>
  <c r="U461" i="16"/>
  <c r="T461" i="16"/>
  <c r="S461" i="16"/>
  <c r="R461" i="16"/>
  <c r="Q461" i="16"/>
  <c r="P461" i="16"/>
  <c r="O461" i="16"/>
  <c r="N461" i="16"/>
  <c r="M461" i="16"/>
  <c r="L461" i="16"/>
  <c r="K461" i="16"/>
  <c r="J461" i="16"/>
  <c r="I461" i="16"/>
  <c r="H461" i="16"/>
  <c r="G461" i="16"/>
  <c r="F461" i="16"/>
  <c r="E461" i="16"/>
  <c r="D461" i="16"/>
  <c r="B461" i="16"/>
  <c r="W460" i="16"/>
  <c r="V460" i="16"/>
  <c r="U460" i="16"/>
  <c r="T460" i="16"/>
  <c r="S460" i="16"/>
  <c r="R460" i="16"/>
  <c r="Q460" i="16"/>
  <c r="P460" i="16"/>
  <c r="O460" i="16"/>
  <c r="N460" i="16"/>
  <c r="M460" i="16"/>
  <c r="L460" i="16"/>
  <c r="K460" i="16"/>
  <c r="J460" i="16"/>
  <c r="I460" i="16"/>
  <c r="H460" i="16"/>
  <c r="G460" i="16"/>
  <c r="F460" i="16"/>
  <c r="E460" i="16"/>
  <c r="D460" i="16"/>
  <c r="B460" i="16"/>
  <c r="W459" i="16"/>
  <c r="V459" i="16"/>
  <c r="U459" i="16"/>
  <c r="T459" i="16"/>
  <c r="S459" i="16"/>
  <c r="R459" i="16"/>
  <c r="Q459" i="16"/>
  <c r="P459" i="16"/>
  <c r="O459" i="16"/>
  <c r="N459" i="16"/>
  <c r="M459" i="16"/>
  <c r="L459" i="16"/>
  <c r="K459" i="16"/>
  <c r="J459" i="16"/>
  <c r="I459" i="16"/>
  <c r="H459" i="16"/>
  <c r="G459" i="16"/>
  <c r="F459" i="16"/>
  <c r="E459" i="16"/>
  <c r="D459" i="16"/>
  <c r="B459" i="16"/>
  <c r="W458" i="16"/>
  <c r="V458" i="16"/>
  <c r="U458" i="16"/>
  <c r="T458" i="16"/>
  <c r="S458" i="16"/>
  <c r="R458" i="16"/>
  <c r="Q458" i="16"/>
  <c r="P458" i="16"/>
  <c r="O458" i="16"/>
  <c r="N458" i="16"/>
  <c r="M458" i="16"/>
  <c r="L458" i="16"/>
  <c r="K458" i="16"/>
  <c r="J458" i="16"/>
  <c r="I458" i="16"/>
  <c r="H458" i="16"/>
  <c r="G458" i="16"/>
  <c r="F458" i="16"/>
  <c r="E458" i="16"/>
  <c r="D458" i="16"/>
  <c r="B458" i="16"/>
  <c r="W457" i="16"/>
  <c r="V457" i="16"/>
  <c r="U457" i="16"/>
  <c r="T457" i="16"/>
  <c r="S457" i="16"/>
  <c r="R457" i="16"/>
  <c r="Q457" i="16"/>
  <c r="P457" i="16"/>
  <c r="O457" i="16"/>
  <c r="N457" i="16"/>
  <c r="M457" i="16"/>
  <c r="L457" i="16"/>
  <c r="K457" i="16"/>
  <c r="J457" i="16"/>
  <c r="I457" i="16"/>
  <c r="H457" i="16"/>
  <c r="G457" i="16"/>
  <c r="F457" i="16"/>
  <c r="E457" i="16"/>
  <c r="D457" i="16"/>
  <c r="B457" i="16"/>
  <c r="W456" i="16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B456" i="16"/>
  <c r="W455" i="16"/>
  <c r="V455" i="16"/>
  <c r="U455" i="16"/>
  <c r="T455" i="16"/>
  <c r="S455" i="16"/>
  <c r="R455" i="16"/>
  <c r="Q455" i="16"/>
  <c r="P455" i="16"/>
  <c r="O455" i="16"/>
  <c r="N455" i="16"/>
  <c r="M455" i="16"/>
  <c r="L455" i="16"/>
  <c r="K455" i="16"/>
  <c r="J455" i="16"/>
  <c r="I455" i="16"/>
  <c r="H455" i="16"/>
  <c r="G455" i="16"/>
  <c r="F455" i="16"/>
  <c r="E455" i="16"/>
  <c r="D455" i="16"/>
  <c r="B455" i="16"/>
  <c r="W454" i="16"/>
  <c r="V454" i="16"/>
  <c r="U454" i="16"/>
  <c r="T454" i="16"/>
  <c r="S454" i="16"/>
  <c r="R454" i="16"/>
  <c r="Q454" i="16"/>
  <c r="P454" i="16"/>
  <c r="O454" i="16"/>
  <c r="N454" i="16"/>
  <c r="M454" i="16"/>
  <c r="L454" i="16"/>
  <c r="K454" i="16"/>
  <c r="J454" i="16"/>
  <c r="I454" i="16"/>
  <c r="H454" i="16"/>
  <c r="G454" i="16"/>
  <c r="F454" i="16"/>
  <c r="E454" i="16"/>
  <c r="D454" i="16"/>
  <c r="B454" i="16"/>
  <c r="W453" i="16"/>
  <c r="V453" i="16"/>
  <c r="U453" i="16"/>
  <c r="T453" i="16"/>
  <c r="S453" i="16"/>
  <c r="R453" i="16"/>
  <c r="Q453" i="16"/>
  <c r="P453" i="16"/>
  <c r="O453" i="16"/>
  <c r="N453" i="16"/>
  <c r="M453" i="16"/>
  <c r="L453" i="16"/>
  <c r="K453" i="16"/>
  <c r="J453" i="16"/>
  <c r="I453" i="16"/>
  <c r="H453" i="16"/>
  <c r="G453" i="16"/>
  <c r="F453" i="16"/>
  <c r="E453" i="16"/>
  <c r="D453" i="16"/>
  <c r="B453" i="16"/>
  <c r="W452" i="16"/>
  <c r="V452" i="16"/>
  <c r="U452" i="16"/>
  <c r="T452" i="16"/>
  <c r="S452" i="16"/>
  <c r="R452" i="16"/>
  <c r="Q452" i="16"/>
  <c r="P452" i="16"/>
  <c r="O452" i="16"/>
  <c r="N452" i="16"/>
  <c r="M452" i="16"/>
  <c r="L452" i="16"/>
  <c r="K452" i="16"/>
  <c r="J452" i="16"/>
  <c r="I452" i="16"/>
  <c r="H452" i="16"/>
  <c r="G452" i="16"/>
  <c r="F452" i="16"/>
  <c r="E452" i="16"/>
  <c r="D452" i="16"/>
  <c r="B452" i="16"/>
  <c r="W451" i="16"/>
  <c r="V451" i="16"/>
  <c r="U451" i="16"/>
  <c r="T451" i="16"/>
  <c r="S451" i="16"/>
  <c r="R451" i="16"/>
  <c r="Q451" i="16"/>
  <c r="P451" i="16"/>
  <c r="O451" i="16"/>
  <c r="N451" i="16"/>
  <c r="M451" i="16"/>
  <c r="L451" i="16"/>
  <c r="K451" i="16"/>
  <c r="J451" i="16"/>
  <c r="I451" i="16"/>
  <c r="H451" i="16"/>
  <c r="G451" i="16"/>
  <c r="F451" i="16"/>
  <c r="E451" i="16"/>
  <c r="D451" i="16"/>
  <c r="B451" i="16"/>
  <c r="W450" i="16"/>
  <c r="V450" i="16"/>
  <c r="U450" i="16"/>
  <c r="T450" i="16"/>
  <c r="S450" i="16"/>
  <c r="R450" i="16"/>
  <c r="Q450" i="16"/>
  <c r="P450" i="16"/>
  <c r="O450" i="16"/>
  <c r="N450" i="16"/>
  <c r="M450" i="16"/>
  <c r="L450" i="16"/>
  <c r="K450" i="16"/>
  <c r="J450" i="16"/>
  <c r="I450" i="16"/>
  <c r="H450" i="16"/>
  <c r="G450" i="16"/>
  <c r="F450" i="16"/>
  <c r="E450" i="16"/>
  <c r="D450" i="16"/>
  <c r="B450" i="16"/>
  <c r="W449" i="16"/>
  <c r="V449" i="16"/>
  <c r="U449" i="16"/>
  <c r="T449" i="16"/>
  <c r="S449" i="16"/>
  <c r="R449" i="16"/>
  <c r="Q449" i="16"/>
  <c r="P449" i="16"/>
  <c r="O449" i="16"/>
  <c r="N449" i="16"/>
  <c r="M449" i="16"/>
  <c r="L449" i="16"/>
  <c r="K449" i="16"/>
  <c r="J449" i="16"/>
  <c r="I449" i="16"/>
  <c r="H449" i="16"/>
  <c r="G449" i="16"/>
  <c r="F449" i="16"/>
  <c r="E449" i="16"/>
  <c r="D449" i="16"/>
  <c r="B449" i="16"/>
  <c r="W448" i="16"/>
  <c r="V448" i="16"/>
  <c r="U448" i="16"/>
  <c r="T448" i="16"/>
  <c r="S448" i="16"/>
  <c r="R448" i="16"/>
  <c r="Q448" i="16"/>
  <c r="P448" i="16"/>
  <c r="O448" i="16"/>
  <c r="N448" i="16"/>
  <c r="M448" i="16"/>
  <c r="L448" i="16"/>
  <c r="K448" i="16"/>
  <c r="J448" i="16"/>
  <c r="I448" i="16"/>
  <c r="H448" i="16"/>
  <c r="G448" i="16"/>
  <c r="F448" i="16"/>
  <c r="E448" i="16"/>
  <c r="D448" i="16"/>
  <c r="B448" i="16"/>
  <c r="W447" i="16"/>
  <c r="V447" i="16"/>
  <c r="U447" i="16"/>
  <c r="T447" i="16"/>
  <c r="S447" i="16"/>
  <c r="R447" i="16"/>
  <c r="Q447" i="16"/>
  <c r="P447" i="16"/>
  <c r="O447" i="16"/>
  <c r="N447" i="16"/>
  <c r="M447" i="16"/>
  <c r="L447" i="16"/>
  <c r="K447" i="16"/>
  <c r="J447" i="16"/>
  <c r="I447" i="16"/>
  <c r="H447" i="16"/>
  <c r="G447" i="16"/>
  <c r="F447" i="16"/>
  <c r="E447" i="16"/>
  <c r="D447" i="16"/>
  <c r="B447" i="16"/>
  <c r="W446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B446" i="16"/>
  <c r="W445" i="16"/>
  <c r="V445" i="16"/>
  <c r="U445" i="16"/>
  <c r="T445" i="16"/>
  <c r="S445" i="16"/>
  <c r="R445" i="16"/>
  <c r="Q445" i="16"/>
  <c r="P445" i="16"/>
  <c r="O445" i="16"/>
  <c r="N445" i="16"/>
  <c r="M445" i="16"/>
  <c r="L445" i="16"/>
  <c r="K445" i="16"/>
  <c r="J445" i="16"/>
  <c r="I445" i="16"/>
  <c r="H445" i="16"/>
  <c r="G445" i="16"/>
  <c r="F445" i="16"/>
  <c r="E445" i="16"/>
  <c r="D445" i="16"/>
  <c r="B445" i="16"/>
  <c r="W444" i="16"/>
  <c r="V444" i="16"/>
  <c r="U444" i="16"/>
  <c r="T444" i="16"/>
  <c r="S444" i="16"/>
  <c r="R444" i="16"/>
  <c r="Q444" i="16"/>
  <c r="P444" i="16"/>
  <c r="O444" i="16"/>
  <c r="N444" i="16"/>
  <c r="M444" i="16"/>
  <c r="L444" i="16"/>
  <c r="K444" i="16"/>
  <c r="J444" i="16"/>
  <c r="I444" i="16"/>
  <c r="H444" i="16"/>
  <c r="G444" i="16"/>
  <c r="F444" i="16"/>
  <c r="E444" i="16"/>
  <c r="D444" i="16"/>
  <c r="B444" i="16"/>
  <c r="W443" i="16"/>
  <c r="V443" i="16"/>
  <c r="U443" i="16"/>
  <c r="T443" i="16"/>
  <c r="S443" i="16"/>
  <c r="R443" i="16"/>
  <c r="Q443" i="16"/>
  <c r="P443" i="16"/>
  <c r="O443" i="16"/>
  <c r="N443" i="16"/>
  <c r="M443" i="16"/>
  <c r="L443" i="16"/>
  <c r="K443" i="16"/>
  <c r="J443" i="16"/>
  <c r="I443" i="16"/>
  <c r="H443" i="16"/>
  <c r="G443" i="16"/>
  <c r="F443" i="16"/>
  <c r="E443" i="16"/>
  <c r="D443" i="16"/>
  <c r="B443" i="16"/>
  <c r="W442" i="16"/>
  <c r="V442" i="16"/>
  <c r="U442" i="16"/>
  <c r="T442" i="16"/>
  <c r="S442" i="16"/>
  <c r="R442" i="16"/>
  <c r="Q442" i="16"/>
  <c r="P442" i="16"/>
  <c r="O442" i="16"/>
  <c r="N442" i="16"/>
  <c r="M442" i="16"/>
  <c r="L442" i="16"/>
  <c r="K442" i="16"/>
  <c r="J442" i="16"/>
  <c r="I442" i="16"/>
  <c r="H442" i="16"/>
  <c r="G442" i="16"/>
  <c r="F442" i="16"/>
  <c r="E442" i="16"/>
  <c r="D442" i="16"/>
  <c r="B442" i="16"/>
  <c r="W441" i="16"/>
  <c r="V441" i="16"/>
  <c r="U441" i="16"/>
  <c r="T441" i="16"/>
  <c r="S441" i="16"/>
  <c r="R441" i="16"/>
  <c r="Q441" i="16"/>
  <c r="P441" i="16"/>
  <c r="O441" i="16"/>
  <c r="N441" i="16"/>
  <c r="M441" i="16"/>
  <c r="L441" i="16"/>
  <c r="K441" i="16"/>
  <c r="J441" i="16"/>
  <c r="I441" i="16"/>
  <c r="H441" i="16"/>
  <c r="G441" i="16"/>
  <c r="F441" i="16"/>
  <c r="E441" i="16"/>
  <c r="D441" i="16"/>
  <c r="B441" i="16"/>
  <c r="W440" i="16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B440" i="16"/>
  <c r="W439" i="16"/>
  <c r="V439" i="16"/>
  <c r="U439" i="16"/>
  <c r="T439" i="16"/>
  <c r="S439" i="16"/>
  <c r="R439" i="16"/>
  <c r="Q439" i="16"/>
  <c r="P439" i="16"/>
  <c r="O439" i="16"/>
  <c r="N439" i="16"/>
  <c r="M439" i="16"/>
  <c r="L439" i="16"/>
  <c r="K439" i="16"/>
  <c r="J439" i="16"/>
  <c r="I439" i="16"/>
  <c r="H439" i="16"/>
  <c r="G439" i="16"/>
  <c r="F439" i="16"/>
  <c r="E439" i="16"/>
  <c r="D439" i="16"/>
  <c r="B439" i="16"/>
  <c r="W438" i="16"/>
  <c r="V438" i="16"/>
  <c r="U438" i="16"/>
  <c r="T438" i="16"/>
  <c r="S438" i="16"/>
  <c r="R438" i="16"/>
  <c r="Q438" i="16"/>
  <c r="P438" i="16"/>
  <c r="O438" i="16"/>
  <c r="N438" i="16"/>
  <c r="M438" i="16"/>
  <c r="L438" i="16"/>
  <c r="K438" i="16"/>
  <c r="J438" i="16"/>
  <c r="I438" i="16"/>
  <c r="H438" i="16"/>
  <c r="G438" i="16"/>
  <c r="F438" i="16"/>
  <c r="E438" i="16"/>
  <c r="D438" i="16"/>
  <c r="B438" i="16"/>
  <c r="W437" i="16"/>
  <c r="V437" i="16"/>
  <c r="U437" i="16"/>
  <c r="T437" i="16"/>
  <c r="S437" i="16"/>
  <c r="R437" i="16"/>
  <c r="Q437" i="16"/>
  <c r="P437" i="16"/>
  <c r="O437" i="16"/>
  <c r="N437" i="16"/>
  <c r="M437" i="16"/>
  <c r="L437" i="16"/>
  <c r="K437" i="16"/>
  <c r="J437" i="16"/>
  <c r="I437" i="16"/>
  <c r="H437" i="16"/>
  <c r="G437" i="16"/>
  <c r="F437" i="16"/>
  <c r="E437" i="16"/>
  <c r="D437" i="16"/>
  <c r="B437" i="16"/>
  <c r="W436" i="16"/>
  <c r="V436" i="16"/>
  <c r="U436" i="16"/>
  <c r="T436" i="16"/>
  <c r="S436" i="16"/>
  <c r="R436" i="16"/>
  <c r="Q436" i="16"/>
  <c r="P436" i="16"/>
  <c r="O436" i="16"/>
  <c r="N436" i="16"/>
  <c r="M436" i="16"/>
  <c r="L436" i="16"/>
  <c r="K436" i="16"/>
  <c r="J436" i="16"/>
  <c r="I436" i="16"/>
  <c r="H436" i="16"/>
  <c r="G436" i="16"/>
  <c r="F436" i="16"/>
  <c r="E436" i="16"/>
  <c r="D436" i="16"/>
  <c r="B436" i="16"/>
  <c r="W435" i="16"/>
  <c r="V435" i="16"/>
  <c r="U435" i="16"/>
  <c r="T435" i="16"/>
  <c r="S435" i="16"/>
  <c r="R435" i="16"/>
  <c r="Q435" i="16"/>
  <c r="P435" i="16"/>
  <c r="O435" i="16"/>
  <c r="N435" i="16"/>
  <c r="M435" i="16"/>
  <c r="L435" i="16"/>
  <c r="K435" i="16"/>
  <c r="J435" i="16"/>
  <c r="I435" i="16"/>
  <c r="H435" i="16"/>
  <c r="G435" i="16"/>
  <c r="F435" i="16"/>
  <c r="E435" i="16"/>
  <c r="D435" i="16"/>
  <c r="B435" i="16"/>
  <c r="W434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B434" i="16"/>
  <c r="W433" i="16"/>
  <c r="V433" i="16"/>
  <c r="U433" i="16"/>
  <c r="T433" i="16"/>
  <c r="S433" i="16"/>
  <c r="R433" i="16"/>
  <c r="Q433" i="16"/>
  <c r="P433" i="16"/>
  <c r="O433" i="16"/>
  <c r="N433" i="16"/>
  <c r="M433" i="16"/>
  <c r="L433" i="16"/>
  <c r="K433" i="16"/>
  <c r="J433" i="16"/>
  <c r="I433" i="16"/>
  <c r="H433" i="16"/>
  <c r="G433" i="16"/>
  <c r="F433" i="16"/>
  <c r="E433" i="16"/>
  <c r="D433" i="16"/>
  <c r="B433" i="16"/>
  <c r="W432" i="16"/>
  <c r="V432" i="16"/>
  <c r="U432" i="16"/>
  <c r="T432" i="16"/>
  <c r="S432" i="16"/>
  <c r="R432" i="16"/>
  <c r="Q432" i="16"/>
  <c r="P432" i="16"/>
  <c r="O432" i="16"/>
  <c r="N432" i="16"/>
  <c r="M432" i="16"/>
  <c r="L432" i="16"/>
  <c r="K432" i="16"/>
  <c r="J432" i="16"/>
  <c r="I432" i="16"/>
  <c r="H432" i="16"/>
  <c r="G432" i="16"/>
  <c r="F432" i="16"/>
  <c r="E432" i="16"/>
  <c r="D432" i="16"/>
  <c r="B432" i="16"/>
  <c r="W431" i="16"/>
  <c r="V431" i="16"/>
  <c r="U431" i="16"/>
  <c r="T431" i="16"/>
  <c r="S431" i="16"/>
  <c r="R431" i="16"/>
  <c r="Q431" i="16"/>
  <c r="P431" i="16"/>
  <c r="O431" i="16"/>
  <c r="N431" i="16"/>
  <c r="M431" i="16"/>
  <c r="L431" i="16"/>
  <c r="K431" i="16"/>
  <c r="J431" i="16"/>
  <c r="I431" i="16"/>
  <c r="H431" i="16"/>
  <c r="G431" i="16"/>
  <c r="F431" i="16"/>
  <c r="E431" i="16"/>
  <c r="D431" i="16"/>
  <c r="B431" i="16"/>
  <c r="W430" i="16"/>
  <c r="V430" i="16"/>
  <c r="U430" i="16"/>
  <c r="T430" i="16"/>
  <c r="S430" i="16"/>
  <c r="R430" i="16"/>
  <c r="Q430" i="16"/>
  <c r="P430" i="16"/>
  <c r="O430" i="16"/>
  <c r="N430" i="16"/>
  <c r="M430" i="16"/>
  <c r="L430" i="16"/>
  <c r="K430" i="16"/>
  <c r="J430" i="16"/>
  <c r="I430" i="16"/>
  <c r="H430" i="16"/>
  <c r="G430" i="16"/>
  <c r="F430" i="16"/>
  <c r="E430" i="16"/>
  <c r="D430" i="16"/>
  <c r="B430" i="16"/>
  <c r="W429" i="16"/>
  <c r="V429" i="16"/>
  <c r="U429" i="16"/>
  <c r="T429" i="16"/>
  <c r="S429" i="16"/>
  <c r="R429" i="16"/>
  <c r="Q429" i="16"/>
  <c r="P429" i="16"/>
  <c r="O429" i="16"/>
  <c r="N429" i="16"/>
  <c r="M429" i="16"/>
  <c r="L429" i="16"/>
  <c r="K429" i="16"/>
  <c r="J429" i="16"/>
  <c r="I429" i="16"/>
  <c r="H429" i="16"/>
  <c r="G429" i="16"/>
  <c r="F429" i="16"/>
  <c r="E429" i="16"/>
  <c r="D429" i="16"/>
  <c r="B429" i="16"/>
  <c r="W428" i="16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B428" i="16"/>
  <c r="W427" i="16"/>
  <c r="V427" i="16"/>
  <c r="U427" i="16"/>
  <c r="T427" i="16"/>
  <c r="S427" i="16"/>
  <c r="R427" i="16"/>
  <c r="Q427" i="16"/>
  <c r="P427" i="16"/>
  <c r="O427" i="16"/>
  <c r="N427" i="16"/>
  <c r="M427" i="16"/>
  <c r="L427" i="16"/>
  <c r="K427" i="16"/>
  <c r="J427" i="16"/>
  <c r="I427" i="16"/>
  <c r="H427" i="16"/>
  <c r="G427" i="16"/>
  <c r="F427" i="16"/>
  <c r="E427" i="16"/>
  <c r="D427" i="16"/>
  <c r="B427" i="16"/>
  <c r="W426" i="16"/>
  <c r="V426" i="16"/>
  <c r="U426" i="16"/>
  <c r="T426" i="16"/>
  <c r="S426" i="16"/>
  <c r="R426" i="16"/>
  <c r="Q426" i="16"/>
  <c r="P426" i="16"/>
  <c r="O426" i="16"/>
  <c r="N426" i="16"/>
  <c r="M426" i="16"/>
  <c r="L426" i="16"/>
  <c r="K426" i="16"/>
  <c r="J426" i="16"/>
  <c r="I426" i="16"/>
  <c r="H426" i="16"/>
  <c r="G426" i="16"/>
  <c r="F426" i="16"/>
  <c r="E426" i="16"/>
  <c r="D426" i="16"/>
  <c r="B426" i="16"/>
  <c r="W425" i="16"/>
  <c r="V425" i="16"/>
  <c r="U425" i="16"/>
  <c r="T425" i="16"/>
  <c r="S425" i="16"/>
  <c r="R425" i="16"/>
  <c r="Q425" i="16"/>
  <c r="P425" i="16"/>
  <c r="O425" i="16"/>
  <c r="N425" i="16"/>
  <c r="M425" i="16"/>
  <c r="L425" i="16"/>
  <c r="K425" i="16"/>
  <c r="J425" i="16"/>
  <c r="I425" i="16"/>
  <c r="H425" i="16"/>
  <c r="G425" i="16"/>
  <c r="F425" i="16"/>
  <c r="E425" i="16"/>
  <c r="D425" i="16"/>
  <c r="B425" i="16"/>
  <c r="W424" i="16"/>
  <c r="V424" i="16"/>
  <c r="U424" i="16"/>
  <c r="T424" i="16"/>
  <c r="S424" i="16"/>
  <c r="R424" i="16"/>
  <c r="Q424" i="16"/>
  <c r="P424" i="16"/>
  <c r="O424" i="16"/>
  <c r="N424" i="16"/>
  <c r="M424" i="16"/>
  <c r="L424" i="16"/>
  <c r="K424" i="16"/>
  <c r="J424" i="16"/>
  <c r="I424" i="16"/>
  <c r="H424" i="16"/>
  <c r="G424" i="16"/>
  <c r="F424" i="16"/>
  <c r="E424" i="16"/>
  <c r="D424" i="16"/>
  <c r="B424" i="16"/>
  <c r="W423" i="16"/>
  <c r="V423" i="16"/>
  <c r="U423" i="16"/>
  <c r="T423" i="16"/>
  <c r="S423" i="16"/>
  <c r="R423" i="16"/>
  <c r="Q423" i="16"/>
  <c r="P423" i="16"/>
  <c r="O423" i="16"/>
  <c r="N423" i="16"/>
  <c r="M423" i="16"/>
  <c r="L423" i="16"/>
  <c r="K423" i="16"/>
  <c r="J423" i="16"/>
  <c r="I423" i="16"/>
  <c r="H423" i="16"/>
  <c r="G423" i="16"/>
  <c r="F423" i="16"/>
  <c r="E423" i="16"/>
  <c r="D423" i="16"/>
  <c r="B423" i="16"/>
  <c r="W422" i="16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D422" i="16"/>
  <c r="B422" i="16"/>
  <c r="W421" i="16"/>
  <c r="V421" i="16"/>
  <c r="U421" i="16"/>
  <c r="T421" i="16"/>
  <c r="S421" i="16"/>
  <c r="R421" i="16"/>
  <c r="Q421" i="16"/>
  <c r="P421" i="16"/>
  <c r="O421" i="16"/>
  <c r="N421" i="16"/>
  <c r="M421" i="16"/>
  <c r="L421" i="16"/>
  <c r="K421" i="16"/>
  <c r="J421" i="16"/>
  <c r="I421" i="16"/>
  <c r="H421" i="16"/>
  <c r="G421" i="16"/>
  <c r="F421" i="16"/>
  <c r="E421" i="16"/>
  <c r="D421" i="16"/>
  <c r="B421" i="16"/>
  <c r="W420" i="16"/>
  <c r="V420" i="16"/>
  <c r="U420" i="16"/>
  <c r="T420" i="16"/>
  <c r="S420" i="16"/>
  <c r="R420" i="16"/>
  <c r="Q420" i="16"/>
  <c r="P420" i="16"/>
  <c r="O420" i="16"/>
  <c r="N420" i="16"/>
  <c r="M420" i="16"/>
  <c r="L420" i="16"/>
  <c r="K420" i="16"/>
  <c r="J420" i="16"/>
  <c r="I420" i="16"/>
  <c r="H420" i="16"/>
  <c r="G420" i="16"/>
  <c r="F420" i="16"/>
  <c r="E420" i="16"/>
  <c r="D420" i="16"/>
  <c r="B420" i="16"/>
  <c r="W419" i="16"/>
  <c r="V419" i="16"/>
  <c r="U419" i="16"/>
  <c r="T419" i="16"/>
  <c r="S419" i="16"/>
  <c r="R419" i="16"/>
  <c r="Q419" i="16"/>
  <c r="P419" i="16"/>
  <c r="O419" i="16"/>
  <c r="N419" i="16"/>
  <c r="M419" i="16"/>
  <c r="L419" i="16"/>
  <c r="K419" i="16"/>
  <c r="J419" i="16"/>
  <c r="I419" i="16"/>
  <c r="H419" i="16"/>
  <c r="G419" i="16"/>
  <c r="F419" i="16"/>
  <c r="E419" i="16"/>
  <c r="D419" i="16"/>
  <c r="B419" i="16"/>
  <c r="W418" i="16"/>
  <c r="V418" i="16"/>
  <c r="U418" i="16"/>
  <c r="T418" i="16"/>
  <c r="S418" i="16"/>
  <c r="R418" i="16"/>
  <c r="Q418" i="16"/>
  <c r="P418" i="16"/>
  <c r="O418" i="16"/>
  <c r="N418" i="16"/>
  <c r="M418" i="16"/>
  <c r="L418" i="16"/>
  <c r="K418" i="16"/>
  <c r="J418" i="16"/>
  <c r="I418" i="16"/>
  <c r="H418" i="16"/>
  <c r="G418" i="16"/>
  <c r="F418" i="16"/>
  <c r="E418" i="16"/>
  <c r="D418" i="16"/>
  <c r="B418" i="16"/>
  <c r="W417" i="16"/>
  <c r="V417" i="16"/>
  <c r="U417" i="16"/>
  <c r="T417" i="16"/>
  <c r="S417" i="16"/>
  <c r="R417" i="16"/>
  <c r="Q417" i="16"/>
  <c r="P417" i="16"/>
  <c r="O417" i="16"/>
  <c r="N417" i="16"/>
  <c r="M417" i="16"/>
  <c r="L417" i="16"/>
  <c r="K417" i="16"/>
  <c r="J417" i="16"/>
  <c r="I417" i="16"/>
  <c r="H417" i="16"/>
  <c r="G417" i="16"/>
  <c r="F417" i="16"/>
  <c r="E417" i="16"/>
  <c r="D417" i="16"/>
  <c r="B417" i="16"/>
  <c r="W416" i="16"/>
  <c r="V416" i="16"/>
  <c r="U416" i="16"/>
  <c r="T416" i="16"/>
  <c r="S416" i="16"/>
  <c r="R416" i="16"/>
  <c r="Q416" i="16"/>
  <c r="P416" i="16"/>
  <c r="O416" i="16"/>
  <c r="N416" i="16"/>
  <c r="M416" i="16"/>
  <c r="L416" i="16"/>
  <c r="K416" i="16"/>
  <c r="J416" i="16"/>
  <c r="I416" i="16"/>
  <c r="H416" i="16"/>
  <c r="G416" i="16"/>
  <c r="F416" i="16"/>
  <c r="E416" i="16"/>
  <c r="D416" i="16"/>
  <c r="B416" i="16"/>
  <c r="W415" i="16"/>
  <c r="V415" i="16"/>
  <c r="U415" i="16"/>
  <c r="T415" i="16"/>
  <c r="S415" i="16"/>
  <c r="R415" i="16"/>
  <c r="Q415" i="16"/>
  <c r="P415" i="16"/>
  <c r="O415" i="16"/>
  <c r="N415" i="16"/>
  <c r="M415" i="16"/>
  <c r="L415" i="16"/>
  <c r="K415" i="16"/>
  <c r="J415" i="16"/>
  <c r="I415" i="16"/>
  <c r="H415" i="16"/>
  <c r="G415" i="16"/>
  <c r="F415" i="16"/>
  <c r="E415" i="16"/>
  <c r="D415" i="16"/>
  <c r="B415" i="16"/>
  <c r="W414" i="16"/>
  <c r="V414" i="16"/>
  <c r="U414" i="16"/>
  <c r="T414" i="16"/>
  <c r="S414" i="16"/>
  <c r="R414" i="16"/>
  <c r="Q414" i="16"/>
  <c r="P414" i="16"/>
  <c r="O414" i="16"/>
  <c r="N414" i="16"/>
  <c r="M414" i="16"/>
  <c r="L414" i="16"/>
  <c r="K414" i="16"/>
  <c r="J414" i="16"/>
  <c r="I414" i="16"/>
  <c r="H414" i="16"/>
  <c r="G414" i="16"/>
  <c r="F414" i="16"/>
  <c r="E414" i="16"/>
  <c r="D414" i="16"/>
  <c r="B414" i="16"/>
  <c r="W413" i="16"/>
  <c r="V413" i="16"/>
  <c r="U413" i="16"/>
  <c r="T413" i="16"/>
  <c r="S413" i="16"/>
  <c r="R413" i="16"/>
  <c r="Q413" i="16"/>
  <c r="P413" i="16"/>
  <c r="O413" i="16"/>
  <c r="N413" i="16"/>
  <c r="M413" i="16"/>
  <c r="L413" i="16"/>
  <c r="K413" i="16"/>
  <c r="J413" i="16"/>
  <c r="I413" i="16"/>
  <c r="H413" i="16"/>
  <c r="G413" i="16"/>
  <c r="F413" i="16"/>
  <c r="E413" i="16"/>
  <c r="D413" i="16"/>
  <c r="B413" i="16"/>
  <c r="W412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B412" i="16"/>
  <c r="W411" i="16"/>
  <c r="V411" i="16"/>
  <c r="U411" i="16"/>
  <c r="T411" i="16"/>
  <c r="S411" i="16"/>
  <c r="R411" i="16"/>
  <c r="Q411" i="16"/>
  <c r="P411" i="16"/>
  <c r="O411" i="16"/>
  <c r="N411" i="16"/>
  <c r="M411" i="16"/>
  <c r="L411" i="16"/>
  <c r="K411" i="16"/>
  <c r="J411" i="16"/>
  <c r="I411" i="16"/>
  <c r="H411" i="16"/>
  <c r="G411" i="16"/>
  <c r="F411" i="16"/>
  <c r="E411" i="16"/>
  <c r="D411" i="16"/>
  <c r="B411" i="16"/>
  <c r="W410" i="16"/>
  <c r="V410" i="16"/>
  <c r="U410" i="16"/>
  <c r="T410" i="16"/>
  <c r="S410" i="16"/>
  <c r="R410" i="16"/>
  <c r="Q410" i="16"/>
  <c r="P410" i="16"/>
  <c r="O410" i="16"/>
  <c r="N410" i="16"/>
  <c r="M410" i="16"/>
  <c r="L410" i="16"/>
  <c r="K410" i="16"/>
  <c r="J410" i="16"/>
  <c r="I410" i="16"/>
  <c r="H410" i="16"/>
  <c r="G410" i="16"/>
  <c r="F410" i="16"/>
  <c r="E410" i="16"/>
  <c r="D410" i="16"/>
  <c r="B410" i="16"/>
  <c r="W409" i="16"/>
  <c r="V409" i="16"/>
  <c r="U409" i="16"/>
  <c r="T409" i="16"/>
  <c r="S409" i="16"/>
  <c r="R409" i="16"/>
  <c r="Q409" i="16"/>
  <c r="P409" i="16"/>
  <c r="O409" i="16"/>
  <c r="N409" i="16"/>
  <c r="M409" i="16"/>
  <c r="L409" i="16"/>
  <c r="K409" i="16"/>
  <c r="J409" i="16"/>
  <c r="I409" i="16"/>
  <c r="H409" i="16"/>
  <c r="G409" i="16"/>
  <c r="F409" i="16"/>
  <c r="E409" i="16"/>
  <c r="D409" i="16"/>
  <c r="B409" i="16"/>
  <c r="W408" i="16"/>
  <c r="V408" i="16"/>
  <c r="U408" i="16"/>
  <c r="T408" i="16"/>
  <c r="S408" i="16"/>
  <c r="R408" i="16"/>
  <c r="Q408" i="16"/>
  <c r="P408" i="16"/>
  <c r="O408" i="16"/>
  <c r="N408" i="16"/>
  <c r="M408" i="16"/>
  <c r="L408" i="16"/>
  <c r="K408" i="16"/>
  <c r="J408" i="16"/>
  <c r="I408" i="16"/>
  <c r="H408" i="16"/>
  <c r="G408" i="16"/>
  <c r="F408" i="16"/>
  <c r="E408" i="16"/>
  <c r="D408" i="16"/>
  <c r="B408" i="16"/>
  <c r="W407" i="16"/>
  <c r="V407" i="16"/>
  <c r="U407" i="16"/>
  <c r="T407" i="16"/>
  <c r="S407" i="16"/>
  <c r="R407" i="16"/>
  <c r="Q407" i="16"/>
  <c r="P407" i="16"/>
  <c r="O407" i="16"/>
  <c r="N407" i="16"/>
  <c r="M407" i="16"/>
  <c r="L407" i="16"/>
  <c r="K407" i="16"/>
  <c r="J407" i="16"/>
  <c r="I407" i="16"/>
  <c r="H407" i="16"/>
  <c r="G407" i="16"/>
  <c r="F407" i="16"/>
  <c r="E407" i="16"/>
  <c r="D407" i="16"/>
  <c r="B407" i="16"/>
  <c r="W406" i="16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B406" i="16"/>
  <c r="W405" i="16"/>
  <c r="V405" i="16"/>
  <c r="U405" i="16"/>
  <c r="T405" i="16"/>
  <c r="S405" i="16"/>
  <c r="R405" i="16"/>
  <c r="Q405" i="16"/>
  <c r="P405" i="16"/>
  <c r="O405" i="16"/>
  <c r="N405" i="16"/>
  <c r="M405" i="16"/>
  <c r="L405" i="16"/>
  <c r="K405" i="16"/>
  <c r="J405" i="16"/>
  <c r="I405" i="16"/>
  <c r="H405" i="16"/>
  <c r="G405" i="16"/>
  <c r="F405" i="16"/>
  <c r="E405" i="16"/>
  <c r="D405" i="16"/>
  <c r="B405" i="16"/>
  <c r="W404" i="16"/>
  <c r="V404" i="16"/>
  <c r="U404" i="16"/>
  <c r="T404" i="16"/>
  <c r="S404" i="16"/>
  <c r="R404" i="16"/>
  <c r="Q404" i="16"/>
  <c r="P404" i="16"/>
  <c r="O404" i="16"/>
  <c r="N404" i="16"/>
  <c r="M404" i="16"/>
  <c r="L404" i="16"/>
  <c r="K404" i="16"/>
  <c r="J404" i="16"/>
  <c r="I404" i="16"/>
  <c r="H404" i="16"/>
  <c r="G404" i="16"/>
  <c r="F404" i="16"/>
  <c r="E404" i="16"/>
  <c r="D404" i="16"/>
  <c r="B404" i="16"/>
  <c r="W403" i="16"/>
  <c r="V403" i="16"/>
  <c r="U403" i="16"/>
  <c r="T403" i="16"/>
  <c r="S403" i="16"/>
  <c r="R403" i="16"/>
  <c r="Q403" i="16"/>
  <c r="P403" i="16"/>
  <c r="O403" i="16"/>
  <c r="N403" i="16"/>
  <c r="M403" i="16"/>
  <c r="L403" i="16"/>
  <c r="K403" i="16"/>
  <c r="J403" i="16"/>
  <c r="I403" i="16"/>
  <c r="H403" i="16"/>
  <c r="G403" i="16"/>
  <c r="F403" i="16"/>
  <c r="E403" i="16"/>
  <c r="D403" i="16"/>
  <c r="B403" i="16"/>
  <c r="W402" i="16"/>
  <c r="V402" i="16"/>
  <c r="U402" i="16"/>
  <c r="T402" i="16"/>
  <c r="S402" i="16"/>
  <c r="R402" i="16"/>
  <c r="Q402" i="16"/>
  <c r="P402" i="16"/>
  <c r="O402" i="16"/>
  <c r="N402" i="16"/>
  <c r="M402" i="16"/>
  <c r="L402" i="16"/>
  <c r="K402" i="16"/>
  <c r="J402" i="16"/>
  <c r="I402" i="16"/>
  <c r="H402" i="16"/>
  <c r="G402" i="16"/>
  <c r="F402" i="16"/>
  <c r="E402" i="16"/>
  <c r="D402" i="16"/>
  <c r="B402" i="16"/>
  <c r="W401" i="16"/>
  <c r="V401" i="16"/>
  <c r="U401" i="16"/>
  <c r="T401" i="16"/>
  <c r="S401" i="16"/>
  <c r="R401" i="16"/>
  <c r="Q401" i="16"/>
  <c r="P401" i="16"/>
  <c r="O401" i="16"/>
  <c r="N401" i="16"/>
  <c r="M401" i="16"/>
  <c r="L401" i="16"/>
  <c r="K401" i="16"/>
  <c r="J401" i="16"/>
  <c r="I401" i="16"/>
  <c r="H401" i="16"/>
  <c r="G401" i="16"/>
  <c r="F401" i="16"/>
  <c r="E401" i="16"/>
  <c r="D401" i="16"/>
  <c r="B401" i="16"/>
  <c r="W400" i="16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B400" i="16"/>
  <c r="W399" i="16"/>
  <c r="V399" i="16"/>
  <c r="U399" i="16"/>
  <c r="T399" i="16"/>
  <c r="S399" i="16"/>
  <c r="R399" i="16"/>
  <c r="Q399" i="16"/>
  <c r="P399" i="16"/>
  <c r="O399" i="16"/>
  <c r="N399" i="16"/>
  <c r="M399" i="16"/>
  <c r="L399" i="16"/>
  <c r="K399" i="16"/>
  <c r="J399" i="16"/>
  <c r="I399" i="16"/>
  <c r="H399" i="16"/>
  <c r="G399" i="16"/>
  <c r="F399" i="16"/>
  <c r="E399" i="16"/>
  <c r="D399" i="16"/>
  <c r="B399" i="16"/>
  <c r="W398" i="16"/>
  <c r="V398" i="16"/>
  <c r="U398" i="16"/>
  <c r="T398" i="16"/>
  <c r="S398" i="16"/>
  <c r="R398" i="16"/>
  <c r="Q398" i="16"/>
  <c r="P398" i="16"/>
  <c r="O398" i="16"/>
  <c r="N398" i="16"/>
  <c r="M398" i="16"/>
  <c r="L398" i="16"/>
  <c r="K398" i="16"/>
  <c r="J398" i="16"/>
  <c r="I398" i="16"/>
  <c r="H398" i="16"/>
  <c r="G398" i="16"/>
  <c r="F398" i="16"/>
  <c r="E398" i="16"/>
  <c r="D398" i="16"/>
  <c r="B398" i="16"/>
  <c r="W397" i="16"/>
  <c r="V397" i="16"/>
  <c r="U397" i="16"/>
  <c r="T397" i="16"/>
  <c r="S397" i="16"/>
  <c r="R397" i="16"/>
  <c r="Q397" i="16"/>
  <c r="P397" i="16"/>
  <c r="O397" i="16"/>
  <c r="N397" i="16"/>
  <c r="M397" i="16"/>
  <c r="L397" i="16"/>
  <c r="K397" i="16"/>
  <c r="J397" i="16"/>
  <c r="I397" i="16"/>
  <c r="H397" i="16"/>
  <c r="G397" i="16"/>
  <c r="F397" i="16"/>
  <c r="E397" i="16"/>
  <c r="D397" i="16"/>
  <c r="B397" i="16"/>
  <c r="W396" i="16"/>
  <c r="V396" i="16"/>
  <c r="U396" i="16"/>
  <c r="T396" i="16"/>
  <c r="S396" i="16"/>
  <c r="R396" i="16"/>
  <c r="Q396" i="16"/>
  <c r="P396" i="16"/>
  <c r="O396" i="16"/>
  <c r="N396" i="16"/>
  <c r="M396" i="16"/>
  <c r="L396" i="16"/>
  <c r="K396" i="16"/>
  <c r="J396" i="16"/>
  <c r="I396" i="16"/>
  <c r="H396" i="16"/>
  <c r="G396" i="16"/>
  <c r="F396" i="16"/>
  <c r="E396" i="16"/>
  <c r="D396" i="16"/>
  <c r="B396" i="16"/>
  <c r="W395" i="16"/>
  <c r="V395" i="16"/>
  <c r="U395" i="16"/>
  <c r="T395" i="16"/>
  <c r="S395" i="16"/>
  <c r="R395" i="16"/>
  <c r="Q395" i="16"/>
  <c r="P395" i="16"/>
  <c r="O395" i="16"/>
  <c r="N395" i="16"/>
  <c r="M395" i="16"/>
  <c r="L395" i="16"/>
  <c r="K395" i="16"/>
  <c r="J395" i="16"/>
  <c r="I395" i="16"/>
  <c r="H395" i="16"/>
  <c r="G395" i="16"/>
  <c r="F395" i="16"/>
  <c r="E395" i="16"/>
  <c r="D395" i="16"/>
  <c r="B395" i="16"/>
  <c r="W394" i="16"/>
  <c r="V394" i="16"/>
  <c r="U394" i="16"/>
  <c r="T394" i="16"/>
  <c r="S394" i="16"/>
  <c r="R394" i="16"/>
  <c r="Q394" i="16"/>
  <c r="P394" i="16"/>
  <c r="O394" i="16"/>
  <c r="N394" i="16"/>
  <c r="M394" i="16"/>
  <c r="L394" i="16"/>
  <c r="K394" i="16"/>
  <c r="J394" i="16"/>
  <c r="I394" i="16"/>
  <c r="H394" i="16"/>
  <c r="G394" i="16"/>
  <c r="F394" i="16"/>
  <c r="E394" i="16"/>
  <c r="D394" i="16"/>
  <c r="B394" i="16"/>
  <c r="W393" i="16"/>
  <c r="V393" i="16"/>
  <c r="U393" i="16"/>
  <c r="T393" i="16"/>
  <c r="S393" i="16"/>
  <c r="R393" i="16"/>
  <c r="Q393" i="16"/>
  <c r="P393" i="16"/>
  <c r="O393" i="16"/>
  <c r="N393" i="16"/>
  <c r="M393" i="16"/>
  <c r="L393" i="16"/>
  <c r="K393" i="16"/>
  <c r="J393" i="16"/>
  <c r="I393" i="16"/>
  <c r="H393" i="16"/>
  <c r="G393" i="16"/>
  <c r="F393" i="16"/>
  <c r="E393" i="16"/>
  <c r="D393" i="16"/>
  <c r="B393" i="16"/>
  <c r="W392" i="16"/>
  <c r="V392" i="16"/>
  <c r="U392" i="16"/>
  <c r="T392" i="16"/>
  <c r="S392" i="16"/>
  <c r="R392" i="16"/>
  <c r="Q392" i="16"/>
  <c r="P392" i="16"/>
  <c r="O392" i="16"/>
  <c r="N392" i="16"/>
  <c r="M392" i="16"/>
  <c r="L392" i="16"/>
  <c r="K392" i="16"/>
  <c r="J392" i="16"/>
  <c r="I392" i="16"/>
  <c r="H392" i="16"/>
  <c r="G392" i="16"/>
  <c r="F392" i="16"/>
  <c r="E392" i="16"/>
  <c r="D392" i="16"/>
  <c r="B392" i="16"/>
  <c r="W391" i="16"/>
  <c r="V391" i="16"/>
  <c r="U391" i="16"/>
  <c r="T391" i="16"/>
  <c r="S391" i="16"/>
  <c r="R391" i="16"/>
  <c r="Q391" i="16"/>
  <c r="P391" i="16"/>
  <c r="O391" i="16"/>
  <c r="N391" i="16"/>
  <c r="M391" i="16"/>
  <c r="L391" i="16"/>
  <c r="K391" i="16"/>
  <c r="J391" i="16"/>
  <c r="I391" i="16"/>
  <c r="H391" i="16"/>
  <c r="G391" i="16"/>
  <c r="F391" i="16"/>
  <c r="E391" i="16"/>
  <c r="D391" i="16"/>
  <c r="B391" i="16"/>
  <c r="W390" i="16"/>
  <c r="V390" i="16"/>
  <c r="U390" i="16"/>
  <c r="T390" i="16"/>
  <c r="S390" i="16"/>
  <c r="R390" i="16"/>
  <c r="Q390" i="16"/>
  <c r="P390" i="16"/>
  <c r="O390" i="16"/>
  <c r="N390" i="16"/>
  <c r="M390" i="16"/>
  <c r="L390" i="16"/>
  <c r="K390" i="16"/>
  <c r="J390" i="16"/>
  <c r="I390" i="16"/>
  <c r="H390" i="16"/>
  <c r="G390" i="16"/>
  <c r="F390" i="16"/>
  <c r="E390" i="16"/>
  <c r="D390" i="16"/>
  <c r="B390" i="16"/>
  <c r="W389" i="16"/>
  <c r="V389" i="16"/>
  <c r="U389" i="16"/>
  <c r="T389" i="16"/>
  <c r="S389" i="16"/>
  <c r="R389" i="16"/>
  <c r="Q389" i="16"/>
  <c r="P389" i="16"/>
  <c r="O389" i="16"/>
  <c r="N389" i="16"/>
  <c r="M389" i="16"/>
  <c r="L389" i="16"/>
  <c r="K389" i="16"/>
  <c r="J389" i="16"/>
  <c r="I389" i="16"/>
  <c r="H389" i="16"/>
  <c r="G389" i="16"/>
  <c r="F389" i="16"/>
  <c r="E389" i="16"/>
  <c r="D389" i="16"/>
  <c r="B389" i="16"/>
  <c r="W388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B388" i="16"/>
  <c r="W387" i="16"/>
  <c r="V387" i="16"/>
  <c r="U387" i="16"/>
  <c r="T387" i="16"/>
  <c r="S387" i="16"/>
  <c r="R387" i="16"/>
  <c r="Q387" i="16"/>
  <c r="P387" i="16"/>
  <c r="O387" i="16"/>
  <c r="N387" i="16"/>
  <c r="M387" i="16"/>
  <c r="L387" i="16"/>
  <c r="K387" i="16"/>
  <c r="J387" i="16"/>
  <c r="I387" i="16"/>
  <c r="H387" i="16"/>
  <c r="G387" i="16"/>
  <c r="F387" i="16"/>
  <c r="E387" i="16"/>
  <c r="D387" i="16"/>
  <c r="B387" i="16"/>
  <c r="W386" i="16"/>
  <c r="V386" i="16"/>
  <c r="U386" i="16"/>
  <c r="T386" i="16"/>
  <c r="S386" i="16"/>
  <c r="R386" i="16"/>
  <c r="Q386" i="16"/>
  <c r="P386" i="16"/>
  <c r="O386" i="16"/>
  <c r="N386" i="16"/>
  <c r="M386" i="16"/>
  <c r="L386" i="16"/>
  <c r="K386" i="16"/>
  <c r="J386" i="16"/>
  <c r="I386" i="16"/>
  <c r="H386" i="16"/>
  <c r="G386" i="16"/>
  <c r="F386" i="16"/>
  <c r="E386" i="16"/>
  <c r="D386" i="16"/>
  <c r="B386" i="16"/>
  <c r="W385" i="16"/>
  <c r="V385" i="16"/>
  <c r="U385" i="16"/>
  <c r="T385" i="16"/>
  <c r="S385" i="16"/>
  <c r="R385" i="16"/>
  <c r="Q385" i="16"/>
  <c r="P385" i="16"/>
  <c r="O385" i="16"/>
  <c r="N385" i="16"/>
  <c r="M385" i="16"/>
  <c r="L385" i="16"/>
  <c r="K385" i="16"/>
  <c r="J385" i="16"/>
  <c r="I385" i="16"/>
  <c r="H385" i="16"/>
  <c r="G385" i="16"/>
  <c r="F385" i="16"/>
  <c r="E385" i="16"/>
  <c r="D385" i="16"/>
  <c r="B385" i="16"/>
  <c r="W384" i="16"/>
  <c r="V384" i="16"/>
  <c r="U384" i="16"/>
  <c r="T384" i="16"/>
  <c r="S384" i="16"/>
  <c r="R384" i="16"/>
  <c r="Q384" i="16"/>
  <c r="P384" i="16"/>
  <c r="O384" i="16"/>
  <c r="N384" i="16"/>
  <c r="M384" i="16"/>
  <c r="L384" i="16"/>
  <c r="K384" i="16"/>
  <c r="J384" i="16"/>
  <c r="I384" i="16"/>
  <c r="H384" i="16"/>
  <c r="G384" i="16"/>
  <c r="F384" i="16"/>
  <c r="E384" i="16"/>
  <c r="D384" i="16"/>
  <c r="B384" i="16"/>
  <c r="W383" i="16"/>
  <c r="V383" i="16"/>
  <c r="U383" i="16"/>
  <c r="T383" i="16"/>
  <c r="S383" i="16"/>
  <c r="R383" i="16"/>
  <c r="Q383" i="16"/>
  <c r="P383" i="16"/>
  <c r="O383" i="16"/>
  <c r="N383" i="16"/>
  <c r="M383" i="16"/>
  <c r="L383" i="16"/>
  <c r="K383" i="16"/>
  <c r="J383" i="16"/>
  <c r="I383" i="16"/>
  <c r="H383" i="16"/>
  <c r="G383" i="16"/>
  <c r="F383" i="16"/>
  <c r="E383" i="16"/>
  <c r="D383" i="16"/>
  <c r="B383" i="16"/>
  <c r="W382" i="16"/>
  <c r="V382" i="16"/>
  <c r="U382" i="16"/>
  <c r="T382" i="16"/>
  <c r="S382" i="16"/>
  <c r="R382" i="16"/>
  <c r="Q382" i="16"/>
  <c r="P382" i="16"/>
  <c r="O382" i="16"/>
  <c r="N382" i="16"/>
  <c r="M382" i="16"/>
  <c r="L382" i="16"/>
  <c r="K382" i="16"/>
  <c r="J382" i="16"/>
  <c r="I382" i="16"/>
  <c r="H382" i="16"/>
  <c r="G382" i="16"/>
  <c r="F382" i="16"/>
  <c r="E382" i="16"/>
  <c r="D382" i="16"/>
  <c r="B382" i="16"/>
  <c r="W381" i="16"/>
  <c r="V381" i="16"/>
  <c r="U381" i="16"/>
  <c r="T381" i="16"/>
  <c r="S381" i="16"/>
  <c r="R381" i="16"/>
  <c r="Q381" i="16"/>
  <c r="P381" i="16"/>
  <c r="O381" i="16"/>
  <c r="N381" i="16"/>
  <c r="M381" i="16"/>
  <c r="L381" i="16"/>
  <c r="K381" i="16"/>
  <c r="J381" i="16"/>
  <c r="I381" i="16"/>
  <c r="H381" i="16"/>
  <c r="G381" i="16"/>
  <c r="F381" i="16"/>
  <c r="E381" i="16"/>
  <c r="D381" i="16"/>
  <c r="B381" i="16"/>
  <c r="W380" i="16"/>
  <c r="V380" i="16"/>
  <c r="U380" i="16"/>
  <c r="T380" i="16"/>
  <c r="S380" i="16"/>
  <c r="R380" i="16"/>
  <c r="Q380" i="16"/>
  <c r="P380" i="16"/>
  <c r="O380" i="16"/>
  <c r="N380" i="16"/>
  <c r="M380" i="16"/>
  <c r="L380" i="16"/>
  <c r="K380" i="16"/>
  <c r="J380" i="16"/>
  <c r="I380" i="16"/>
  <c r="H380" i="16"/>
  <c r="G380" i="16"/>
  <c r="F380" i="16"/>
  <c r="E380" i="16"/>
  <c r="D380" i="16"/>
  <c r="B380" i="16"/>
  <c r="W379" i="16"/>
  <c r="V379" i="16"/>
  <c r="U379" i="16"/>
  <c r="T379" i="16"/>
  <c r="S379" i="16"/>
  <c r="R379" i="16"/>
  <c r="Q379" i="16"/>
  <c r="P379" i="16"/>
  <c r="O379" i="16"/>
  <c r="N379" i="16"/>
  <c r="M379" i="16"/>
  <c r="L379" i="16"/>
  <c r="K379" i="16"/>
  <c r="J379" i="16"/>
  <c r="I379" i="16"/>
  <c r="H379" i="16"/>
  <c r="G379" i="16"/>
  <c r="F379" i="16"/>
  <c r="E379" i="16"/>
  <c r="D379" i="16"/>
  <c r="B379" i="16"/>
  <c r="W378" i="16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B378" i="16"/>
  <c r="W377" i="16"/>
  <c r="V377" i="16"/>
  <c r="U377" i="16"/>
  <c r="T377" i="16"/>
  <c r="S377" i="16"/>
  <c r="R377" i="16"/>
  <c r="Q377" i="16"/>
  <c r="P377" i="16"/>
  <c r="O377" i="16"/>
  <c r="N377" i="16"/>
  <c r="M377" i="16"/>
  <c r="L377" i="16"/>
  <c r="K377" i="16"/>
  <c r="J377" i="16"/>
  <c r="I377" i="16"/>
  <c r="H377" i="16"/>
  <c r="G377" i="16"/>
  <c r="F377" i="16"/>
  <c r="E377" i="16"/>
  <c r="D377" i="16"/>
  <c r="B377" i="16"/>
  <c r="W376" i="16"/>
  <c r="V376" i="16"/>
  <c r="U376" i="16"/>
  <c r="T376" i="16"/>
  <c r="S376" i="16"/>
  <c r="R376" i="16"/>
  <c r="Q376" i="16"/>
  <c r="P376" i="16"/>
  <c r="O376" i="16"/>
  <c r="N376" i="16"/>
  <c r="M376" i="16"/>
  <c r="L376" i="16"/>
  <c r="K376" i="16"/>
  <c r="J376" i="16"/>
  <c r="I376" i="16"/>
  <c r="H376" i="16"/>
  <c r="G376" i="16"/>
  <c r="F376" i="16"/>
  <c r="E376" i="16"/>
  <c r="D376" i="16"/>
  <c r="B376" i="16"/>
  <c r="W375" i="16"/>
  <c r="V375" i="16"/>
  <c r="U375" i="16"/>
  <c r="T375" i="16"/>
  <c r="S375" i="16"/>
  <c r="R375" i="16"/>
  <c r="Q375" i="16"/>
  <c r="P375" i="16"/>
  <c r="O375" i="16"/>
  <c r="N375" i="16"/>
  <c r="M375" i="16"/>
  <c r="L375" i="16"/>
  <c r="K375" i="16"/>
  <c r="J375" i="16"/>
  <c r="I375" i="16"/>
  <c r="H375" i="16"/>
  <c r="G375" i="16"/>
  <c r="F375" i="16"/>
  <c r="E375" i="16"/>
  <c r="D375" i="16"/>
  <c r="B375" i="16"/>
  <c r="W374" i="16"/>
  <c r="V374" i="16"/>
  <c r="U374" i="16"/>
  <c r="T374" i="16"/>
  <c r="S374" i="16"/>
  <c r="R374" i="16"/>
  <c r="Q374" i="16"/>
  <c r="P374" i="16"/>
  <c r="O374" i="16"/>
  <c r="N374" i="16"/>
  <c r="M374" i="16"/>
  <c r="L374" i="16"/>
  <c r="K374" i="16"/>
  <c r="J374" i="16"/>
  <c r="I374" i="16"/>
  <c r="H374" i="16"/>
  <c r="G374" i="16"/>
  <c r="F374" i="16"/>
  <c r="E374" i="16"/>
  <c r="D374" i="16"/>
  <c r="B374" i="16"/>
  <c r="W373" i="16"/>
  <c r="V373" i="16"/>
  <c r="U373" i="16"/>
  <c r="T373" i="16"/>
  <c r="S373" i="16"/>
  <c r="R373" i="16"/>
  <c r="Q373" i="16"/>
  <c r="P373" i="16"/>
  <c r="O373" i="16"/>
  <c r="N373" i="16"/>
  <c r="M373" i="16"/>
  <c r="L373" i="16"/>
  <c r="K373" i="16"/>
  <c r="J373" i="16"/>
  <c r="I373" i="16"/>
  <c r="H373" i="16"/>
  <c r="G373" i="16"/>
  <c r="F373" i="16"/>
  <c r="E373" i="16"/>
  <c r="D373" i="16"/>
  <c r="B373" i="16"/>
  <c r="W372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B372" i="16"/>
  <c r="W371" i="16"/>
  <c r="V371" i="16"/>
  <c r="U371" i="16"/>
  <c r="T371" i="16"/>
  <c r="S371" i="16"/>
  <c r="R371" i="16"/>
  <c r="Q371" i="16"/>
  <c r="P371" i="16"/>
  <c r="O371" i="16"/>
  <c r="N371" i="16"/>
  <c r="M371" i="16"/>
  <c r="L371" i="16"/>
  <c r="K371" i="16"/>
  <c r="J371" i="16"/>
  <c r="I371" i="16"/>
  <c r="H371" i="16"/>
  <c r="G371" i="16"/>
  <c r="F371" i="16"/>
  <c r="E371" i="16"/>
  <c r="D371" i="16"/>
  <c r="B371" i="16"/>
  <c r="W370" i="16"/>
  <c r="V370" i="16"/>
  <c r="U370" i="16"/>
  <c r="T370" i="16"/>
  <c r="S370" i="16"/>
  <c r="R370" i="16"/>
  <c r="Q370" i="16"/>
  <c r="P370" i="16"/>
  <c r="O370" i="16"/>
  <c r="N370" i="16"/>
  <c r="M370" i="16"/>
  <c r="L370" i="16"/>
  <c r="K370" i="16"/>
  <c r="J370" i="16"/>
  <c r="I370" i="16"/>
  <c r="H370" i="16"/>
  <c r="G370" i="16"/>
  <c r="F370" i="16"/>
  <c r="E370" i="16"/>
  <c r="D370" i="16"/>
  <c r="B370" i="16"/>
  <c r="W369" i="16"/>
  <c r="V369" i="16"/>
  <c r="U369" i="16"/>
  <c r="T369" i="16"/>
  <c r="S369" i="16"/>
  <c r="R369" i="16"/>
  <c r="Q369" i="16"/>
  <c r="P369" i="16"/>
  <c r="O369" i="16"/>
  <c r="N369" i="16"/>
  <c r="M369" i="16"/>
  <c r="L369" i="16"/>
  <c r="K369" i="16"/>
  <c r="J369" i="16"/>
  <c r="I369" i="16"/>
  <c r="H369" i="16"/>
  <c r="G369" i="16"/>
  <c r="F369" i="16"/>
  <c r="E369" i="16"/>
  <c r="D369" i="16"/>
  <c r="B369" i="16"/>
  <c r="W368" i="16"/>
  <c r="V368" i="16"/>
  <c r="U368" i="16"/>
  <c r="T368" i="16"/>
  <c r="S368" i="16"/>
  <c r="R368" i="16"/>
  <c r="Q368" i="16"/>
  <c r="P368" i="16"/>
  <c r="O368" i="16"/>
  <c r="N368" i="16"/>
  <c r="M368" i="16"/>
  <c r="L368" i="16"/>
  <c r="K368" i="16"/>
  <c r="J368" i="16"/>
  <c r="I368" i="16"/>
  <c r="H368" i="16"/>
  <c r="G368" i="16"/>
  <c r="F368" i="16"/>
  <c r="E368" i="16"/>
  <c r="D368" i="16"/>
  <c r="B368" i="16"/>
  <c r="W367" i="16"/>
  <c r="V367" i="16"/>
  <c r="U367" i="16"/>
  <c r="T367" i="16"/>
  <c r="S367" i="16"/>
  <c r="R367" i="16"/>
  <c r="Q367" i="16"/>
  <c r="P367" i="16"/>
  <c r="O367" i="16"/>
  <c r="N367" i="16"/>
  <c r="M367" i="16"/>
  <c r="L367" i="16"/>
  <c r="K367" i="16"/>
  <c r="J367" i="16"/>
  <c r="I367" i="16"/>
  <c r="H367" i="16"/>
  <c r="G367" i="16"/>
  <c r="F367" i="16"/>
  <c r="E367" i="16"/>
  <c r="D367" i="16"/>
  <c r="B367" i="16"/>
  <c r="W366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B366" i="16"/>
  <c r="W365" i="16"/>
  <c r="V365" i="16"/>
  <c r="U365" i="16"/>
  <c r="T365" i="16"/>
  <c r="S365" i="16"/>
  <c r="R365" i="16"/>
  <c r="Q365" i="16"/>
  <c r="P365" i="16"/>
  <c r="O365" i="16"/>
  <c r="N365" i="16"/>
  <c r="M365" i="16"/>
  <c r="L365" i="16"/>
  <c r="K365" i="16"/>
  <c r="J365" i="16"/>
  <c r="I365" i="16"/>
  <c r="H365" i="16"/>
  <c r="G365" i="16"/>
  <c r="F365" i="16"/>
  <c r="E365" i="16"/>
  <c r="D365" i="16"/>
  <c r="B365" i="16"/>
  <c r="W364" i="16"/>
  <c r="V364" i="16"/>
  <c r="U364" i="16"/>
  <c r="T364" i="16"/>
  <c r="S364" i="16"/>
  <c r="R364" i="16"/>
  <c r="Q364" i="16"/>
  <c r="P364" i="16"/>
  <c r="O364" i="16"/>
  <c r="N364" i="16"/>
  <c r="M364" i="16"/>
  <c r="L364" i="16"/>
  <c r="K364" i="16"/>
  <c r="J364" i="16"/>
  <c r="I364" i="16"/>
  <c r="H364" i="16"/>
  <c r="G364" i="16"/>
  <c r="F364" i="16"/>
  <c r="E364" i="16"/>
  <c r="D364" i="16"/>
  <c r="B364" i="16"/>
  <c r="W363" i="16"/>
  <c r="V363" i="16"/>
  <c r="U363" i="16"/>
  <c r="T363" i="16"/>
  <c r="S363" i="16"/>
  <c r="R363" i="16"/>
  <c r="Q363" i="16"/>
  <c r="P363" i="16"/>
  <c r="O363" i="16"/>
  <c r="N363" i="16"/>
  <c r="M363" i="16"/>
  <c r="L363" i="16"/>
  <c r="K363" i="16"/>
  <c r="J363" i="16"/>
  <c r="I363" i="16"/>
  <c r="H363" i="16"/>
  <c r="G363" i="16"/>
  <c r="F363" i="16"/>
  <c r="E363" i="16"/>
  <c r="D363" i="16"/>
  <c r="B363" i="16"/>
  <c r="W362" i="16"/>
  <c r="V362" i="16"/>
  <c r="U362" i="16"/>
  <c r="T362" i="16"/>
  <c r="S362" i="16"/>
  <c r="R362" i="16"/>
  <c r="Q362" i="16"/>
  <c r="P362" i="16"/>
  <c r="O362" i="16"/>
  <c r="N362" i="16"/>
  <c r="M362" i="16"/>
  <c r="L362" i="16"/>
  <c r="K362" i="16"/>
  <c r="J362" i="16"/>
  <c r="I362" i="16"/>
  <c r="H362" i="16"/>
  <c r="G362" i="16"/>
  <c r="F362" i="16"/>
  <c r="E362" i="16"/>
  <c r="D362" i="16"/>
  <c r="B362" i="16"/>
  <c r="W361" i="16"/>
  <c r="V361" i="16"/>
  <c r="U361" i="16"/>
  <c r="T361" i="16"/>
  <c r="S361" i="16"/>
  <c r="R361" i="16"/>
  <c r="Q361" i="16"/>
  <c r="P361" i="16"/>
  <c r="O361" i="16"/>
  <c r="N361" i="16"/>
  <c r="M361" i="16"/>
  <c r="L361" i="16"/>
  <c r="K361" i="16"/>
  <c r="J361" i="16"/>
  <c r="I361" i="16"/>
  <c r="H361" i="16"/>
  <c r="G361" i="16"/>
  <c r="F361" i="16"/>
  <c r="E361" i="16"/>
  <c r="D361" i="16"/>
  <c r="B361" i="16"/>
  <c r="W360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B360" i="16"/>
  <c r="W359" i="16"/>
  <c r="V359" i="16"/>
  <c r="U359" i="16"/>
  <c r="T359" i="16"/>
  <c r="S359" i="16"/>
  <c r="R359" i="16"/>
  <c r="Q359" i="16"/>
  <c r="P359" i="16"/>
  <c r="O359" i="16"/>
  <c r="N359" i="16"/>
  <c r="M359" i="16"/>
  <c r="L359" i="16"/>
  <c r="K359" i="16"/>
  <c r="J359" i="16"/>
  <c r="I359" i="16"/>
  <c r="H359" i="16"/>
  <c r="G359" i="16"/>
  <c r="F359" i="16"/>
  <c r="E359" i="16"/>
  <c r="D359" i="16"/>
  <c r="B359" i="16"/>
  <c r="W358" i="16"/>
  <c r="V358" i="16"/>
  <c r="U358" i="16"/>
  <c r="T358" i="16"/>
  <c r="S358" i="16"/>
  <c r="R358" i="16"/>
  <c r="Q358" i="16"/>
  <c r="P358" i="16"/>
  <c r="O358" i="16"/>
  <c r="N358" i="16"/>
  <c r="M358" i="16"/>
  <c r="L358" i="16"/>
  <c r="K358" i="16"/>
  <c r="J358" i="16"/>
  <c r="I358" i="16"/>
  <c r="H358" i="16"/>
  <c r="G358" i="16"/>
  <c r="F358" i="16"/>
  <c r="E358" i="16"/>
  <c r="D358" i="16"/>
  <c r="B358" i="16"/>
  <c r="W357" i="16"/>
  <c r="V357" i="16"/>
  <c r="U357" i="16"/>
  <c r="T357" i="16"/>
  <c r="S357" i="16"/>
  <c r="R357" i="16"/>
  <c r="Q357" i="16"/>
  <c r="P357" i="16"/>
  <c r="O357" i="16"/>
  <c r="N357" i="16"/>
  <c r="M357" i="16"/>
  <c r="L357" i="16"/>
  <c r="K357" i="16"/>
  <c r="J357" i="16"/>
  <c r="I357" i="16"/>
  <c r="H357" i="16"/>
  <c r="G357" i="16"/>
  <c r="F357" i="16"/>
  <c r="E357" i="16"/>
  <c r="D357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C15" i="13"/>
  <c r="C30" i="13"/>
  <c r="M41" i="13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J6" i="16"/>
  <c r="I6" i="16"/>
  <c r="H6" i="16"/>
  <c r="G6" i="16"/>
  <c r="B6" i="16"/>
  <c r="A1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A60" i="16"/>
  <c r="W59" i="16"/>
  <c r="V59" i="16"/>
  <c r="U59" i="16"/>
  <c r="T59" i="16"/>
  <c r="S59" i="16"/>
  <c r="R59" i="16"/>
  <c r="A59" i="16"/>
  <c r="A58" i="16"/>
  <c r="D3" i="16"/>
  <c r="H5" i="10"/>
  <c r="A2" i="18"/>
  <c r="A4" i="18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A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A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A65" i="16"/>
  <c r="R65" i="16"/>
  <c r="S65" i="16"/>
  <c r="T65" i="16"/>
  <c r="U65" i="16"/>
  <c r="V65" i="16"/>
  <c r="W65" i="16"/>
  <c r="A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A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A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A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A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U104" i="16"/>
  <c r="V104" i="16"/>
  <c r="W104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D106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D107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D108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D109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U109" i="16"/>
  <c r="V109" i="16"/>
  <c r="W109" i="16"/>
  <c r="D110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U110" i="16"/>
  <c r="V110" i="16"/>
  <c r="W110" i="16"/>
  <c r="D111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U111" i="16"/>
  <c r="V111" i="16"/>
  <c r="W111" i="16"/>
  <c r="D112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U112" i="16"/>
  <c r="V112" i="16"/>
  <c r="W112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A114" i="16"/>
  <c r="D114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U114" i="16"/>
  <c r="V114" i="16"/>
  <c r="W114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D116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U116" i="16"/>
  <c r="V116" i="16"/>
  <c r="W116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T118" i="16"/>
  <c r="U118" i="16"/>
  <c r="V118" i="16"/>
  <c r="W118" i="16"/>
  <c r="A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U119" i="16"/>
  <c r="V119" i="16"/>
  <c r="W119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D12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A122" i="16"/>
  <c r="D122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2" i="16"/>
  <c r="U122" i="16"/>
  <c r="V122" i="16"/>
  <c r="W122" i="16"/>
  <c r="D123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Q123" i="16"/>
  <c r="R123" i="16"/>
  <c r="S123" i="16"/>
  <c r="T123" i="16"/>
  <c r="U123" i="16"/>
  <c r="V123" i="16"/>
  <c r="W123" i="16"/>
  <c r="D124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Q124" i="16"/>
  <c r="R124" i="16"/>
  <c r="S124" i="16"/>
  <c r="T124" i="16"/>
  <c r="U124" i="16"/>
  <c r="V124" i="16"/>
  <c r="W124" i="16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D126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Q126" i="16"/>
  <c r="R126" i="16"/>
  <c r="S126" i="16"/>
  <c r="T126" i="16"/>
  <c r="U126" i="16"/>
  <c r="V126" i="16"/>
  <c r="W126" i="16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D128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T128" i="16"/>
  <c r="U128" i="16"/>
  <c r="V128" i="16"/>
  <c r="W128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A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1" i="16"/>
  <c r="U131" i="16"/>
  <c r="V131" i="16"/>
  <c r="W131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U132" i="16"/>
  <c r="V132" i="16"/>
  <c r="W132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Q133" i="16"/>
  <c r="R133" i="16"/>
  <c r="S133" i="16"/>
  <c r="T133" i="16"/>
  <c r="U133" i="16"/>
  <c r="V133" i="16"/>
  <c r="W133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A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Q135" i="16"/>
  <c r="R135" i="16"/>
  <c r="S135" i="16"/>
  <c r="T135" i="16"/>
  <c r="U135" i="16"/>
  <c r="V135" i="16"/>
  <c r="W135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Q137" i="16"/>
  <c r="R137" i="16"/>
  <c r="S137" i="16"/>
  <c r="T137" i="16"/>
  <c r="U137" i="16"/>
  <c r="V137" i="16"/>
  <c r="W137" i="16"/>
  <c r="A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U138" i="16"/>
  <c r="V138" i="16"/>
  <c r="W138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T139" i="16"/>
  <c r="U139" i="16"/>
  <c r="V139" i="16"/>
  <c r="W139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Q141" i="16"/>
  <c r="R141" i="16"/>
  <c r="S141" i="16"/>
  <c r="T141" i="16"/>
  <c r="U141" i="16"/>
  <c r="V141" i="16"/>
  <c r="W141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Q142" i="16"/>
  <c r="R142" i="16"/>
  <c r="S142" i="16"/>
  <c r="T142" i="16"/>
  <c r="U142" i="16"/>
  <c r="V142" i="16"/>
  <c r="W142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T143" i="16"/>
  <c r="U143" i="16"/>
  <c r="V143" i="16"/>
  <c r="W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Q144" i="16"/>
  <c r="R144" i="16"/>
  <c r="S144" i="16"/>
  <c r="T144" i="16"/>
  <c r="U144" i="16"/>
  <c r="V144" i="16"/>
  <c r="W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R145" i="16"/>
  <c r="S145" i="16"/>
  <c r="T145" i="16"/>
  <c r="U145" i="16"/>
  <c r="V145" i="16"/>
  <c r="W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R146" i="16"/>
  <c r="S146" i="16"/>
  <c r="T146" i="16"/>
  <c r="U146" i="16"/>
  <c r="V146" i="16"/>
  <c r="W146" i="16"/>
  <c r="D147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U147" i="16"/>
  <c r="V147" i="16"/>
  <c r="W147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Q148" i="16"/>
  <c r="R148" i="16"/>
  <c r="S148" i="16"/>
  <c r="T148" i="16"/>
  <c r="U148" i="16"/>
  <c r="V148" i="16"/>
  <c r="W148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T149" i="16"/>
  <c r="U149" i="16"/>
  <c r="V149" i="16"/>
  <c r="W149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Q150" i="16"/>
  <c r="R150" i="16"/>
  <c r="S150" i="16"/>
  <c r="T150" i="16"/>
  <c r="U150" i="16"/>
  <c r="V150" i="16"/>
  <c r="W150" i="16"/>
  <c r="D151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Q151" i="16"/>
  <c r="R151" i="16"/>
  <c r="S151" i="16"/>
  <c r="T151" i="16"/>
  <c r="U151" i="16"/>
  <c r="V151" i="16"/>
  <c r="W151" i="16"/>
  <c r="D152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Q152" i="16"/>
  <c r="R152" i="16"/>
  <c r="S152" i="16"/>
  <c r="T152" i="16"/>
  <c r="U152" i="16"/>
  <c r="V152" i="16"/>
  <c r="W152" i="16"/>
  <c r="D153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T154" i="16"/>
  <c r="U154" i="16"/>
  <c r="V154" i="16"/>
  <c r="W154" i="16"/>
  <c r="D155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Q155" i="16"/>
  <c r="R155" i="16"/>
  <c r="S155" i="16"/>
  <c r="T155" i="16"/>
  <c r="U155" i="16"/>
  <c r="V155" i="16"/>
  <c r="W155" i="16"/>
  <c r="D156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Q156" i="16"/>
  <c r="R156" i="16"/>
  <c r="S156" i="16"/>
  <c r="T156" i="16"/>
  <c r="U156" i="16"/>
  <c r="V156" i="16"/>
  <c r="W156" i="16"/>
  <c r="A157" i="16"/>
  <c r="D157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D158" i="16"/>
  <c r="E158" i="16"/>
  <c r="F158" i="16"/>
  <c r="G158" i="16"/>
  <c r="H158" i="16"/>
  <c r="I158" i="16"/>
  <c r="J158" i="16"/>
  <c r="K158" i="16"/>
  <c r="L158" i="16"/>
  <c r="M158" i="16"/>
  <c r="N158" i="16"/>
  <c r="O158" i="16"/>
  <c r="P158" i="16"/>
  <c r="Q158" i="16"/>
  <c r="R158" i="16"/>
  <c r="S158" i="16"/>
  <c r="T158" i="16"/>
  <c r="U158" i="16"/>
  <c r="V158" i="16"/>
  <c r="W158" i="16"/>
  <c r="D159" i="16"/>
  <c r="E159" i="16"/>
  <c r="F159" i="16"/>
  <c r="G159" i="16"/>
  <c r="H159" i="16"/>
  <c r="I159" i="16"/>
  <c r="J159" i="16"/>
  <c r="K159" i="16"/>
  <c r="L159" i="16"/>
  <c r="M159" i="16"/>
  <c r="N159" i="16"/>
  <c r="O159" i="16"/>
  <c r="P159" i="16"/>
  <c r="Q159" i="16"/>
  <c r="R159" i="16"/>
  <c r="S159" i="16"/>
  <c r="T159" i="16"/>
  <c r="U159" i="16"/>
  <c r="V159" i="16"/>
  <c r="W159" i="16"/>
  <c r="D160" i="16"/>
  <c r="E160" i="16"/>
  <c r="F160" i="16"/>
  <c r="G160" i="16"/>
  <c r="H160" i="16"/>
  <c r="I160" i="16"/>
  <c r="J160" i="16"/>
  <c r="K160" i="16"/>
  <c r="L160" i="16"/>
  <c r="M160" i="16"/>
  <c r="N160" i="16"/>
  <c r="O160" i="16"/>
  <c r="P160" i="16"/>
  <c r="Q160" i="16"/>
  <c r="R160" i="16"/>
  <c r="S160" i="16"/>
  <c r="T160" i="16"/>
  <c r="U160" i="16"/>
  <c r="V160" i="16"/>
  <c r="W160" i="16"/>
  <c r="D161" i="16"/>
  <c r="E161" i="16"/>
  <c r="F161" i="16"/>
  <c r="G161" i="16"/>
  <c r="H161" i="16"/>
  <c r="I161" i="16"/>
  <c r="J161" i="16"/>
  <c r="K161" i="16"/>
  <c r="L161" i="16"/>
  <c r="M161" i="16"/>
  <c r="N161" i="16"/>
  <c r="O161" i="16"/>
  <c r="P161" i="16"/>
  <c r="Q161" i="16"/>
  <c r="R161" i="16"/>
  <c r="S161" i="16"/>
  <c r="T161" i="16"/>
  <c r="U161" i="16"/>
  <c r="V161" i="16"/>
  <c r="W161" i="16"/>
  <c r="D162" i="16"/>
  <c r="E162" i="16"/>
  <c r="F162" i="16"/>
  <c r="G162" i="16"/>
  <c r="H162" i="16"/>
  <c r="I162" i="16"/>
  <c r="J162" i="16"/>
  <c r="K162" i="16"/>
  <c r="L162" i="16"/>
  <c r="M162" i="16"/>
  <c r="N162" i="16"/>
  <c r="O162" i="16"/>
  <c r="P162" i="16"/>
  <c r="Q162" i="16"/>
  <c r="R162" i="16"/>
  <c r="S162" i="16"/>
  <c r="T162" i="16"/>
  <c r="U162" i="16"/>
  <c r="V162" i="16"/>
  <c r="W162" i="16"/>
  <c r="D163" i="16"/>
  <c r="E163" i="16"/>
  <c r="F163" i="16"/>
  <c r="G163" i="16"/>
  <c r="H163" i="16"/>
  <c r="I163" i="16"/>
  <c r="J163" i="16"/>
  <c r="K163" i="16"/>
  <c r="L163" i="16"/>
  <c r="M163" i="16"/>
  <c r="N163" i="16"/>
  <c r="O163" i="16"/>
  <c r="P163" i="16"/>
  <c r="Q163" i="16"/>
  <c r="R163" i="16"/>
  <c r="S163" i="16"/>
  <c r="T163" i="16"/>
  <c r="U163" i="16"/>
  <c r="V163" i="16"/>
  <c r="W163" i="16"/>
  <c r="D164" i="16"/>
  <c r="E164" i="16"/>
  <c r="F164" i="16"/>
  <c r="G164" i="16"/>
  <c r="H164" i="16"/>
  <c r="I164" i="16"/>
  <c r="J164" i="16"/>
  <c r="K164" i="16"/>
  <c r="L164" i="16"/>
  <c r="M164" i="16"/>
  <c r="N164" i="16"/>
  <c r="O164" i="16"/>
  <c r="P164" i="16"/>
  <c r="Q164" i="16"/>
  <c r="R164" i="16"/>
  <c r="S164" i="16"/>
  <c r="T164" i="16"/>
  <c r="U164" i="16"/>
  <c r="V164" i="16"/>
  <c r="W164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P165" i="16"/>
  <c r="Q165" i="16"/>
  <c r="R165" i="16"/>
  <c r="S165" i="16"/>
  <c r="T165" i="16"/>
  <c r="U165" i="16"/>
  <c r="V165" i="16"/>
  <c r="W165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Q166" i="16"/>
  <c r="R166" i="16"/>
  <c r="S166" i="16"/>
  <c r="T166" i="16"/>
  <c r="U166" i="16"/>
  <c r="V166" i="16"/>
  <c r="W166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Q167" i="16"/>
  <c r="R167" i="16"/>
  <c r="S167" i="16"/>
  <c r="T167" i="16"/>
  <c r="U167" i="16"/>
  <c r="V167" i="16"/>
  <c r="W167" i="16"/>
  <c r="D168" i="16"/>
  <c r="E168" i="16"/>
  <c r="F168" i="16"/>
  <c r="G168" i="16"/>
  <c r="H168" i="16"/>
  <c r="I168" i="16"/>
  <c r="J168" i="16"/>
  <c r="K168" i="16"/>
  <c r="L168" i="16"/>
  <c r="M168" i="16"/>
  <c r="N168" i="16"/>
  <c r="O168" i="16"/>
  <c r="P168" i="16"/>
  <c r="Q168" i="16"/>
  <c r="R168" i="16"/>
  <c r="S168" i="16"/>
  <c r="T168" i="16"/>
  <c r="U168" i="16"/>
  <c r="V168" i="16"/>
  <c r="W168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D170" i="16"/>
  <c r="E170" i="16"/>
  <c r="F170" i="16"/>
  <c r="G170" i="16"/>
  <c r="H170" i="16"/>
  <c r="I170" i="16"/>
  <c r="J170" i="16"/>
  <c r="K170" i="16"/>
  <c r="L170" i="16"/>
  <c r="M170" i="16"/>
  <c r="N170" i="16"/>
  <c r="O170" i="16"/>
  <c r="P170" i="16"/>
  <c r="Q170" i="16"/>
  <c r="R170" i="16"/>
  <c r="S170" i="16"/>
  <c r="T170" i="16"/>
  <c r="U170" i="16"/>
  <c r="V170" i="16"/>
  <c r="W170" i="16"/>
  <c r="D171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Q171" i="16"/>
  <c r="R171" i="16"/>
  <c r="S171" i="16"/>
  <c r="T171" i="16"/>
  <c r="U171" i="16"/>
  <c r="V171" i="16"/>
  <c r="W171" i="16"/>
  <c r="D172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T172" i="16"/>
  <c r="U172" i="16"/>
  <c r="V172" i="16"/>
  <c r="W172" i="16"/>
  <c r="D173" i="16"/>
  <c r="E173" i="16"/>
  <c r="F173" i="16"/>
  <c r="G173" i="16"/>
  <c r="H173" i="16"/>
  <c r="I173" i="16"/>
  <c r="J173" i="16"/>
  <c r="K173" i="16"/>
  <c r="L173" i="16"/>
  <c r="M173" i="16"/>
  <c r="N173" i="16"/>
  <c r="O173" i="16"/>
  <c r="P173" i="16"/>
  <c r="Q173" i="16"/>
  <c r="R173" i="16"/>
  <c r="S173" i="16"/>
  <c r="T173" i="16"/>
  <c r="U173" i="16"/>
  <c r="V173" i="16"/>
  <c r="W173" i="16"/>
  <c r="D174" i="16"/>
  <c r="E174" i="16"/>
  <c r="F174" i="16"/>
  <c r="G174" i="16"/>
  <c r="H174" i="16"/>
  <c r="I174" i="16"/>
  <c r="J174" i="16"/>
  <c r="K174" i="16"/>
  <c r="L174" i="16"/>
  <c r="M174" i="16"/>
  <c r="N174" i="16"/>
  <c r="O174" i="16"/>
  <c r="P174" i="16"/>
  <c r="Q174" i="16"/>
  <c r="R174" i="16"/>
  <c r="S174" i="16"/>
  <c r="T174" i="16"/>
  <c r="U174" i="16"/>
  <c r="V174" i="16"/>
  <c r="W174" i="16"/>
  <c r="D175" i="16"/>
  <c r="E175" i="16"/>
  <c r="F175" i="16"/>
  <c r="G175" i="16"/>
  <c r="H175" i="16"/>
  <c r="I175" i="16"/>
  <c r="J175" i="16"/>
  <c r="K175" i="16"/>
  <c r="L175" i="16"/>
  <c r="M175" i="16"/>
  <c r="N175" i="16"/>
  <c r="O175" i="16"/>
  <c r="P175" i="16"/>
  <c r="Q175" i="16"/>
  <c r="R175" i="16"/>
  <c r="S175" i="16"/>
  <c r="T175" i="16"/>
  <c r="U175" i="16"/>
  <c r="V175" i="16"/>
  <c r="W175" i="16"/>
  <c r="A176" i="16"/>
  <c r="D176" i="16"/>
  <c r="E176" i="16"/>
  <c r="F176" i="16"/>
  <c r="G176" i="16"/>
  <c r="H176" i="16"/>
  <c r="I176" i="16"/>
  <c r="J176" i="16"/>
  <c r="K176" i="16"/>
  <c r="L176" i="16"/>
  <c r="M176" i="16"/>
  <c r="N176" i="16"/>
  <c r="O176" i="16"/>
  <c r="P176" i="16"/>
  <c r="Q176" i="16"/>
  <c r="R176" i="16"/>
  <c r="S176" i="16"/>
  <c r="T176" i="16"/>
  <c r="U176" i="16"/>
  <c r="V176" i="16"/>
  <c r="W176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R177" i="16"/>
  <c r="S177" i="16"/>
  <c r="T177" i="16"/>
  <c r="U177" i="16"/>
  <c r="V177" i="16"/>
  <c r="W177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R178" i="16"/>
  <c r="S178" i="16"/>
  <c r="T178" i="16"/>
  <c r="U178" i="16"/>
  <c r="V178" i="16"/>
  <c r="W178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R179" i="16"/>
  <c r="S179" i="16"/>
  <c r="T179" i="16"/>
  <c r="U179" i="16"/>
  <c r="V179" i="16"/>
  <c r="W179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R180" i="16"/>
  <c r="S180" i="16"/>
  <c r="T180" i="16"/>
  <c r="U180" i="16"/>
  <c r="V180" i="16"/>
  <c r="W180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R181" i="16"/>
  <c r="S181" i="16"/>
  <c r="T181" i="16"/>
  <c r="U181" i="16"/>
  <c r="V181" i="16"/>
  <c r="W181" i="16"/>
  <c r="D182" i="16"/>
  <c r="E182" i="16"/>
  <c r="F182" i="16"/>
  <c r="G182" i="16"/>
  <c r="H182" i="16"/>
  <c r="I182" i="16"/>
  <c r="J182" i="16"/>
  <c r="K182" i="16"/>
  <c r="L182" i="16"/>
  <c r="M182" i="16"/>
  <c r="N182" i="16"/>
  <c r="O182" i="16"/>
  <c r="P182" i="16"/>
  <c r="Q182" i="16"/>
  <c r="R182" i="16"/>
  <c r="S182" i="16"/>
  <c r="T182" i="16"/>
  <c r="U182" i="16"/>
  <c r="V182" i="16"/>
  <c r="W182" i="16"/>
  <c r="D183" i="16"/>
  <c r="E183" i="16"/>
  <c r="F183" i="16"/>
  <c r="G183" i="16"/>
  <c r="H183" i="16"/>
  <c r="I183" i="16"/>
  <c r="J183" i="16"/>
  <c r="K183" i="16"/>
  <c r="L183" i="16"/>
  <c r="M183" i="16"/>
  <c r="N183" i="16"/>
  <c r="O183" i="16"/>
  <c r="P183" i="16"/>
  <c r="Q183" i="16"/>
  <c r="R183" i="16"/>
  <c r="S183" i="16"/>
  <c r="T183" i="16"/>
  <c r="U183" i="16"/>
  <c r="V183" i="16"/>
  <c r="W183" i="16"/>
  <c r="D184" i="16"/>
  <c r="E184" i="16"/>
  <c r="F184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U184" i="16"/>
  <c r="V184" i="16"/>
  <c r="W184" i="16"/>
  <c r="D185" i="16"/>
  <c r="E185" i="16"/>
  <c r="F185" i="16"/>
  <c r="G185" i="16"/>
  <c r="H185" i="16"/>
  <c r="I185" i="16"/>
  <c r="J185" i="16"/>
  <c r="K185" i="16"/>
  <c r="L185" i="16"/>
  <c r="M185" i="16"/>
  <c r="N185" i="16"/>
  <c r="O185" i="16"/>
  <c r="P185" i="16"/>
  <c r="Q185" i="16"/>
  <c r="R185" i="16"/>
  <c r="S185" i="16"/>
  <c r="T185" i="16"/>
  <c r="U185" i="16"/>
  <c r="V185" i="16"/>
  <c r="W185" i="16"/>
  <c r="A186" i="16"/>
  <c r="D186" i="16"/>
  <c r="E186" i="16"/>
  <c r="F186" i="16"/>
  <c r="G186" i="16"/>
  <c r="H186" i="16"/>
  <c r="I186" i="16"/>
  <c r="J186" i="16"/>
  <c r="K186" i="16"/>
  <c r="L186" i="16"/>
  <c r="M186" i="16"/>
  <c r="N186" i="16"/>
  <c r="O186" i="16"/>
  <c r="P186" i="16"/>
  <c r="Q186" i="16"/>
  <c r="R186" i="16"/>
  <c r="S186" i="16"/>
  <c r="T186" i="16"/>
  <c r="U186" i="16"/>
  <c r="V186" i="16"/>
  <c r="W186" i="16"/>
  <c r="D187" i="16"/>
  <c r="E187" i="16"/>
  <c r="F187" i="16"/>
  <c r="G187" i="16"/>
  <c r="H187" i="16"/>
  <c r="I187" i="16"/>
  <c r="J187" i="16"/>
  <c r="K187" i="16"/>
  <c r="L187" i="16"/>
  <c r="M187" i="16"/>
  <c r="N187" i="16"/>
  <c r="O187" i="16"/>
  <c r="P187" i="16"/>
  <c r="Q187" i="16"/>
  <c r="R187" i="16"/>
  <c r="S187" i="16"/>
  <c r="T187" i="16"/>
  <c r="U187" i="16"/>
  <c r="V187" i="16"/>
  <c r="W187" i="16"/>
  <c r="D188" i="16"/>
  <c r="E188" i="16"/>
  <c r="F188" i="16"/>
  <c r="G188" i="16"/>
  <c r="H188" i="16"/>
  <c r="I188" i="16"/>
  <c r="J188" i="16"/>
  <c r="K188" i="16"/>
  <c r="L188" i="16"/>
  <c r="M188" i="16"/>
  <c r="N188" i="16"/>
  <c r="O188" i="16"/>
  <c r="P188" i="16"/>
  <c r="Q188" i="16"/>
  <c r="R188" i="16"/>
  <c r="S188" i="16"/>
  <c r="T188" i="16"/>
  <c r="U188" i="16"/>
  <c r="V188" i="16"/>
  <c r="W188" i="16"/>
  <c r="D189" i="16"/>
  <c r="E189" i="16"/>
  <c r="F189" i="16"/>
  <c r="G189" i="16"/>
  <c r="H189" i="16"/>
  <c r="I189" i="16"/>
  <c r="J189" i="16"/>
  <c r="K189" i="16"/>
  <c r="L189" i="16"/>
  <c r="M189" i="16"/>
  <c r="N189" i="16"/>
  <c r="O189" i="16"/>
  <c r="P189" i="16"/>
  <c r="Q189" i="16"/>
  <c r="R189" i="16"/>
  <c r="S189" i="16"/>
  <c r="T189" i="16"/>
  <c r="U189" i="16"/>
  <c r="V189" i="16"/>
  <c r="W189" i="16"/>
  <c r="D190" i="16"/>
  <c r="E190" i="16"/>
  <c r="F190" i="16"/>
  <c r="G190" i="16"/>
  <c r="H190" i="16"/>
  <c r="I190" i="16"/>
  <c r="J190" i="16"/>
  <c r="K190" i="16"/>
  <c r="L190" i="16"/>
  <c r="M190" i="16"/>
  <c r="N190" i="16"/>
  <c r="O190" i="16"/>
  <c r="P190" i="16"/>
  <c r="Q190" i="16"/>
  <c r="R190" i="16"/>
  <c r="S190" i="16"/>
  <c r="T190" i="16"/>
  <c r="U190" i="16"/>
  <c r="V190" i="16"/>
  <c r="W190" i="16"/>
  <c r="D191" i="16"/>
  <c r="E191" i="16"/>
  <c r="F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D192" i="16"/>
  <c r="E192" i="16"/>
  <c r="F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D193" i="16"/>
  <c r="E193" i="16"/>
  <c r="F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A194" i="16"/>
  <c r="D194" i="16"/>
  <c r="E194" i="16"/>
  <c r="F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D195" i="16"/>
  <c r="E195" i="16"/>
  <c r="F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D196" i="16"/>
  <c r="E196" i="16"/>
  <c r="F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D197" i="16"/>
  <c r="E197" i="16"/>
  <c r="F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D198" i="16"/>
  <c r="E198" i="16"/>
  <c r="F198" i="16"/>
  <c r="G198" i="16"/>
  <c r="H198" i="16"/>
  <c r="I198" i="16"/>
  <c r="J198" i="16"/>
  <c r="K198" i="16"/>
  <c r="L198" i="16"/>
  <c r="M198" i="16"/>
  <c r="N198" i="16"/>
  <c r="O198" i="16"/>
  <c r="P198" i="16"/>
  <c r="Q198" i="16"/>
  <c r="R198" i="16"/>
  <c r="S198" i="16"/>
  <c r="T198" i="16"/>
  <c r="U198" i="16"/>
  <c r="V198" i="16"/>
  <c r="W198" i="16"/>
  <c r="D199" i="16"/>
  <c r="E199" i="16"/>
  <c r="F199" i="16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T199" i="16"/>
  <c r="U199" i="16"/>
  <c r="V199" i="16"/>
  <c r="W199" i="16"/>
  <c r="A200" i="16"/>
  <c r="D200" i="16"/>
  <c r="E200" i="16"/>
  <c r="F200" i="16"/>
  <c r="G200" i="16"/>
  <c r="H200" i="16"/>
  <c r="I200" i="16"/>
  <c r="J200" i="16"/>
  <c r="K200" i="16"/>
  <c r="L200" i="16"/>
  <c r="M200" i="16"/>
  <c r="N200" i="16"/>
  <c r="O200" i="16"/>
  <c r="P200" i="16"/>
  <c r="Q200" i="16"/>
  <c r="R200" i="16"/>
  <c r="S200" i="16"/>
  <c r="T200" i="16"/>
  <c r="U200" i="16"/>
  <c r="V200" i="16"/>
  <c r="W200" i="16"/>
  <c r="D201" i="16"/>
  <c r="E201" i="16"/>
  <c r="F201" i="16"/>
  <c r="G201" i="16"/>
  <c r="H201" i="16"/>
  <c r="I201" i="16"/>
  <c r="J201" i="16"/>
  <c r="K201" i="16"/>
  <c r="L201" i="16"/>
  <c r="M201" i="16"/>
  <c r="N201" i="16"/>
  <c r="O201" i="16"/>
  <c r="P201" i="16"/>
  <c r="Q201" i="16"/>
  <c r="R201" i="16"/>
  <c r="S201" i="16"/>
  <c r="T201" i="16"/>
  <c r="U201" i="16"/>
  <c r="V201" i="16"/>
  <c r="W201" i="16"/>
  <c r="D202" i="16"/>
  <c r="E202" i="16"/>
  <c r="F202" i="16"/>
  <c r="G202" i="16"/>
  <c r="H202" i="16"/>
  <c r="I202" i="16"/>
  <c r="J202" i="16"/>
  <c r="K202" i="16"/>
  <c r="L202" i="16"/>
  <c r="M202" i="16"/>
  <c r="N202" i="16"/>
  <c r="O202" i="16"/>
  <c r="P202" i="16"/>
  <c r="Q202" i="16"/>
  <c r="R202" i="16"/>
  <c r="S202" i="16"/>
  <c r="T202" i="16"/>
  <c r="U202" i="16"/>
  <c r="V202" i="16"/>
  <c r="W202" i="16"/>
  <c r="D203" i="16"/>
  <c r="E203" i="16"/>
  <c r="F203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U203" i="16"/>
  <c r="V203" i="16"/>
  <c r="W203" i="16"/>
  <c r="D204" i="16"/>
  <c r="E204" i="16"/>
  <c r="F204" i="16"/>
  <c r="G204" i="16"/>
  <c r="H204" i="16"/>
  <c r="I204" i="16"/>
  <c r="J204" i="16"/>
  <c r="K204" i="16"/>
  <c r="L204" i="16"/>
  <c r="M204" i="16"/>
  <c r="N204" i="16"/>
  <c r="O204" i="16"/>
  <c r="P204" i="16"/>
  <c r="Q204" i="16"/>
  <c r="R204" i="16"/>
  <c r="S204" i="16"/>
  <c r="T204" i="16"/>
  <c r="U204" i="16"/>
  <c r="V204" i="16"/>
  <c r="W204" i="16"/>
  <c r="A205" i="16"/>
  <c r="D205" i="16"/>
  <c r="E205" i="16"/>
  <c r="F205" i="16"/>
  <c r="G205" i="16"/>
  <c r="H205" i="16"/>
  <c r="I205" i="16"/>
  <c r="J205" i="16"/>
  <c r="K205" i="16"/>
  <c r="L205" i="16"/>
  <c r="M205" i="16"/>
  <c r="N205" i="16"/>
  <c r="O205" i="16"/>
  <c r="P205" i="16"/>
  <c r="Q205" i="16"/>
  <c r="R205" i="16"/>
  <c r="S205" i="16"/>
  <c r="T205" i="16"/>
  <c r="U205" i="16"/>
  <c r="V205" i="16"/>
  <c r="W205" i="16"/>
  <c r="D206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T206" i="16"/>
  <c r="U206" i="16"/>
  <c r="V206" i="16"/>
  <c r="W206" i="16"/>
  <c r="D207" i="16"/>
  <c r="E207" i="16"/>
  <c r="F207" i="16"/>
  <c r="G207" i="16"/>
  <c r="H207" i="16"/>
  <c r="I207" i="16"/>
  <c r="J207" i="16"/>
  <c r="K207" i="16"/>
  <c r="L207" i="16"/>
  <c r="M207" i="16"/>
  <c r="N207" i="16"/>
  <c r="O207" i="16"/>
  <c r="P207" i="16"/>
  <c r="Q207" i="16"/>
  <c r="R207" i="16"/>
  <c r="S207" i="16"/>
  <c r="T207" i="16"/>
  <c r="U207" i="16"/>
  <c r="V207" i="16"/>
  <c r="W207" i="16"/>
  <c r="D208" i="16"/>
  <c r="E208" i="16"/>
  <c r="F208" i="16"/>
  <c r="G208" i="16"/>
  <c r="H208" i="16"/>
  <c r="I208" i="16"/>
  <c r="J208" i="16"/>
  <c r="K208" i="16"/>
  <c r="L208" i="16"/>
  <c r="M208" i="16"/>
  <c r="N208" i="16"/>
  <c r="O208" i="16"/>
  <c r="P208" i="16"/>
  <c r="Q208" i="16"/>
  <c r="R208" i="16"/>
  <c r="S208" i="16"/>
  <c r="T208" i="16"/>
  <c r="U208" i="16"/>
  <c r="V208" i="16"/>
  <c r="W208" i="16"/>
  <c r="A209" i="16"/>
  <c r="D209" i="16"/>
  <c r="E209" i="16"/>
  <c r="F209" i="16"/>
  <c r="G209" i="16"/>
  <c r="H209" i="16"/>
  <c r="I209" i="16"/>
  <c r="J209" i="16"/>
  <c r="K209" i="16"/>
  <c r="L209" i="16"/>
  <c r="M209" i="16"/>
  <c r="N209" i="16"/>
  <c r="O209" i="16"/>
  <c r="P209" i="16"/>
  <c r="Q209" i="16"/>
  <c r="R209" i="16"/>
  <c r="S209" i="16"/>
  <c r="T209" i="16"/>
  <c r="U209" i="16"/>
  <c r="V209" i="16"/>
  <c r="W209" i="16"/>
  <c r="D210" i="16"/>
  <c r="E210" i="16"/>
  <c r="F210" i="16"/>
  <c r="G210" i="16"/>
  <c r="H210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D211" i="16"/>
  <c r="E211" i="16"/>
  <c r="F211" i="16"/>
  <c r="G211" i="16"/>
  <c r="H211" i="16"/>
  <c r="I211" i="16"/>
  <c r="J211" i="16"/>
  <c r="K211" i="16"/>
  <c r="L211" i="16"/>
  <c r="M211" i="16"/>
  <c r="N211" i="16"/>
  <c r="O211" i="16"/>
  <c r="P211" i="16"/>
  <c r="Q211" i="16"/>
  <c r="R211" i="16"/>
  <c r="S211" i="16"/>
  <c r="T211" i="16"/>
  <c r="U211" i="16"/>
  <c r="V211" i="16"/>
  <c r="W211" i="16"/>
  <c r="D212" i="16"/>
  <c r="E212" i="16"/>
  <c r="F212" i="16"/>
  <c r="G212" i="16"/>
  <c r="H212" i="16"/>
  <c r="I212" i="16"/>
  <c r="J212" i="16"/>
  <c r="K212" i="16"/>
  <c r="L212" i="16"/>
  <c r="M212" i="16"/>
  <c r="N212" i="16"/>
  <c r="O212" i="16"/>
  <c r="P212" i="16"/>
  <c r="Q212" i="16"/>
  <c r="R212" i="16"/>
  <c r="S212" i="16"/>
  <c r="T212" i="16"/>
  <c r="U212" i="16"/>
  <c r="V212" i="16"/>
  <c r="W212" i="16"/>
  <c r="D213" i="16"/>
  <c r="E213" i="16"/>
  <c r="F213" i="16"/>
  <c r="G213" i="16"/>
  <c r="H213" i="16"/>
  <c r="I213" i="16"/>
  <c r="J213" i="16"/>
  <c r="K213" i="16"/>
  <c r="L213" i="16"/>
  <c r="M213" i="16"/>
  <c r="N213" i="16"/>
  <c r="O213" i="16"/>
  <c r="P213" i="16"/>
  <c r="Q213" i="16"/>
  <c r="R213" i="16"/>
  <c r="S213" i="16"/>
  <c r="T213" i="16"/>
  <c r="U213" i="16"/>
  <c r="V213" i="16"/>
  <c r="W213" i="16"/>
  <c r="D214" i="16"/>
  <c r="E214" i="16"/>
  <c r="F214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U214" i="16"/>
  <c r="V214" i="16"/>
  <c r="W214" i="16"/>
  <c r="D215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Q215" i="16"/>
  <c r="R215" i="16"/>
  <c r="S215" i="16"/>
  <c r="T215" i="16"/>
  <c r="U215" i="16"/>
  <c r="V215" i="16"/>
  <c r="W215" i="16"/>
  <c r="A216" i="16"/>
  <c r="D216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Q216" i="16"/>
  <c r="R216" i="16"/>
  <c r="S216" i="16"/>
  <c r="T216" i="16"/>
  <c r="U216" i="16"/>
  <c r="V216" i="16"/>
  <c r="W216" i="16"/>
  <c r="D217" i="16"/>
  <c r="E217" i="16"/>
  <c r="F217" i="16"/>
  <c r="G217" i="16"/>
  <c r="H217" i="16"/>
  <c r="I217" i="16"/>
  <c r="J217" i="16"/>
  <c r="K217" i="16"/>
  <c r="L217" i="16"/>
  <c r="M217" i="16"/>
  <c r="N217" i="16"/>
  <c r="O217" i="16"/>
  <c r="P217" i="16"/>
  <c r="Q217" i="16"/>
  <c r="R217" i="16"/>
  <c r="S217" i="16"/>
  <c r="T217" i="16"/>
  <c r="U217" i="16"/>
  <c r="V217" i="16"/>
  <c r="W217" i="16"/>
  <c r="D218" i="16"/>
  <c r="E218" i="16"/>
  <c r="F218" i="16"/>
  <c r="G218" i="16"/>
  <c r="H218" i="16"/>
  <c r="I218" i="16"/>
  <c r="J218" i="16"/>
  <c r="K218" i="16"/>
  <c r="L218" i="16"/>
  <c r="M218" i="16"/>
  <c r="N218" i="16"/>
  <c r="O218" i="16"/>
  <c r="P218" i="16"/>
  <c r="Q218" i="16"/>
  <c r="R218" i="16"/>
  <c r="S218" i="16"/>
  <c r="T218" i="16"/>
  <c r="U218" i="16"/>
  <c r="V218" i="16"/>
  <c r="W218" i="16"/>
  <c r="D219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T219" i="16"/>
  <c r="U219" i="16"/>
  <c r="V219" i="16"/>
  <c r="W219" i="16"/>
  <c r="A220" i="16"/>
  <c r="D220" i="16"/>
  <c r="E220" i="16"/>
  <c r="F220" i="16"/>
  <c r="G220" i="16"/>
  <c r="H220" i="16"/>
  <c r="I220" i="16"/>
  <c r="J220" i="16"/>
  <c r="K220" i="16"/>
  <c r="L220" i="16"/>
  <c r="M220" i="16"/>
  <c r="N220" i="16"/>
  <c r="O220" i="16"/>
  <c r="P220" i="16"/>
  <c r="Q220" i="16"/>
  <c r="R220" i="16"/>
  <c r="S220" i="16"/>
  <c r="T220" i="16"/>
  <c r="U220" i="16"/>
  <c r="V220" i="16"/>
  <c r="W220" i="16"/>
  <c r="D221" i="16"/>
  <c r="E221" i="16"/>
  <c r="F221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U221" i="16"/>
  <c r="V221" i="16"/>
  <c r="W221" i="16"/>
  <c r="D222" i="16"/>
  <c r="E222" i="16"/>
  <c r="F222" i="16"/>
  <c r="G222" i="16"/>
  <c r="H222" i="16"/>
  <c r="I222" i="16"/>
  <c r="J222" i="16"/>
  <c r="K222" i="16"/>
  <c r="L222" i="16"/>
  <c r="M222" i="16"/>
  <c r="N222" i="16"/>
  <c r="O222" i="16"/>
  <c r="P222" i="16"/>
  <c r="Q222" i="16"/>
  <c r="R222" i="16"/>
  <c r="S222" i="16"/>
  <c r="T222" i="16"/>
  <c r="U222" i="16"/>
  <c r="V222" i="16"/>
  <c r="W222" i="16"/>
  <c r="D223" i="16"/>
  <c r="E223" i="16"/>
  <c r="F223" i="16"/>
  <c r="G223" i="16"/>
  <c r="H223" i="16"/>
  <c r="I223" i="16"/>
  <c r="J223" i="16"/>
  <c r="K223" i="16"/>
  <c r="L223" i="16"/>
  <c r="M223" i="16"/>
  <c r="N223" i="16"/>
  <c r="O223" i="16"/>
  <c r="P223" i="16"/>
  <c r="Q223" i="16"/>
  <c r="R223" i="16"/>
  <c r="S223" i="16"/>
  <c r="T223" i="16"/>
  <c r="U223" i="16"/>
  <c r="V223" i="16"/>
  <c r="W223" i="16"/>
  <c r="A224" i="16"/>
  <c r="D224" i="16"/>
  <c r="E224" i="16"/>
  <c r="F224" i="16"/>
  <c r="G224" i="16"/>
  <c r="H224" i="16"/>
  <c r="I224" i="16"/>
  <c r="J224" i="16"/>
  <c r="K224" i="16"/>
  <c r="L224" i="16"/>
  <c r="M224" i="16"/>
  <c r="N224" i="16"/>
  <c r="O224" i="16"/>
  <c r="P224" i="16"/>
  <c r="Q224" i="16"/>
  <c r="R224" i="16"/>
  <c r="S224" i="16"/>
  <c r="T224" i="16"/>
  <c r="U224" i="16"/>
  <c r="V224" i="16"/>
  <c r="W224" i="16"/>
  <c r="D225" i="16"/>
  <c r="E225" i="16"/>
  <c r="F225" i="16"/>
  <c r="G225" i="16"/>
  <c r="H225" i="16"/>
  <c r="I225" i="16"/>
  <c r="J225" i="16"/>
  <c r="K225" i="16"/>
  <c r="L225" i="16"/>
  <c r="M225" i="16"/>
  <c r="N225" i="16"/>
  <c r="O225" i="16"/>
  <c r="P225" i="16"/>
  <c r="Q225" i="16"/>
  <c r="R225" i="16"/>
  <c r="S225" i="16"/>
  <c r="T225" i="16"/>
  <c r="U225" i="16"/>
  <c r="V225" i="16"/>
  <c r="W225" i="16"/>
  <c r="D226" i="16"/>
  <c r="E226" i="16"/>
  <c r="F226" i="16"/>
  <c r="G226" i="16"/>
  <c r="H226" i="16"/>
  <c r="I226" i="16"/>
  <c r="J226" i="16"/>
  <c r="K226" i="16"/>
  <c r="L226" i="16"/>
  <c r="M226" i="16"/>
  <c r="N226" i="16"/>
  <c r="O226" i="16"/>
  <c r="P226" i="16"/>
  <c r="Q226" i="16"/>
  <c r="R226" i="16"/>
  <c r="S226" i="16"/>
  <c r="T226" i="16"/>
  <c r="U226" i="16"/>
  <c r="V226" i="16"/>
  <c r="W226" i="16"/>
  <c r="D227" i="16"/>
  <c r="E227" i="16"/>
  <c r="F227" i="16"/>
  <c r="G227" i="16"/>
  <c r="H22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D228" i="16"/>
  <c r="E228" i="16"/>
  <c r="F228" i="16"/>
  <c r="G228" i="16"/>
  <c r="H228" i="16"/>
  <c r="I228" i="16"/>
  <c r="J228" i="16"/>
  <c r="K228" i="16"/>
  <c r="L228" i="16"/>
  <c r="M228" i="16"/>
  <c r="N228" i="16"/>
  <c r="O228" i="16"/>
  <c r="P228" i="16"/>
  <c r="Q228" i="16"/>
  <c r="R228" i="16"/>
  <c r="S228" i="16"/>
  <c r="T228" i="16"/>
  <c r="U228" i="16"/>
  <c r="V228" i="16"/>
  <c r="W228" i="16"/>
  <c r="D229" i="16"/>
  <c r="E229" i="16"/>
  <c r="F229" i="16"/>
  <c r="G229" i="16"/>
  <c r="H229" i="16"/>
  <c r="I229" i="16"/>
  <c r="J229" i="16"/>
  <c r="K229" i="16"/>
  <c r="L229" i="16"/>
  <c r="M229" i="16"/>
  <c r="N229" i="16"/>
  <c r="O229" i="16"/>
  <c r="P229" i="16"/>
  <c r="Q229" i="16"/>
  <c r="R229" i="16"/>
  <c r="S229" i="16"/>
  <c r="T229" i="16"/>
  <c r="U229" i="16"/>
  <c r="V229" i="16"/>
  <c r="W229" i="16"/>
  <c r="D230" i="16"/>
  <c r="E230" i="16"/>
  <c r="F230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U230" i="16"/>
  <c r="V230" i="16"/>
  <c r="W230" i="16"/>
  <c r="A231" i="16"/>
  <c r="D231" i="16"/>
  <c r="E231" i="16"/>
  <c r="F231" i="16"/>
  <c r="G231" i="16"/>
  <c r="H231" i="16"/>
  <c r="I231" i="16"/>
  <c r="J231" i="16"/>
  <c r="K231" i="16"/>
  <c r="L231" i="16"/>
  <c r="M231" i="16"/>
  <c r="N231" i="16"/>
  <c r="O231" i="16"/>
  <c r="P231" i="16"/>
  <c r="Q231" i="16"/>
  <c r="R231" i="16"/>
  <c r="S231" i="16"/>
  <c r="T231" i="16"/>
  <c r="U231" i="16"/>
  <c r="V231" i="16"/>
  <c r="W231" i="16"/>
  <c r="D232" i="16"/>
  <c r="E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T232" i="16"/>
  <c r="U232" i="16"/>
  <c r="V232" i="16"/>
  <c r="W232" i="16"/>
  <c r="D233" i="16"/>
  <c r="E233" i="16"/>
  <c r="F233" i="16"/>
  <c r="G233" i="16"/>
  <c r="H233" i="16"/>
  <c r="I233" i="16"/>
  <c r="J233" i="16"/>
  <c r="K233" i="16"/>
  <c r="L233" i="16"/>
  <c r="M233" i="16"/>
  <c r="N233" i="16"/>
  <c r="O233" i="16"/>
  <c r="P233" i="16"/>
  <c r="Q233" i="16"/>
  <c r="R233" i="16"/>
  <c r="S233" i="16"/>
  <c r="T233" i="16"/>
  <c r="U233" i="16"/>
  <c r="V233" i="16"/>
  <c r="W233" i="16"/>
  <c r="D234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R234" i="16"/>
  <c r="S234" i="16"/>
  <c r="T234" i="16"/>
  <c r="U234" i="16"/>
  <c r="V234" i="16"/>
  <c r="W234" i="16"/>
  <c r="A235" i="16"/>
  <c r="D235" i="16"/>
  <c r="E235" i="16"/>
  <c r="F235" i="16"/>
  <c r="G235" i="16"/>
  <c r="H235" i="16"/>
  <c r="I235" i="16"/>
  <c r="J235" i="16"/>
  <c r="K235" i="16"/>
  <c r="L235" i="16"/>
  <c r="M235" i="16"/>
  <c r="N235" i="16"/>
  <c r="O235" i="16"/>
  <c r="P235" i="16"/>
  <c r="Q235" i="16"/>
  <c r="R235" i="16"/>
  <c r="S235" i="16"/>
  <c r="T235" i="16"/>
  <c r="U235" i="16"/>
  <c r="V235" i="16"/>
  <c r="W235" i="16"/>
  <c r="D236" i="16"/>
  <c r="E236" i="16"/>
  <c r="F236" i="16"/>
  <c r="G236" i="16"/>
  <c r="H236" i="16"/>
  <c r="I236" i="16"/>
  <c r="J236" i="16"/>
  <c r="K236" i="16"/>
  <c r="L236" i="16"/>
  <c r="M236" i="16"/>
  <c r="N236" i="16"/>
  <c r="O236" i="16"/>
  <c r="P236" i="16"/>
  <c r="Q236" i="16"/>
  <c r="R236" i="16"/>
  <c r="S236" i="16"/>
  <c r="T236" i="16"/>
  <c r="U236" i="16"/>
  <c r="V236" i="16"/>
  <c r="W236" i="16"/>
  <c r="D237" i="16"/>
  <c r="E237" i="16"/>
  <c r="F237" i="16"/>
  <c r="G237" i="16"/>
  <c r="H237" i="16"/>
  <c r="I237" i="16"/>
  <c r="J237" i="16"/>
  <c r="K237" i="16"/>
  <c r="L237" i="16"/>
  <c r="M237" i="16"/>
  <c r="N237" i="16"/>
  <c r="O237" i="16"/>
  <c r="P237" i="16"/>
  <c r="Q237" i="16"/>
  <c r="R237" i="16"/>
  <c r="S237" i="16"/>
  <c r="T237" i="16"/>
  <c r="U237" i="16"/>
  <c r="V237" i="16"/>
  <c r="W237" i="16"/>
  <c r="A238" i="16"/>
  <c r="D238" i="16"/>
  <c r="E238" i="16"/>
  <c r="F238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U238" i="16"/>
  <c r="V238" i="16"/>
  <c r="W238" i="16"/>
  <c r="D239" i="16"/>
  <c r="E239" i="16"/>
  <c r="F239" i="16"/>
  <c r="G239" i="16"/>
  <c r="H239" i="16"/>
  <c r="I239" i="16"/>
  <c r="J239" i="16"/>
  <c r="K239" i="16"/>
  <c r="L239" i="16"/>
  <c r="M239" i="16"/>
  <c r="N239" i="16"/>
  <c r="O239" i="16"/>
  <c r="P239" i="16"/>
  <c r="Q239" i="16"/>
  <c r="R239" i="16"/>
  <c r="S239" i="16"/>
  <c r="T239" i="16"/>
  <c r="U239" i="16"/>
  <c r="V239" i="16"/>
  <c r="W239" i="16"/>
  <c r="D240" i="16"/>
  <c r="E240" i="16"/>
  <c r="F240" i="16"/>
  <c r="G240" i="16"/>
  <c r="H240" i="16"/>
  <c r="I240" i="16"/>
  <c r="J240" i="16"/>
  <c r="K240" i="16"/>
  <c r="L240" i="16"/>
  <c r="M240" i="16"/>
  <c r="N240" i="16"/>
  <c r="O240" i="16"/>
  <c r="P240" i="16"/>
  <c r="Q240" i="16"/>
  <c r="R240" i="16"/>
  <c r="S240" i="16"/>
  <c r="T240" i="16"/>
  <c r="U240" i="16"/>
  <c r="V240" i="16"/>
  <c r="W240" i="16"/>
  <c r="D241" i="16"/>
  <c r="E241" i="16"/>
  <c r="F241" i="16"/>
  <c r="G241" i="16"/>
  <c r="H241" i="16"/>
  <c r="I241" i="16"/>
  <c r="J241" i="16"/>
  <c r="K241" i="16"/>
  <c r="L241" i="16"/>
  <c r="M241" i="16"/>
  <c r="N241" i="16"/>
  <c r="O241" i="16"/>
  <c r="P241" i="16"/>
  <c r="Q241" i="16"/>
  <c r="R241" i="16"/>
  <c r="S241" i="16"/>
  <c r="T241" i="16"/>
  <c r="U241" i="16"/>
  <c r="V241" i="16"/>
  <c r="W241" i="16"/>
  <c r="D242" i="16"/>
  <c r="E242" i="16"/>
  <c r="F242" i="16"/>
  <c r="G242" i="16"/>
  <c r="H242" i="16"/>
  <c r="I242" i="16"/>
  <c r="J242" i="16"/>
  <c r="K242" i="16"/>
  <c r="L242" i="16"/>
  <c r="M242" i="16"/>
  <c r="N242" i="16"/>
  <c r="O242" i="16"/>
  <c r="P242" i="16"/>
  <c r="Q242" i="16"/>
  <c r="R242" i="16"/>
  <c r="S242" i="16"/>
  <c r="T242" i="16"/>
  <c r="U242" i="16"/>
  <c r="V242" i="16"/>
  <c r="W242" i="16"/>
  <c r="A243" i="16"/>
  <c r="D243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Q243" i="16"/>
  <c r="R243" i="16"/>
  <c r="S243" i="16"/>
  <c r="T243" i="16"/>
  <c r="U243" i="16"/>
  <c r="V243" i="16"/>
  <c r="W243" i="16"/>
  <c r="A244" i="16"/>
  <c r="D244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Q244" i="16"/>
  <c r="R244" i="16"/>
  <c r="S244" i="16"/>
  <c r="T244" i="16"/>
  <c r="U244" i="16"/>
  <c r="V244" i="16"/>
  <c r="W244" i="16"/>
  <c r="D245" i="16"/>
  <c r="E245" i="16"/>
  <c r="F245" i="16"/>
  <c r="G245" i="16"/>
  <c r="H245" i="16"/>
  <c r="I245" i="16"/>
  <c r="J245" i="16"/>
  <c r="K245" i="16"/>
  <c r="L245" i="16"/>
  <c r="M245" i="16"/>
  <c r="N245" i="16"/>
  <c r="O245" i="16"/>
  <c r="P245" i="16"/>
  <c r="Q245" i="16"/>
  <c r="R245" i="16"/>
  <c r="S245" i="16"/>
  <c r="T245" i="16"/>
  <c r="U245" i="16"/>
  <c r="V245" i="16"/>
  <c r="W245" i="16"/>
  <c r="A246" i="16"/>
  <c r="D246" i="16"/>
  <c r="E246" i="16"/>
  <c r="F246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U246" i="16"/>
  <c r="V246" i="16"/>
  <c r="W246" i="16"/>
  <c r="D247" i="16"/>
  <c r="E247" i="16"/>
  <c r="F247" i="16"/>
  <c r="G247" i="16"/>
  <c r="H247" i="16"/>
  <c r="I247" i="16"/>
  <c r="J247" i="16"/>
  <c r="K247" i="16"/>
  <c r="L247" i="16"/>
  <c r="M247" i="16"/>
  <c r="N247" i="16"/>
  <c r="O247" i="16"/>
  <c r="P247" i="16"/>
  <c r="Q247" i="16"/>
  <c r="R247" i="16"/>
  <c r="S247" i="16"/>
  <c r="T247" i="16"/>
  <c r="U247" i="16"/>
  <c r="V247" i="16"/>
  <c r="W247" i="16"/>
  <c r="A248" i="16"/>
  <c r="D248" i="16"/>
  <c r="E248" i="16"/>
  <c r="F248" i="16"/>
  <c r="G248" i="16"/>
  <c r="H248" i="16"/>
  <c r="I248" i="16"/>
  <c r="J248" i="16"/>
  <c r="K248" i="16"/>
  <c r="L248" i="16"/>
  <c r="M248" i="16"/>
  <c r="N248" i="16"/>
  <c r="O248" i="16"/>
  <c r="P248" i="16"/>
  <c r="Q248" i="16"/>
  <c r="R248" i="16"/>
  <c r="S248" i="16"/>
  <c r="T248" i="16"/>
  <c r="U248" i="16"/>
  <c r="V248" i="16"/>
  <c r="W248" i="16"/>
  <c r="D249" i="16"/>
  <c r="E249" i="16"/>
  <c r="F249" i="16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U249" i="16"/>
  <c r="V249" i="16"/>
  <c r="W249" i="16"/>
  <c r="D250" i="16"/>
  <c r="E250" i="16"/>
  <c r="F250" i="16"/>
  <c r="G250" i="16"/>
  <c r="H250" i="16"/>
  <c r="I250" i="16"/>
  <c r="J250" i="16"/>
  <c r="K250" i="16"/>
  <c r="L250" i="16"/>
  <c r="M250" i="16"/>
  <c r="N250" i="16"/>
  <c r="O250" i="16"/>
  <c r="P250" i="16"/>
  <c r="Q250" i="16"/>
  <c r="R250" i="16"/>
  <c r="S250" i="16"/>
  <c r="T250" i="16"/>
  <c r="U250" i="16"/>
  <c r="V250" i="16"/>
  <c r="W250" i="16"/>
  <c r="D251" i="16"/>
  <c r="E251" i="16"/>
  <c r="F251" i="16"/>
  <c r="G251" i="16"/>
  <c r="H251" i="16"/>
  <c r="I251" i="16"/>
  <c r="J251" i="16"/>
  <c r="K251" i="16"/>
  <c r="L251" i="16"/>
  <c r="M251" i="16"/>
  <c r="N251" i="16"/>
  <c r="O251" i="16"/>
  <c r="P251" i="16"/>
  <c r="Q251" i="16"/>
  <c r="R251" i="16"/>
  <c r="S251" i="16"/>
  <c r="T251" i="16"/>
  <c r="U251" i="16"/>
  <c r="V251" i="16"/>
  <c r="W251" i="16"/>
  <c r="D252" i="16"/>
  <c r="E252" i="16"/>
  <c r="F252" i="16"/>
  <c r="G252" i="16"/>
  <c r="H252" i="16"/>
  <c r="I252" i="16"/>
  <c r="J252" i="16"/>
  <c r="K252" i="16"/>
  <c r="L252" i="16"/>
  <c r="M252" i="16"/>
  <c r="N252" i="16"/>
  <c r="O252" i="16"/>
  <c r="P252" i="16"/>
  <c r="Q252" i="16"/>
  <c r="R252" i="16"/>
  <c r="S252" i="16"/>
  <c r="T252" i="16"/>
  <c r="U252" i="16"/>
  <c r="V252" i="16"/>
  <c r="W252" i="16"/>
  <c r="D253" i="16"/>
  <c r="E253" i="16"/>
  <c r="F253" i="16"/>
  <c r="G253" i="16"/>
  <c r="H253" i="16"/>
  <c r="I253" i="16"/>
  <c r="J253" i="16"/>
  <c r="K253" i="16"/>
  <c r="L253" i="16"/>
  <c r="M253" i="16"/>
  <c r="N253" i="16"/>
  <c r="O253" i="16"/>
  <c r="P253" i="16"/>
  <c r="Q253" i="16"/>
  <c r="R253" i="16"/>
  <c r="S253" i="16"/>
  <c r="T253" i="16"/>
  <c r="U253" i="16"/>
  <c r="V253" i="16"/>
  <c r="W253" i="16"/>
  <c r="A254" i="16"/>
  <c r="D254" i="16"/>
  <c r="E254" i="16"/>
  <c r="F254" i="16"/>
  <c r="G254" i="16"/>
  <c r="H254" i="16"/>
  <c r="I254" i="16"/>
  <c r="J254" i="16"/>
  <c r="K254" i="16"/>
  <c r="L254" i="16"/>
  <c r="M254" i="16"/>
  <c r="N254" i="16"/>
  <c r="O254" i="16"/>
  <c r="P254" i="16"/>
  <c r="Q254" i="16"/>
  <c r="R254" i="16"/>
  <c r="S254" i="16"/>
  <c r="T254" i="16"/>
  <c r="U254" i="16"/>
  <c r="V254" i="16"/>
  <c r="W254" i="16"/>
  <c r="D255" i="16"/>
  <c r="E255" i="16"/>
  <c r="F255" i="16"/>
  <c r="G255" i="16"/>
  <c r="H255" i="16"/>
  <c r="I255" i="16"/>
  <c r="J255" i="16"/>
  <c r="K255" i="16"/>
  <c r="L255" i="16"/>
  <c r="M255" i="16"/>
  <c r="N255" i="16"/>
  <c r="O255" i="16"/>
  <c r="P255" i="16"/>
  <c r="Q255" i="16"/>
  <c r="R255" i="16"/>
  <c r="S255" i="16"/>
  <c r="T255" i="16"/>
  <c r="U255" i="16"/>
  <c r="V255" i="16"/>
  <c r="W255" i="16"/>
  <c r="A256" i="16"/>
  <c r="D256" i="16"/>
  <c r="E256" i="16"/>
  <c r="F256" i="16"/>
  <c r="G256" i="16"/>
  <c r="H256" i="16"/>
  <c r="I256" i="16"/>
  <c r="J256" i="16"/>
  <c r="K256" i="16"/>
  <c r="L256" i="16"/>
  <c r="M256" i="16"/>
  <c r="N256" i="16"/>
  <c r="O256" i="16"/>
  <c r="P256" i="16"/>
  <c r="Q256" i="16"/>
  <c r="R256" i="16"/>
  <c r="S256" i="16"/>
  <c r="T256" i="16"/>
  <c r="U256" i="16"/>
  <c r="V256" i="16"/>
  <c r="W256" i="16"/>
  <c r="D257" i="16"/>
  <c r="E257" i="16"/>
  <c r="F257" i="16"/>
  <c r="G257" i="16"/>
  <c r="H257" i="16"/>
  <c r="I257" i="16"/>
  <c r="J257" i="16"/>
  <c r="K257" i="16"/>
  <c r="L257" i="16"/>
  <c r="M257" i="16"/>
  <c r="N257" i="16"/>
  <c r="O257" i="16"/>
  <c r="P257" i="16"/>
  <c r="Q257" i="16"/>
  <c r="R257" i="16"/>
  <c r="S257" i="16"/>
  <c r="T257" i="16"/>
  <c r="U257" i="16"/>
  <c r="V257" i="16"/>
  <c r="W257" i="16"/>
  <c r="D258" i="16"/>
  <c r="E258" i="16"/>
  <c r="F258" i="16"/>
  <c r="G258" i="16"/>
  <c r="H258" i="16"/>
  <c r="I258" i="16"/>
  <c r="J258" i="16"/>
  <c r="K258" i="16"/>
  <c r="L258" i="16"/>
  <c r="M258" i="16"/>
  <c r="N258" i="16"/>
  <c r="O258" i="16"/>
  <c r="P258" i="16"/>
  <c r="Q258" i="16"/>
  <c r="R258" i="16"/>
  <c r="S258" i="16"/>
  <c r="T258" i="16"/>
  <c r="U258" i="16"/>
  <c r="V258" i="16"/>
  <c r="W258" i="16"/>
  <c r="A259" i="16"/>
  <c r="D259" i="16"/>
  <c r="E259" i="16"/>
  <c r="F259" i="16"/>
  <c r="G259" i="16"/>
  <c r="H259" i="16"/>
  <c r="I259" i="16"/>
  <c r="J259" i="16"/>
  <c r="K259" i="16"/>
  <c r="L259" i="16"/>
  <c r="M259" i="16"/>
  <c r="N259" i="16"/>
  <c r="O259" i="16"/>
  <c r="P259" i="16"/>
  <c r="Q259" i="16"/>
  <c r="R259" i="16"/>
  <c r="S259" i="16"/>
  <c r="T259" i="16"/>
  <c r="U259" i="16"/>
  <c r="V259" i="16"/>
  <c r="W259" i="16"/>
  <c r="D260" i="16"/>
  <c r="E260" i="16"/>
  <c r="F260" i="16"/>
  <c r="G260" i="16"/>
  <c r="H260" i="16"/>
  <c r="I260" i="16"/>
  <c r="J260" i="16"/>
  <c r="K260" i="16"/>
  <c r="L260" i="16"/>
  <c r="M260" i="16"/>
  <c r="N260" i="16"/>
  <c r="O260" i="16"/>
  <c r="P260" i="16"/>
  <c r="Q260" i="16"/>
  <c r="R260" i="16"/>
  <c r="S260" i="16"/>
  <c r="T260" i="16"/>
  <c r="U260" i="16"/>
  <c r="V260" i="16"/>
  <c r="W260" i="16"/>
  <c r="D261" i="16"/>
  <c r="E261" i="16"/>
  <c r="F261" i="16"/>
  <c r="G261" i="16"/>
  <c r="H261" i="16"/>
  <c r="I261" i="16"/>
  <c r="J261" i="16"/>
  <c r="K261" i="16"/>
  <c r="L261" i="16"/>
  <c r="M261" i="16"/>
  <c r="N261" i="16"/>
  <c r="O261" i="16"/>
  <c r="P261" i="16"/>
  <c r="Q261" i="16"/>
  <c r="R261" i="16"/>
  <c r="S261" i="16"/>
  <c r="T261" i="16"/>
  <c r="U261" i="16"/>
  <c r="V261" i="16"/>
  <c r="W261" i="16"/>
  <c r="D262" i="16"/>
  <c r="E262" i="16"/>
  <c r="F262" i="16"/>
  <c r="G262" i="16"/>
  <c r="H262" i="16"/>
  <c r="I262" i="16"/>
  <c r="J262" i="16"/>
  <c r="K262" i="16"/>
  <c r="L262" i="16"/>
  <c r="M262" i="16"/>
  <c r="N262" i="16"/>
  <c r="O262" i="16"/>
  <c r="P262" i="16"/>
  <c r="Q262" i="16"/>
  <c r="R262" i="16"/>
  <c r="S262" i="16"/>
  <c r="T262" i="16"/>
  <c r="U262" i="16"/>
  <c r="V262" i="16"/>
  <c r="W262" i="16"/>
  <c r="A263" i="16"/>
  <c r="D263" i="16"/>
  <c r="E263" i="16"/>
  <c r="F263" i="16"/>
  <c r="G263" i="16"/>
  <c r="H263" i="16"/>
  <c r="I263" i="16"/>
  <c r="J263" i="16"/>
  <c r="K263" i="16"/>
  <c r="L263" i="16"/>
  <c r="M263" i="16"/>
  <c r="N263" i="16"/>
  <c r="O263" i="16"/>
  <c r="P263" i="16"/>
  <c r="Q263" i="16"/>
  <c r="R263" i="16"/>
  <c r="S263" i="16"/>
  <c r="T263" i="16"/>
  <c r="U263" i="16"/>
  <c r="V263" i="16"/>
  <c r="W263" i="16"/>
  <c r="A264" i="16"/>
  <c r="D264" i="16"/>
  <c r="E264" i="16"/>
  <c r="F264" i="16"/>
  <c r="G264" i="16"/>
  <c r="H264" i="16"/>
  <c r="I264" i="16"/>
  <c r="J264" i="16"/>
  <c r="K264" i="16"/>
  <c r="L264" i="16"/>
  <c r="M264" i="16"/>
  <c r="N264" i="16"/>
  <c r="O264" i="16"/>
  <c r="P264" i="16"/>
  <c r="Q264" i="16"/>
  <c r="R264" i="16"/>
  <c r="S264" i="16"/>
  <c r="T264" i="16"/>
  <c r="U264" i="16"/>
  <c r="V264" i="16"/>
  <c r="W264" i="16"/>
  <c r="D265" i="16"/>
  <c r="E265" i="16"/>
  <c r="F265" i="16"/>
  <c r="G265" i="16"/>
  <c r="H265" i="16"/>
  <c r="I265" i="16"/>
  <c r="J265" i="16"/>
  <c r="K265" i="16"/>
  <c r="L265" i="16"/>
  <c r="M265" i="16"/>
  <c r="N265" i="16"/>
  <c r="O265" i="16"/>
  <c r="P265" i="16"/>
  <c r="Q265" i="16"/>
  <c r="R265" i="16"/>
  <c r="S265" i="16"/>
  <c r="T265" i="16"/>
  <c r="U265" i="16"/>
  <c r="V265" i="16"/>
  <c r="W265" i="16"/>
  <c r="D266" i="16"/>
  <c r="E266" i="16"/>
  <c r="F266" i="16"/>
  <c r="G266" i="16"/>
  <c r="H266" i="16"/>
  <c r="I266" i="16"/>
  <c r="J266" i="16"/>
  <c r="K266" i="16"/>
  <c r="L266" i="16"/>
  <c r="M266" i="16"/>
  <c r="N266" i="16"/>
  <c r="O266" i="16"/>
  <c r="P266" i="16"/>
  <c r="Q266" i="16"/>
  <c r="R266" i="16"/>
  <c r="S266" i="16"/>
  <c r="T266" i="16"/>
  <c r="U266" i="16"/>
  <c r="V266" i="16"/>
  <c r="W266" i="16"/>
  <c r="D267" i="16"/>
  <c r="E267" i="16"/>
  <c r="F267" i="16"/>
  <c r="G267" i="16"/>
  <c r="H267" i="16"/>
  <c r="I267" i="16"/>
  <c r="J267" i="16"/>
  <c r="K267" i="16"/>
  <c r="L267" i="16"/>
  <c r="M267" i="16"/>
  <c r="N267" i="16"/>
  <c r="O267" i="16"/>
  <c r="P267" i="16"/>
  <c r="Q267" i="16"/>
  <c r="R267" i="16"/>
  <c r="S267" i="16"/>
  <c r="T267" i="16"/>
  <c r="U267" i="16"/>
  <c r="V267" i="16"/>
  <c r="W267" i="16"/>
  <c r="D268" i="16"/>
  <c r="E268" i="16"/>
  <c r="F268" i="16"/>
  <c r="G268" i="16"/>
  <c r="H268" i="16"/>
  <c r="I268" i="16"/>
  <c r="J268" i="16"/>
  <c r="K268" i="16"/>
  <c r="L268" i="16"/>
  <c r="M268" i="16"/>
  <c r="N268" i="16"/>
  <c r="O268" i="16"/>
  <c r="P268" i="16"/>
  <c r="Q268" i="16"/>
  <c r="R268" i="16"/>
  <c r="S268" i="16"/>
  <c r="T268" i="16"/>
  <c r="U268" i="16"/>
  <c r="V268" i="16"/>
  <c r="W268" i="16"/>
  <c r="D269" i="16"/>
  <c r="E269" i="16"/>
  <c r="F269" i="16"/>
  <c r="G269" i="16"/>
  <c r="H269" i="16"/>
  <c r="I269" i="16"/>
  <c r="J269" i="16"/>
  <c r="K269" i="16"/>
  <c r="L269" i="16"/>
  <c r="M269" i="16"/>
  <c r="N269" i="16"/>
  <c r="O269" i="16"/>
  <c r="P269" i="16"/>
  <c r="Q269" i="16"/>
  <c r="R269" i="16"/>
  <c r="S269" i="16"/>
  <c r="T269" i="16"/>
  <c r="U269" i="16"/>
  <c r="V269" i="16"/>
  <c r="W269" i="16"/>
  <c r="A270" i="16"/>
  <c r="D270" i="16"/>
  <c r="E270" i="16"/>
  <c r="F270" i="16"/>
  <c r="G270" i="16"/>
  <c r="H270" i="16"/>
  <c r="I270" i="16"/>
  <c r="J270" i="16"/>
  <c r="K270" i="16"/>
  <c r="L270" i="16"/>
  <c r="M270" i="16"/>
  <c r="N270" i="16"/>
  <c r="O270" i="16"/>
  <c r="P270" i="16"/>
  <c r="Q270" i="16"/>
  <c r="R270" i="16"/>
  <c r="S270" i="16"/>
  <c r="T270" i="16"/>
  <c r="U270" i="16"/>
  <c r="V270" i="16"/>
  <c r="W270" i="16"/>
  <c r="D271" i="16"/>
  <c r="E271" i="16"/>
  <c r="F271" i="16"/>
  <c r="G271" i="16"/>
  <c r="H271" i="16"/>
  <c r="I271" i="16"/>
  <c r="J271" i="16"/>
  <c r="K271" i="16"/>
  <c r="L271" i="16"/>
  <c r="M271" i="16"/>
  <c r="N271" i="16"/>
  <c r="O271" i="16"/>
  <c r="P271" i="16"/>
  <c r="Q271" i="16"/>
  <c r="R271" i="16"/>
  <c r="S271" i="16"/>
  <c r="T271" i="16"/>
  <c r="U271" i="16"/>
  <c r="V271" i="16"/>
  <c r="W271" i="16"/>
  <c r="A272" i="16"/>
  <c r="D272" i="16"/>
  <c r="E272" i="16"/>
  <c r="F272" i="16"/>
  <c r="G272" i="16"/>
  <c r="H272" i="16"/>
  <c r="I272" i="16"/>
  <c r="J272" i="16"/>
  <c r="K272" i="16"/>
  <c r="L272" i="16"/>
  <c r="M272" i="16"/>
  <c r="N272" i="16"/>
  <c r="O272" i="16"/>
  <c r="P272" i="16"/>
  <c r="Q272" i="16"/>
  <c r="R272" i="16"/>
  <c r="S272" i="16"/>
  <c r="T272" i="16"/>
  <c r="U272" i="16"/>
  <c r="V272" i="16"/>
  <c r="W272" i="16"/>
  <c r="A273" i="16"/>
  <c r="D273" i="16"/>
  <c r="E273" i="16"/>
  <c r="F273" i="16"/>
  <c r="G273" i="16"/>
  <c r="H273" i="16"/>
  <c r="I273" i="16"/>
  <c r="J273" i="16"/>
  <c r="K273" i="16"/>
  <c r="L273" i="16"/>
  <c r="M273" i="16"/>
  <c r="N273" i="16"/>
  <c r="O273" i="16"/>
  <c r="P273" i="16"/>
  <c r="Q273" i="16"/>
  <c r="R273" i="16"/>
  <c r="S273" i="16"/>
  <c r="T273" i="16"/>
  <c r="U273" i="16"/>
  <c r="V273" i="16"/>
  <c r="W273" i="16"/>
  <c r="A274" i="16"/>
  <c r="D274" i="16"/>
  <c r="E274" i="16"/>
  <c r="F274" i="16"/>
  <c r="G274" i="16"/>
  <c r="H274" i="16"/>
  <c r="I274" i="16"/>
  <c r="J274" i="16"/>
  <c r="K274" i="16"/>
  <c r="L274" i="16"/>
  <c r="M274" i="16"/>
  <c r="N274" i="16"/>
  <c r="O274" i="16"/>
  <c r="P274" i="16"/>
  <c r="Q274" i="16"/>
  <c r="R274" i="16"/>
  <c r="S274" i="16"/>
  <c r="T274" i="16"/>
  <c r="U274" i="16"/>
  <c r="V274" i="16"/>
  <c r="W274" i="16"/>
  <c r="D275" i="16"/>
  <c r="E275" i="16"/>
  <c r="F275" i="16"/>
  <c r="G275" i="16"/>
  <c r="H275" i="16"/>
  <c r="I275" i="16"/>
  <c r="J275" i="16"/>
  <c r="K275" i="16"/>
  <c r="L275" i="16"/>
  <c r="M275" i="16"/>
  <c r="N275" i="16"/>
  <c r="O275" i="16"/>
  <c r="P275" i="16"/>
  <c r="Q275" i="16"/>
  <c r="R275" i="16"/>
  <c r="S275" i="16"/>
  <c r="T275" i="16"/>
  <c r="U275" i="16"/>
  <c r="V275" i="16"/>
  <c r="W275" i="16"/>
  <c r="D276" i="16"/>
  <c r="E276" i="16"/>
  <c r="F276" i="16"/>
  <c r="G276" i="16"/>
  <c r="H276" i="16"/>
  <c r="I276" i="16"/>
  <c r="J276" i="16"/>
  <c r="K276" i="16"/>
  <c r="L276" i="16"/>
  <c r="M276" i="16"/>
  <c r="N276" i="16"/>
  <c r="O276" i="16"/>
  <c r="P276" i="16"/>
  <c r="Q276" i="16"/>
  <c r="R276" i="16"/>
  <c r="S276" i="16"/>
  <c r="T276" i="16"/>
  <c r="U276" i="16"/>
  <c r="V276" i="16"/>
  <c r="W276" i="16"/>
  <c r="A277" i="16"/>
  <c r="D277" i="16"/>
  <c r="E277" i="16"/>
  <c r="F277" i="16"/>
  <c r="G277" i="16"/>
  <c r="H277" i="16"/>
  <c r="I277" i="16"/>
  <c r="J277" i="16"/>
  <c r="K277" i="16"/>
  <c r="L277" i="16"/>
  <c r="M277" i="16"/>
  <c r="N277" i="16"/>
  <c r="O277" i="16"/>
  <c r="P277" i="16"/>
  <c r="Q277" i="16"/>
  <c r="R277" i="16"/>
  <c r="S277" i="16"/>
  <c r="T277" i="16"/>
  <c r="U277" i="16"/>
  <c r="V277" i="16"/>
  <c r="W277" i="16"/>
  <c r="D278" i="16"/>
  <c r="E278" i="16"/>
  <c r="F278" i="16"/>
  <c r="G278" i="16"/>
  <c r="H278" i="16"/>
  <c r="I278" i="16"/>
  <c r="J278" i="16"/>
  <c r="K278" i="16"/>
  <c r="L278" i="16"/>
  <c r="M278" i="16"/>
  <c r="N278" i="16"/>
  <c r="O278" i="16"/>
  <c r="P278" i="16"/>
  <c r="Q278" i="16"/>
  <c r="R278" i="16"/>
  <c r="S278" i="16"/>
  <c r="T278" i="16"/>
  <c r="U278" i="16"/>
  <c r="V278" i="16"/>
  <c r="W278" i="16"/>
  <c r="D279" i="16"/>
  <c r="E279" i="16"/>
  <c r="F279" i="16"/>
  <c r="G279" i="16"/>
  <c r="H279" i="16"/>
  <c r="I279" i="16"/>
  <c r="J279" i="16"/>
  <c r="K279" i="16"/>
  <c r="L279" i="16"/>
  <c r="M279" i="16"/>
  <c r="N279" i="16"/>
  <c r="O279" i="16"/>
  <c r="P279" i="16"/>
  <c r="Q279" i="16"/>
  <c r="R279" i="16"/>
  <c r="S279" i="16"/>
  <c r="T279" i="16"/>
  <c r="U279" i="16"/>
  <c r="V279" i="16"/>
  <c r="W279" i="16"/>
  <c r="A280" i="16"/>
  <c r="D280" i="16"/>
  <c r="E280" i="16"/>
  <c r="F280" i="16"/>
  <c r="G280" i="16"/>
  <c r="H280" i="16"/>
  <c r="I280" i="16"/>
  <c r="J280" i="16"/>
  <c r="K280" i="16"/>
  <c r="L280" i="16"/>
  <c r="M280" i="16"/>
  <c r="N280" i="16"/>
  <c r="O280" i="16"/>
  <c r="P280" i="16"/>
  <c r="Q280" i="16"/>
  <c r="R280" i="16"/>
  <c r="S280" i="16"/>
  <c r="T280" i="16"/>
  <c r="U280" i="16"/>
  <c r="V280" i="16"/>
  <c r="W280" i="16"/>
  <c r="A281" i="16"/>
  <c r="D281" i="16"/>
  <c r="E281" i="16"/>
  <c r="F281" i="16"/>
  <c r="G281" i="16"/>
  <c r="H281" i="16"/>
  <c r="I281" i="16"/>
  <c r="J281" i="16"/>
  <c r="K281" i="16"/>
  <c r="L281" i="16"/>
  <c r="M281" i="16"/>
  <c r="N281" i="16"/>
  <c r="O281" i="16"/>
  <c r="P281" i="16"/>
  <c r="Q281" i="16"/>
  <c r="R281" i="16"/>
  <c r="S281" i="16"/>
  <c r="T281" i="16"/>
  <c r="U281" i="16"/>
  <c r="V281" i="16"/>
  <c r="W281" i="16"/>
  <c r="D282" i="16"/>
  <c r="E282" i="16"/>
  <c r="F282" i="16"/>
  <c r="G282" i="16"/>
  <c r="H282" i="16"/>
  <c r="I282" i="16"/>
  <c r="J282" i="16"/>
  <c r="K282" i="16"/>
  <c r="L282" i="16"/>
  <c r="M282" i="16"/>
  <c r="N282" i="16"/>
  <c r="O282" i="16"/>
  <c r="P282" i="16"/>
  <c r="Q282" i="16"/>
  <c r="R282" i="16"/>
  <c r="S282" i="16"/>
  <c r="T282" i="16"/>
  <c r="U282" i="16"/>
  <c r="V282" i="16"/>
  <c r="W282" i="16"/>
  <c r="A283" i="16"/>
  <c r="D283" i="16"/>
  <c r="E283" i="16"/>
  <c r="F283" i="16"/>
  <c r="G283" i="16"/>
  <c r="H283" i="16"/>
  <c r="I283" i="16"/>
  <c r="J283" i="16"/>
  <c r="K283" i="16"/>
  <c r="L283" i="16"/>
  <c r="M283" i="16"/>
  <c r="N283" i="16"/>
  <c r="O283" i="16"/>
  <c r="P283" i="16"/>
  <c r="Q283" i="16"/>
  <c r="R283" i="16"/>
  <c r="S283" i="16"/>
  <c r="T283" i="16"/>
  <c r="U283" i="16"/>
  <c r="V283" i="16"/>
  <c r="W283" i="16"/>
  <c r="D284" i="16"/>
  <c r="E284" i="16"/>
  <c r="F284" i="16"/>
  <c r="G284" i="16"/>
  <c r="H284" i="16"/>
  <c r="I284" i="16"/>
  <c r="J284" i="16"/>
  <c r="K284" i="16"/>
  <c r="L284" i="16"/>
  <c r="M284" i="16"/>
  <c r="N284" i="16"/>
  <c r="O284" i="16"/>
  <c r="P284" i="16"/>
  <c r="Q284" i="16"/>
  <c r="R284" i="16"/>
  <c r="S284" i="16"/>
  <c r="T284" i="16"/>
  <c r="U284" i="16"/>
  <c r="V284" i="16"/>
  <c r="W284" i="16"/>
  <c r="A285" i="16"/>
  <c r="D285" i="16"/>
  <c r="E285" i="16"/>
  <c r="F285" i="16"/>
  <c r="G285" i="16"/>
  <c r="H285" i="16"/>
  <c r="I285" i="16"/>
  <c r="J285" i="16"/>
  <c r="K285" i="16"/>
  <c r="L285" i="16"/>
  <c r="M285" i="16"/>
  <c r="N285" i="16"/>
  <c r="O285" i="16"/>
  <c r="P285" i="16"/>
  <c r="Q285" i="16"/>
  <c r="R285" i="16"/>
  <c r="S285" i="16"/>
  <c r="T285" i="16"/>
  <c r="U285" i="16"/>
  <c r="V285" i="16"/>
  <c r="W285" i="16"/>
  <c r="A286" i="16"/>
  <c r="D286" i="16"/>
  <c r="E286" i="16"/>
  <c r="F286" i="16"/>
  <c r="G286" i="16"/>
  <c r="H286" i="16"/>
  <c r="I286" i="16"/>
  <c r="J286" i="16"/>
  <c r="K286" i="16"/>
  <c r="L286" i="16"/>
  <c r="M286" i="16"/>
  <c r="N286" i="16"/>
  <c r="O286" i="16"/>
  <c r="P286" i="16"/>
  <c r="Q286" i="16"/>
  <c r="R286" i="16"/>
  <c r="S286" i="16"/>
  <c r="T286" i="16"/>
  <c r="U286" i="16"/>
  <c r="V286" i="16"/>
  <c r="W286" i="16"/>
  <c r="A287" i="16"/>
  <c r="D287" i="16"/>
  <c r="E287" i="16"/>
  <c r="F287" i="16"/>
  <c r="G287" i="16"/>
  <c r="H287" i="16"/>
  <c r="I287" i="16"/>
  <c r="J287" i="16"/>
  <c r="K287" i="16"/>
  <c r="L287" i="16"/>
  <c r="M287" i="16"/>
  <c r="N287" i="16"/>
  <c r="O287" i="16"/>
  <c r="P287" i="16"/>
  <c r="Q287" i="16"/>
  <c r="R287" i="16"/>
  <c r="S287" i="16"/>
  <c r="T287" i="16"/>
  <c r="U287" i="16"/>
  <c r="V287" i="16"/>
  <c r="W287" i="16"/>
  <c r="D288" i="16"/>
  <c r="E288" i="16"/>
  <c r="F288" i="16"/>
  <c r="G288" i="16"/>
  <c r="H288" i="16"/>
  <c r="I288" i="16"/>
  <c r="J288" i="16"/>
  <c r="K288" i="16"/>
  <c r="L288" i="16"/>
  <c r="M288" i="16"/>
  <c r="N288" i="16"/>
  <c r="O288" i="16"/>
  <c r="P288" i="16"/>
  <c r="Q288" i="16"/>
  <c r="R288" i="16"/>
  <c r="S288" i="16"/>
  <c r="T288" i="16"/>
  <c r="U288" i="16"/>
  <c r="V288" i="16"/>
  <c r="W288" i="16"/>
  <c r="D289" i="16"/>
  <c r="E289" i="16"/>
  <c r="F289" i="16"/>
  <c r="G289" i="16"/>
  <c r="H289" i="16"/>
  <c r="I289" i="16"/>
  <c r="J289" i="16"/>
  <c r="K289" i="16"/>
  <c r="L289" i="16"/>
  <c r="M289" i="16"/>
  <c r="N289" i="16"/>
  <c r="O289" i="16"/>
  <c r="P289" i="16"/>
  <c r="Q289" i="16"/>
  <c r="R289" i="16"/>
  <c r="S289" i="16"/>
  <c r="T289" i="16"/>
  <c r="U289" i="16"/>
  <c r="V289" i="16"/>
  <c r="W289" i="16"/>
  <c r="D290" i="16"/>
  <c r="E290" i="16"/>
  <c r="F290" i="16"/>
  <c r="G290" i="16"/>
  <c r="H290" i="16"/>
  <c r="I290" i="16"/>
  <c r="J290" i="16"/>
  <c r="K290" i="16"/>
  <c r="L290" i="16"/>
  <c r="M290" i="16"/>
  <c r="N290" i="16"/>
  <c r="O290" i="16"/>
  <c r="P290" i="16"/>
  <c r="Q290" i="16"/>
  <c r="R290" i="16"/>
  <c r="S290" i="16"/>
  <c r="T290" i="16"/>
  <c r="U290" i="16"/>
  <c r="V290" i="16"/>
  <c r="W290" i="16"/>
  <c r="A291" i="16"/>
  <c r="D291" i="16"/>
  <c r="E291" i="16"/>
  <c r="F291" i="16"/>
  <c r="G291" i="16"/>
  <c r="H291" i="16"/>
  <c r="I291" i="16"/>
  <c r="J291" i="16"/>
  <c r="K291" i="16"/>
  <c r="L291" i="16"/>
  <c r="M291" i="16"/>
  <c r="N291" i="16"/>
  <c r="O291" i="16"/>
  <c r="P291" i="16"/>
  <c r="Q291" i="16"/>
  <c r="R291" i="16"/>
  <c r="S291" i="16"/>
  <c r="T291" i="16"/>
  <c r="U291" i="16"/>
  <c r="V291" i="16"/>
  <c r="W291" i="16"/>
  <c r="D292" i="16"/>
  <c r="E292" i="16"/>
  <c r="F292" i="16"/>
  <c r="G292" i="16"/>
  <c r="H292" i="16"/>
  <c r="I292" i="16"/>
  <c r="J292" i="16"/>
  <c r="K292" i="16"/>
  <c r="L292" i="16"/>
  <c r="M292" i="16"/>
  <c r="N292" i="16"/>
  <c r="O292" i="16"/>
  <c r="P292" i="16"/>
  <c r="Q292" i="16"/>
  <c r="R292" i="16"/>
  <c r="S292" i="16"/>
  <c r="T292" i="16"/>
  <c r="U292" i="16"/>
  <c r="V292" i="16"/>
  <c r="W292" i="16"/>
  <c r="D293" i="16"/>
  <c r="E293" i="16"/>
  <c r="F293" i="16"/>
  <c r="G293" i="16"/>
  <c r="H293" i="16"/>
  <c r="I293" i="16"/>
  <c r="J293" i="16"/>
  <c r="K293" i="16"/>
  <c r="L293" i="16"/>
  <c r="M293" i="16"/>
  <c r="N293" i="16"/>
  <c r="O293" i="16"/>
  <c r="P293" i="16"/>
  <c r="Q293" i="16"/>
  <c r="R293" i="16"/>
  <c r="S293" i="16"/>
  <c r="T293" i="16"/>
  <c r="U293" i="16"/>
  <c r="V293" i="16"/>
  <c r="W293" i="16"/>
  <c r="D294" i="16"/>
  <c r="E294" i="16"/>
  <c r="F294" i="16"/>
  <c r="G294" i="16"/>
  <c r="H294" i="16"/>
  <c r="I294" i="16"/>
  <c r="J294" i="16"/>
  <c r="K294" i="16"/>
  <c r="L294" i="16"/>
  <c r="M294" i="16"/>
  <c r="N294" i="16"/>
  <c r="O294" i="16"/>
  <c r="P294" i="16"/>
  <c r="Q294" i="16"/>
  <c r="R294" i="16"/>
  <c r="S294" i="16"/>
  <c r="T294" i="16"/>
  <c r="U294" i="16"/>
  <c r="V294" i="16"/>
  <c r="W294" i="16"/>
  <c r="A295" i="16"/>
  <c r="D295" i="16"/>
  <c r="E295" i="16"/>
  <c r="F295" i="16"/>
  <c r="G295" i="16"/>
  <c r="H295" i="16"/>
  <c r="I295" i="16"/>
  <c r="J295" i="16"/>
  <c r="K295" i="16"/>
  <c r="L295" i="16"/>
  <c r="M295" i="16"/>
  <c r="N295" i="16"/>
  <c r="O295" i="16"/>
  <c r="P295" i="16"/>
  <c r="Q295" i="16"/>
  <c r="R295" i="16"/>
  <c r="S295" i="16"/>
  <c r="T295" i="16"/>
  <c r="U295" i="16"/>
  <c r="V295" i="16"/>
  <c r="W295" i="16"/>
  <c r="A296" i="16"/>
  <c r="D296" i="16"/>
  <c r="E296" i="16"/>
  <c r="F296" i="16"/>
  <c r="G296" i="16"/>
  <c r="H296" i="16"/>
  <c r="I296" i="16"/>
  <c r="J296" i="16"/>
  <c r="K296" i="16"/>
  <c r="L296" i="16"/>
  <c r="M296" i="16"/>
  <c r="N296" i="16"/>
  <c r="O296" i="16"/>
  <c r="P296" i="16"/>
  <c r="Q296" i="16"/>
  <c r="R296" i="16"/>
  <c r="S296" i="16"/>
  <c r="T296" i="16"/>
  <c r="U296" i="16"/>
  <c r="V296" i="16"/>
  <c r="W296" i="16"/>
  <c r="A297" i="16"/>
  <c r="D297" i="16"/>
  <c r="E297" i="16"/>
  <c r="F297" i="16"/>
  <c r="G297" i="16"/>
  <c r="H297" i="16"/>
  <c r="I297" i="16"/>
  <c r="J297" i="16"/>
  <c r="K297" i="16"/>
  <c r="L297" i="16"/>
  <c r="M297" i="16"/>
  <c r="N297" i="16"/>
  <c r="O297" i="16"/>
  <c r="P297" i="16"/>
  <c r="Q297" i="16"/>
  <c r="R297" i="16"/>
  <c r="S297" i="16"/>
  <c r="T297" i="16"/>
  <c r="U297" i="16"/>
  <c r="V297" i="16"/>
  <c r="W297" i="16"/>
  <c r="D298" i="16"/>
  <c r="E298" i="16"/>
  <c r="F298" i="16"/>
  <c r="G298" i="16"/>
  <c r="H298" i="16"/>
  <c r="I298" i="16"/>
  <c r="J298" i="16"/>
  <c r="K298" i="16"/>
  <c r="L298" i="16"/>
  <c r="M298" i="16"/>
  <c r="N298" i="16"/>
  <c r="O298" i="16"/>
  <c r="P298" i="16"/>
  <c r="Q298" i="16"/>
  <c r="R298" i="16"/>
  <c r="S298" i="16"/>
  <c r="T298" i="16"/>
  <c r="U298" i="16"/>
  <c r="V298" i="16"/>
  <c r="W298" i="16"/>
  <c r="D299" i="16"/>
  <c r="E299" i="16"/>
  <c r="F299" i="16"/>
  <c r="G299" i="16"/>
  <c r="H299" i="16"/>
  <c r="I299" i="16"/>
  <c r="J299" i="16"/>
  <c r="K299" i="16"/>
  <c r="L299" i="16"/>
  <c r="M299" i="16"/>
  <c r="N299" i="16"/>
  <c r="O299" i="16"/>
  <c r="P299" i="16"/>
  <c r="Q299" i="16"/>
  <c r="R299" i="16"/>
  <c r="S299" i="16"/>
  <c r="T299" i="16"/>
  <c r="U299" i="16"/>
  <c r="V299" i="16"/>
  <c r="W299" i="16"/>
  <c r="D300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Q300" i="16"/>
  <c r="R300" i="16"/>
  <c r="S300" i="16"/>
  <c r="T300" i="16"/>
  <c r="U300" i="16"/>
  <c r="V300" i="16"/>
  <c r="W300" i="16"/>
  <c r="A301" i="16"/>
  <c r="D301" i="16"/>
  <c r="E301" i="16"/>
  <c r="F301" i="16"/>
  <c r="G301" i="16"/>
  <c r="H301" i="16"/>
  <c r="I301" i="16"/>
  <c r="J301" i="16"/>
  <c r="K301" i="16"/>
  <c r="L301" i="16"/>
  <c r="M301" i="16"/>
  <c r="N301" i="16"/>
  <c r="O301" i="16"/>
  <c r="P301" i="16"/>
  <c r="Q301" i="16"/>
  <c r="R301" i="16"/>
  <c r="S301" i="16"/>
  <c r="T301" i="16"/>
  <c r="U301" i="16"/>
  <c r="V301" i="16"/>
  <c r="W301" i="16"/>
  <c r="A302" i="16"/>
  <c r="D302" i="16"/>
  <c r="E302" i="16"/>
  <c r="F302" i="16"/>
  <c r="G302" i="16"/>
  <c r="H302" i="16"/>
  <c r="I302" i="16"/>
  <c r="J302" i="16"/>
  <c r="K302" i="16"/>
  <c r="L302" i="16"/>
  <c r="M302" i="16"/>
  <c r="N302" i="16"/>
  <c r="O302" i="16"/>
  <c r="P302" i="16"/>
  <c r="Q302" i="16"/>
  <c r="R302" i="16"/>
  <c r="S302" i="16"/>
  <c r="T302" i="16"/>
  <c r="U302" i="16"/>
  <c r="V302" i="16"/>
  <c r="W302" i="16"/>
  <c r="A303" i="16"/>
  <c r="D303" i="16"/>
  <c r="E303" i="16"/>
  <c r="F303" i="16"/>
  <c r="G303" i="16"/>
  <c r="H303" i="16"/>
  <c r="I303" i="16"/>
  <c r="J303" i="16"/>
  <c r="K303" i="16"/>
  <c r="L303" i="16"/>
  <c r="M303" i="16"/>
  <c r="N303" i="16"/>
  <c r="O303" i="16"/>
  <c r="P303" i="16"/>
  <c r="Q303" i="16"/>
  <c r="R303" i="16"/>
  <c r="S303" i="16"/>
  <c r="T303" i="16"/>
  <c r="U303" i="16"/>
  <c r="V303" i="16"/>
  <c r="W303" i="16"/>
  <c r="D304" i="16"/>
  <c r="E304" i="16"/>
  <c r="F304" i="16"/>
  <c r="G304" i="16"/>
  <c r="H304" i="16"/>
  <c r="I304" i="16"/>
  <c r="J304" i="16"/>
  <c r="K304" i="16"/>
  <c r="L304" i="16"/>
  <c r="M304" i="16"/>
  <c r="N304" i="16"/>
  <c r="O304" i="16"/>
  <c r="P304" i="16"/>
  <c r="Q304" i="16"/>
  <c r="R304" i="16"/>
  <c r="S304" i="16"/>
  <c r="T304" i="16"/>
  <c r="U304" i="16"/>
  <c r="V304" i="16"/>
  <c r="W304" i="16"/>
  <c r="D305" i="16"/>
  <c r="E305" i="16"/>
  <c r="F30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S305" i="16"/>
  <c r="T305" i="16"/>
  <c r="U305" i="16"/>
  <c r="V305" i="16"/>
  <c r="W305" i="16"/>
  <c r="D306" i="16"/>
  <c r="E306" i="16"/>
  <c r="F306" i="16"/>
  <c r="G306" i="16"/>
  <c r="H306" i="16"/>
  <c r="I306" i="16"/>
  <c r="J306" i="16"/>
  <c r="K306" i="16"/>
  <c r="L306" i="16"/>
  <c r="M306" i="16"/>
  <c r="N306" i="16"/>
  <c r="O306" i="16"/>
  <c r="P306" i="16"/>
  <c r="Q306" i="16"/>
  <c r="R306" i="16"/>
  <c r="S306" i="16"/>
  <c r="T306" i="16"/>
  <c r="U306" i="16"/>
  <c r="V306" i="16"/>
  <c r="W306" i="16"/>
  <c r="A307" i="16"/>
  <c r="D307" i="16"/>
  <c r="E307" i="16"/>
  <c r="F307" i="16"/>
  <c r="G307" i="16"/>
  <c r="H307" i="16"/>
  <c r="I307" i="16"/>
  <c r="J307" i="16"/>
  <c r="K307" i="16"/>
  <c r="L307" i="16"/>
  <c r="M307" i="16"/>
  <c r="N307" i="16"/>
  <c r="O307" i="16"/>
  <c r="P307" i="16"/>
  <c r="Q307" i="16"/>
  <c r="R307" i="16"/>
  <c r="S307" i="16"/>
  <c r="T307" i="16"/>
  <c r="U307" i="16"/>
  <c r="V307" i="16"/>
  <c r="W307" i="16"/>
  <c r="D308" i="16"/>
  <c r="E308" i="16"/>
  <c r="F308" i="16"/>
  <c r="G308" i="16"/>
  <c r="H308" i="16"/>
  <c r="I308" i="16"/>
  <c r="J308" i="16"/>
  <c r="K308" i="16"/>
  <c r="L308" i="16"/>
  <c r="M308" i="16"/>
  <c r="N308" i="16"/>
  <c r="O308" i="16"/>
  <c r="P308" i="16"/>
  <c r="Q308" i="16"/>
  <c r="R308" i="16"/>
  <c r="S308" i="16"/>
  <c r="T308" i="16"/>
  <c r="U308" i="16"/>
  <c r="V308" i="16"/>
  <c r="W308" i="16"/>
  <c r="D309" i="16"/>
  <c r="E309" i="16"/>
  <c r="F309" i="16"/>
  <c r="G309" i="16"/>
  <c r="H309" i="16"/>
  <c r="I309" i="16"/>
  <c r="J309" i="16"/>
  <c r="K309" i="16"/>
  <c r="L309" i="16"/>
  <c r="M309" i="16"/>
  <c r="N309" i="16"/>
  <c r="O309" i="16"/>
  <c r="P309" i="16"/>
  <c r="Q309" i="16"/>
  <c r="R309" i="16"/>
  <c r="S309" i="16"/>
  <c r="T309" i="16"/>
  <c r="U309" i="16"/>
  <c r="V309" i="16"/>
  <c r="W309" i="16"/>
  <c r="A310" i="16"/>
  <c r="D310" i="16"/>
  <c r="E310" i="16"/>
  <c r="F310" i="16"/>
  <c r="G310" i="16"/>
  <c r="H310" i="16"/>
  <c r="I310" i="16"/>
  <c r="J310" i="16"/>
  <c r="K310" i="16"/>
  <c r="L310" i="16"/>
  <c r="M310" i="16"/>
  <c r="N310" i="16"/>
  <c r="O310" i="16"/>
  <c r="P310" i="16"/>
  <c r="Q310" i="16"/>
  <c r="R310" i="16"/>
  <c r="S310" i="16"/>
  <c r="T310" i="16"/>
  <c r="U310" i="16"/>
  <c r="V310" i="16"/>
  <c r="W310" i="16"/>
  <c r="A311" i="16"/>
  <c r="D311" i="16"/>
  <c r="E311" i="16"/>
  <c r="F311" i="16"/>
  <c r="G311" i="16"/>
  <c r="H311" i="16"/>
  <c r="I311" i="16"/>
  <c r="J311" i="16"/>
  <c r="K311" i="16"/>
  <c r="L311" i="16"/>
  <c r="M311" i="16"/>
  <c r="N311" i="16"/>
  <c r="O311" i="16"/>
  <c r="P311" i="16"/>
  <c r="Q311" i="16"/>
  <c r="R311" i="16"/>
  <c r="S311" i="16"/>
  <c r="T311" i="16"/>
  <c r="U311" i="16"/>
  <c r="V311" i="16"/>
  <c r="W311" i="16"/>
  <c r="D312" i="16"/>
  <c r="E312" i="16"/>
  <c r="F312" i="16"/>
  <c r="G312" i="16"/>
  <c r="H312" i="16"/>
  <c r="I312" i="16"/>
  <c r="J312" i="16"/>
  <c r="K312" i="16"/>
  <c r="L312" i="16"/>
  <c r="M312" i="16"/>
  <c r="N312" i="16"/>
  <c r="O312" i="16"/>
  <c r="P312" i="16"/>
  <c r="Q312" i="16"/>
  <c r="R312" i="16"/>
  <c r="S312" i="16"/>
  <c r="T312" i="16"/>
  <c r="U312" i="16"/>
  <c r="V312" i="16"/>
  <c r="W312" i="16"/>
  <c r="A313" i="16"/>
  <c r="D313" i="16"/>
  <c r="E313" i="16"/>
  <c r="F313" i="16"/>
  <c r="G313" i="16"/>
  <c r="H313" i="16"/>
  <c r="I313" i="16"/>
  <c r="J313" i="16"/>
  <c r="K313" i="16"/>
  <c r="L313" i="16"/>
  <c r="M313" i="16"/>
  <c r="N313" i="16"/>
  <c r="O313" i="16"/>
  <c r="P313" i="16"/>
  <c r="Q313" i="16"/>
  <c r="R313" i="16"/>
  <c r="S313" i="16"/>
  <c r="T313" i="16"/>
  <c r="U313" i="16"/>
  <c r="V313" i="16"/>
  <c r="W313" i="16"/>
  <c r="D314" i="16"/>
  <c r="E314" i="16"/>
  <c r="F314" i="16"/>
  <c r="G314" i="16"/>
  <c r="H314" i="16"/>
  <c r="I314" i="16"/>
  <c r="J314" i="16"/>
  <c r="K314" i="16"/>
  <c r="L314" i="16"/>
  <c r="M314" i="16"/>
  <c r="N314" i="16"/>
  <c r="O314" i="16"/>
  <c r="P314" i="16"/>
  <c r="Q314" i="16"/>
  <c r="R314" i="16"/>
  <c r="S314" i="16"/>
  <c r="T314" i="16"/>
  <c r="U314" i="16"/>
  <c r="V314" i="16"/>
  <c r="W314" i="16"/>
  <c r="D315" i="16"/>
  <c r="E315" i="16"/>
  <c r="F315" i="16"/>
  <c r="G315" i="16"/>
  <c r="H315" i="16"/>
  <c r="I315" i="16"/>
  <c r="J315" i="16"/>
  <c r="K315" i="16"/>
  <c r="L315" i="16"/>
  <c r="M315" i="16"/>
  <c r="N315" i="16"/>
  <c r="O315" i="16"/>
  <c r="P315" i="16"/>
  <c r="Q315" i="16"/>
  <c r="R315" i="16"/>
  <c r="S315" i="16"/>
  <c r="T315" i="16"/>
  <c r="U315" i="16"/>
  <c r="V315" i="16"/>
  <c r="W315" i="16"/>
  <c r="A316" i="16"/>
  <c r="D316" i="16"/>
  <c r="E316" i="16"/>
  <c r="F316" i="16"/>
  <c r="G316" i="16"/>
  <c r="H316" i="16"/>
  <c r="I316" i="16"/>
  <c r="J316" i="16"/>
  <c r="K316" i="16"/>
  <c r="L316" i="16"/>
  <c r="M316" i="16"/>
  <c r="N316" i="16"/>
  <c r="O316" i="16"/>
  <c r="P316" i="16"/>
  <c r="Q316" i="16"/>
  <c r="R316" i="16"/>
  <c r="S316" i="16"/>
  <c r="T316" i="16"/>
  <c r="U316" i="16"/>
  <c r="V316" i="16"/>
  <c r="W316" i="16"/>
  <c r="A317" i="16"/>
  <c r="D317" i="16"/>
  <c r="E317" i="16"/>
  <c r="F317" i="16"/>
  <c r="G317" i="16"/>
  <c r="H317" i="16"/>
  <c r="I317" i="16"/>
  <c r="J317" i="16"/>
  <c r="K317" i="16"/>
  <c r="L317" i="16"/>
  <c r="M317" i="16"/>
  <c r="N317" i="16"/>
  <c r="O317" i="16"/>
  <c r="P317" i="16"/>
  <c r="Q317" i="16"/>
  <c r="R317" i="16"/>
  <c r="S317" i="16"/>
  <c r="T317" i="16"/>
  <c r="U317" i="16"/>
  <c r="V317" i="16"/>
  <c r="W317" i="16"/>
  <c r="D318" i="16"/>
  <c r="E318" i="16"/>
  <c r="F318" i="16"/>
  <c r="G318" i="16"/>
  <c r="H318" i="16"/>
  <c r="I318" i="16"/>
  <c r="J318" i="16"/>
  <c r="K318" i="16"/>
  <c r="L318" i="16"/>
  <c r="M318" i="16"/>
  <c r="N318" i="16"/>
  <c r="O318" i="16"/>
  <c r="P318" i="16"/>
  <c r="Q318" i="16"/>
  <c r="R318" i="16"/>
  <c r="S318" i="16"/>
  <c r="T318" i="16"/>
  <c r="U318" i="16"/>
  <c r="V318" i="16"/>
  <c r="W318" i="16"/>
  <c r="A319" i="16"/>
  <c r="D319" i="16"/>
  <c r="E319" i="16"/>
  <c r="F319" i="16"/>
  <c r="G319" i="16"/>
  <c r="H319" i="16"/>
  <c r="I319" i="16"/>
  <c r="J319" i="16"/>
  <c r="K319" i="16"/>
  <c r="L319" i="16"/>
  <c r="M319" i="16"/>
  <c r="N319" i="16"/>
  <c r="O319" i="16"/>
  <c r="P319" i="16"/>
  <c r="Q319" i="16"/>
  <c r="R319" i="16"/>
  <c r="S319" i="16"/>
  <c r="T319" i="16"/>
  <c r="U319" i="16"/>
  <c r="V319" i="16"/>
  <c r="W319" i="16"/>
  <c r="D320" i="16"/>
  <c r="E320" i="16"/>
  <c r="F320" i="16"/>
  <c r="G320" i="16"/>
  <c r="H320" i="16"/>
  <c r="I320" i="16"/>
  <c r="J320" i="16"/>
  <c r="K320" i="16"/>
  <c r="L320" i="16"/>
  <c r="M320" i="16"/>
  <c r="N320" i="16"/>
  <c r="O320" i="16"/>
  <c r="P320" i="16"/>
  <c r="Q320" i="16"/>
  <c r="R320" i="16"/>
  <c r="S320" i="16"/>
  <c r="T320" i="16"/>
  <c r="U320" i="16"/>
  <c r="V320" i="16"/>
  <c r="W320" i="16"/>
  <c r="D321" i="16"/>
  <c r="E321" i="16"/>
  <c r="F321" i="16"/>
  <c r="G321" i="16"/>
  <c r="H321" i="16"/>
  <c r="I321" i="16"/>
  <c r="J321" i="16"/>
  <c r="K321" i="16"/>
  <c r="L321" i="16"/>
  <c r="M321" i="16"/>
  <c r="N321" i="16"/>
  <c r="O321" i="16"/>
  <c r="P321" i="16"/>
  <c r="Q321" i="16"/>
  <c r="R321" i="16"/>
  <c r="S321" i="16"/>
  <c r="T321" i="16"/>
  <c r="U321" i="16"/>
  <c r="V321" i="16"/>
  <c r="W321" i="16"/>
  <c r="D322" i="16"/>
  <c r="E322" i="16"/>
  <c r="F322" i="16"/>
  <c r="G322" i="16"/>
  <c r="H322" i="16"/>
  <c r="I322" i="16"/>
  <c r="J322" i="16"/>
  <c r="K322" i="16"/>
  <c r="L322" i="16"/>
  <c r="M322" i="16"/>
  <c r="N322" i="16"/>
  <c r="O322" i="16"/>
  <c r="P322" i="16"/>
  <c r="Q322" i="16"/>
  <c r="R322" i="16"/>
  <c r="S322" i="16"/>
  <c r="T322" i="16"/>
  <c r="U322" i="16"/>
  <c r="V322" i="16"/>
  <c r="W322" i="16"/>
  <c r="D323" i="16"/>
  <c r="E323" i="16"/>
  <c r="F323" i="16"/>
  <c r="G323" i="16"/>
  <c r="H323" i="16"/>
  <c r="I323" i="16"/>
  <c r="J323" i="16"/>
  <c r="K323" i="16"/>
  <c r="L323" i="16"/>
  <c r="M323" i="16"/>
  <c r="N323" i="16"/>
  <c r="O323" i="16"/>
  <c r="P323" i="16"/>
  <c r="Q323" i="16"/>
  <c r="R323" i="16"/>
  <c r="S323" i="16"/>
  <c r="T323" i="16"/>
  <c r="U323" i="16"/>
  <c r="V323" i="16"/>
  <c r="W323" i="16"/>
  <c r="A324" i="16"/>
  <c r="D324" i="16"/>
  <c r="E324" i="16"/>
  <c r="F324" i="16"/>
  <c r="G324" i="16"/>
  <c r="H324" i="16"/>
  <c r="I324" i="16"/>
  <c r="J324" i="16"/>
  <c r="K324" i="16"/>
  <c r="L324" i="16"/>
  <c r="M324" i="16"/>
  <c r="N324" i="16"/>
  <c r="O324" i="16"/>
  <c r="P324" i="16"/>
  <c r="Q324" i="16"/>
  <c r="R324" i="16"/>
  <c r="S324" i="16"/>
  <c r="T324" i="16"/>
  <c r="U324" i="16"/>
  <c r="V324" i="16"/>
  <c r="W324" i="16"/>
  <c r="A325" i="16"/>
  <c r="D325" i="16"/>
  <c r="E325" i="16"/>
  <c r="F325" i="16"/>
  <c r="G325" i="16"/>
  <c r="H325" i="16"/>
  <c r="I325" i="16"/>
  <c r="J325" i="16"/>
  <c r="K325" i="16"/>
  <c r="L325" i="16"/>
  <c r="M325" i="16"/>
  <c r="N325" i="16"/>
  <c r="O325" i="16"/>
  <c r="P325" i="16"/>
  <c r="Q325" i="16"/>
  <c r="R325" i="16"/>
  <c r="S325" i="16"/>
  <c r="T325" i="16"/>
  <c r="U325" i="16"/>
  <c r="V325" i="16"/>
  <c r="W325" i="16"/>
  <c r="D326" i="16"/>
  <c r="E326" i="16"/>
  <c r="F326" i="16"/>
  <c r="G326" i="16"/>
  <c r="H326" i="16"/>
  <c r="I326" i="16"/>
  <c r="J326" i="16"/>
  <c r="K326" i="16"/>
  <c r="L326" i="16"/>
  <c r="M326" i="16"/>
  <c r="N326" i="16"/>
  <c r="O326" i="16"/>
  <c r="P326" i="16"/>
  <c r="Q326" i="16"/>
  <c r="R326" i="16"/>
  <c r="S326" i="16"/>
  <c r="T326" i="16"/>
  <c r="U326" i="16"/>
  <c r="V326" i="16"/>
  <c r="W326" i="16"/>
  <c r="A327" i="16"/>
  <c r="D327" i="16"/>
  <c r="E327" i="16"/>
  <c r="F327" i="16"/>
  <c r="G327" i="16"/>
  <c r="H327" i="16"/>
  <c r="I327" i="16"/>
  <c r="J327" i="16"/>
  <c r="K327" i="16"/>
  <c r="L327" i="16"/>
  <c r="M327" i="16"/>
  <c r="N327" i="16"/>
  <c r="O327" i="16"/>
  <c r="P327" i="16"/>
  <c r="Q327" i="16"/>
  <c r="R327" i="16"/>
  <c r="S327" i="16"/>
  <c r="T327" i="16"/>
  <c r="U327" i="16"/>
  <c r="V327" i="16"/>
  <c r="W327" i="16"/>
  <c r="D328" i="16"/>
  <c r="E328" i="16"/>
  <c r="F328" i="16"/>
  <c r="G328" i="16"/>
  <c r="H328" i="16"/>
  <c r="I328" i="16"/>
  <c r="J328" i="16"/>
  <c r="K328" i="16"/>
  <c r="L328" i="16"/>
  <c r="M328" i="16"/>
  <c r="N328" i="16"/>
  <c r="O328" i="16"/>
  <c r="P328" i="16"/>
  <c r="Q328" i="16"/>
  <c r="R328" i="16"/>
  <c r="S328" i="16"/>
  <c r="T328" i="16"/>
  <c r="U328" i="16"/>
  <c r="V328" i="16"/>
  <c r="W328" i="16"/>
  <c r="A329" i="16"/>
  <c r="D329" i="16"/>
  <c r="E329" i="16"/>
  <c r="F329" i="16"/>
  <c r="G329" i="16"/>
  <c r="H329" i="16"/>
  <c r="I329" i="16"/>
  <c r="J329" i="16"/>
  <c r="K329" i="16"/>
  <c r="L329" i="16"/>
  <c r="M329" i="16"/>
  <c r="N329" i="16"/>
  <c r="O329" i="16"/>
  <c r="P329" i="16"/>
  <c r="Q329" i="16"/>
  <c r="R329" i="16"/>
  <c r="S329" i="16"/>
  <c r="T329" i="16"/>
  <c r="U329" i="16"/>
  <c r="V329" i="16"/>
  <c r="W329" i="16"/>
  <c r="A330" i="16"/>
  <c r="D330" i="16"/>
  <c r="E330" i="16"/>
  <c r="F330" i="16"/>
  <c r="G330" i="16"/>
  <c r="H330" i="16"/>
  <c r="I330" i="16"/>
  <c r="J330" i="16"/>
  <c r="K330" i="16"/>
  <c r="L330" i="16"/>
  <c r="M330" i="16"/>
  <c r="N330" i="16"/>
  <c r="O330" i="16"/>
  <c r="P330" i="16"/>
  <c r="Q330" i="16"/>
  <c r="R330" i="16"/>
  <c r="S330" i="16"/>
  <c r="T330" i="16"/>
  <c r="U330" i="16"/>
  <c r="V330" i="16"/>
  <c r="W330" i="16"/>
  <c r="D331" i="16"/>
  <c r="E331" i="16"/>
  <c r="F331" i="16"/>
  <c r="G331" i="16"/>
  <c r="H331" i="16"/>
  <c r="I331" i="16"/>
  <c r="J331" i="16"/>
  <c r="K331" i="16"/>
  <c r="L331" i="16"/>
  <c r="M331" i="16"/>
  <c r="N331" i="16"/>
  <c r="O331" i="16"/>
  <c r="P331" i="16"/>
  <c r="Q331" i="16"/>
  <c r="R331" i="16"/>
  <c r="S331" i="16"/>
  <c r="T331" i="16"/>
  <c r="U331" i="16"/>
  <c r="V331" i="16"/>
  <c r="W331" i="16"/>
  <c r="D332" i="16"/>
  <c r="E332" i="16"/>
  <c r="F332" i="16"/>
  <c r="G332" i="16"/>
  <c r="H332" i="16"/>
  <c r="I332" i="16"/>
  <c r="J332" i="16"/>
  <c r="K332" i="16"/>
  <c r="L332" i="16"/>
  <c r="M332" i="16"/>
  <c r="N332" i="16"/>
  <c r="O332" i="16"/>
  <c r="P332" i="16"/>
  <c r="Q332" i="16"/>
  <c r="R332" i="16"/>
  <c r="S332" i="16"/>
  <c r="T332" i="16"/>
  <c r="U332" i="16"/>
  <c r="V332" i="16"/>
  <c r="W332" i="16"/>
  <c r="A333" i="16"/>
  <c r="D333" i="16"/>
  <c r="E333" i="16"/>
  <c r="F333" i="16"/>
  <c r="G333" i="16"/>
  <c r="H333" i="16"/>
  <c r="I333" i="16"/>
  <c r="J333" i="16"/>
  <c r="K333" i="16"/>
  <c r="L333" i="16"/>
  <c r="M333" i="16"/>
  <c r="N333" i="16"/>
  <c r="O333" i="16"/>
  <c r="P333" i="16"/>
  <c r="Q333" i="16"/>
  <c r="R333" i="16"/>
  <c r="S333" i="16"/>
  <c r="T333" i="16"/>
  <c r="U333" i="16"/>
  <c r="V333" i="16"/>
  <c r="W333" i="16"/>
  <c r="A334" i="16"/>
  <c r="D334" i="16"/>
  <c r="E334" i="16"/>
  <c r="F334" i="16"/>
  <c r="G334" i="16"/>
  <c r="H334" i="16"/>
  <c r="I334" i="16"/>
  <c r="J334" i="16"/>
  <c r="K334" i="16"/>
  <c r="L334" i="16"/>
  <c r="M334" i="16"/>
  <c r="N334" i="16"/>
  <c r="O334" i="16"/>
  <c r="P334" i="16"/>
  <c r="Q334" i="16"/>
  <c r="R334" i="16"/>
  <c r="S334" i="16"/>
  <c r="T334" i="16"/>
  <c r="U334" i="16"/>
  <c r="V334" i="16"/>
  <c r="W334" i="16"/>
  <c r="D335" i="16"/>
  <c r="E335" i="16"/>
  <c r="F335" i="16"/>
  <c r="G335" i="16"/>
  <c r="H335" i="16"/>
  <c r="I335" i="16"/>
  <c r="J335" i="16"/>
  <c r="K335" i="16"/>
  <c r="L335" i="16"/>
  <c r="M335" i="16"/>
  <c r="N335" i="16"/>
  <c r="O335" i="16"/>
  <c r="P335" i="16"/>
  <c r="Q335" i="16"/>
  <c r="R335" i="16"/>
  <c r="S335" i="16"/>
  <c r="T335" i="16"/>
  <c r="U335" i="16"/>
  <c r="V335" i="16"/>
  <c r="W335" i="16"/>
  <c r="D336" i="16"/>
  <c r="E336" i="16"/>
  <c r="F336" i="16"/>
  <c r="G336" i="16"/>
  <c r="H336" i="16"/>
  <c r="I336" i="16"/>
  <c r="J336" i="16"/>
  <c r="K336" i="16"/>
  <c r="L336" i="16"/>
  <c r="M336" i="16"/>
  <c r="N336" i="16"/>
  <c r="O336" i="16"/>
  <c r="P336" i="16"/>
  <c r="Q336" i="16"/>
  <c r="R336" i="16"/>
  <c r="S336" i="16"/>
  <c r="T336" i="16"/>
  <c r="U336" i="16"/>
  <c r="V336" i="16"/>
  <c r="W336" i="16"/>
  <c r="D337" i="16"/>
  <c r="E337" i="16"/>
  <c r="F337" i="16"/>
  <c r="G337" i="16"/>
  <c r="H337" i="16"/>
  <c r="I337" i="16"/>
  <c r="J337" i="16"/>
  <c r="K337" i="16"/>
  <c r="L337" i="16"/>
  <c r="M337" i="16"/>
  <c r="N337" i="16"/>
  <c r="O337" i="16"/>
  <c r="P337" i="16"/>
  <c r="Q337" i="16"/>
  <c r="R337" i="16"/>
  <c r="S337" i="16"/>
  <c r="T337" i="16"/>
  <c r="U337" i="16"/>
  <c r="V337" i="16"/>
  <c r="W337" i="16"/>
  <c r="D338" i="16"/>
  <c r="E338" i="16"/>
  <c r="F338" i="16"/>
  <c r="G338" i="16"/>
  <c r="H338" i="16"/>
  <c r="I338" i="16"/>
  <c r="J338" i="16"/>
  <c r="K338" i="16"/>
  <c r="L338" i="16"/>
  <c r="M338" i="16"/>
  <c r="N338" i="16"/>
  <c r="O338" i="16"/>
  <c r="P338" i="16"/>
  <c r="Q338" i="16"/>
  <c r="R338" i="16"/>
  <c r="S338" i="16"/>
  <c r="T338" i="16"/>
  <c r="U338" i="16"/>
  <c r="V338" i="16"/>
  <c r="W338" i="16"/>
  <c r="D339" i="16"/>
  <c r="E339" i="16"/>
  <c r="F339" i="16"/>
  <c r="G339" i="16"/>
  <c r="H339" i="16"/>
  <c r="I339" i="16"/>
  <c r="J339" i="16"/>
  <c r="K339" i="16"/>
  <c r="L339" i="16"/>
  <c r="M339" i="16"/>
  <c r="N339" i="16"/>
  <c r="O339" i="16"/>
  <c r="P339" i="16"/>
  <c r="Q339" i="16"/>
  <c r="R339" i="16"/>
  <c r="S339" i="16"/>
  <c r="T339" i="16"/>
  <c r="U339" i="16"/>
  <c r="V339" i="16"/>
  <c r="W339" i="16"/>
  <c r="D340" i="16"/>
  <c r="E340" i="16"/>
  <c r="F340" i="16"/>
  <c r="G340" i="16"/>
  <c r="H340" i="16"/>
  <c r="I340" i="16"/>
  <c r="J340" i="16"/>
  <c r="K340" i="16"/>
  <c r="L340" i="16"/>
  <c r="M340" i="16"/>
  <c r="N340" i="16"/>
  <c r="O340" i="16"/>
  <c r="P340" i="16"/>
  <c r="Q340" i="16"/>
  <c r="R340" i="16"/>
  <c r="S340" i="16"/>
  <c r="T340" i="16"/>
  <c r="U340" i="16"/>
  <c r="V340" i="16"/>
  <c r="W340" i="16"/>
  <c r="A341" i="16"/>
  <c r="D341" i="16"/>
  <c r="E341" i="16"/>
  <c r="F341" i="16"/>
  <c r="G341" i="16"/>
  <c r="H341" i="16"/>
  <c r="I341" i="16"/>
  <c r="J341" i="16"/>
  <c r="K341" i="16"/>
  <c r="L341" i="16"/>
  <c r="M341" i="16"/>
  <c r="N341" i="16"/>
  <c r="O341" i="16"/>
  <c r="P341" i="16"/>
  <c r="Q341" i="16"/>
  <c r="R341" i="16"/>
  <c r="S341" i="16"/>
  <c r="T341" i="16"/>
  <c r="U341" i="16"/>
  <c r="V341" i="16"/>
  <c r="W341" i="16"/>
  <c r="D342" i="16"/>
  <c r="E342" i="16"/>
  <c r="F342" i="16"/>
  <c r="G342" i="16"/>
  <c r="H342" i="16"/>
  <c r="I342" i="16"/>
  <c r="J342" i="16"/>
  <c r="K342" i="16"/>
  <c r="L342" i="16"/>
  <c r="M342" i="16"/>
  <c r="N342" i="16"/>
  <c r="O342" i="16"/>
  <c r="P342" i="16"/>
  <c r="Q342" i="16"/>
  <c r="R342" i="16"/>
  <c r="S342" i="16"/>
  <c r="T342" i="16"/>
  <c r="U342" i="16"/>
  <c r="V342" i="16"/>
  <c r="W342" i="16"/>
  <c r="D343" i="16"/>
  <c r="E343" i="16"/>
  <c r="F343" i="16"/>
  <c r="G343" i="16"/>
  <c r="H343" i="16"/>
  <c r="I343" i="16"/>
  <c r="J343" i="16"/>
  <c r="K343" i="16"/>
  <c r="L343" i="16"/>
  <c r="M343" i="16"/>
  <c r="N343" i="16"/>
  <c r="O343" i="16"/>
  <c r="P343" i="16"/>
  <c r="Q343" i="16"/>
  <c r="R343" i="16"/>
  <c r="S343" i="16"/>
  <c r="T343" i="16"/>
  <c r="U343" i="16"/>
  <c r="V343" i="16"/>
  <c r="W343" i="16"/>
  <c r="D344" i="16"/>
  <c r="E344" i="16"/>
  <c r="F344" i="16"/>
  <c r="G344" i="16"/>
  <c r="H344" i="16"/>
  <c r="I344" i="16"/>
  <c r="J344" i="16"/>
  <c r="K344" i="16"/>
  <c r="L344" i="16"/>
  <c r="M344" i="16"/>
  <c r="N344" i="16"/>
  <c r="O344" i="16"/>
  <c r="P344" i="16"/>
  <c r="Q344" i="16"/>
  <c r="R344" i="16"/>
  <c r="S344" i="16"/>
  <c r="T344" i="16"/>
  <c r="U344" i="16"/>
  <c r="V344" i="16"/>
  <c r="W344" i="16"/>
  <c r="A345" i="16"/>
  <c r="D345" i="16"/>
  <c r="E345" i="16"/>
  <c r="F345" i="16"/>
  <c r="G345" i="16"/>
  <c r="H345" i="16"/>
  <c r="I345" i="16"/>
  <c r="J345" i="16"/>
  <c r="K345" i="16"/>
  <c r="L345" i="16"/>
  <c r="M345" i="16"/>
  <c r="N345" i="16"/>
  <c r="O345" i="16"/>
  <c r="P345" i="16"/>
  <c r="Q345" i="16"/>
  <c r="R345" i="16"/>
  <c r="S345" i="16"/>
  <c r="T345" i="16"/>
  <c r="U345" i="16"/>
  <c r="V345" i="16"/>
  <c r="W345" i="16"/>
  <c r="A346" i="16"/>
  <c r="D346" i="16"/>
  <c r="E346" i="16"/>
  <c r="F346" i="16"/>
  <c r="G346" i="16"/>
  <c r="H346" i="16"/>
  <c r="I346" i="16"/>
  <c r="J346" i="16"/>
  <c r="K346" i="16"/>
  <c r="L346" i="16"/>
  <c r="M346" i="16"/>
  <c r="N346" i="16"/>
  <c r="O346" i="16"/>
  <c r="P346" i="16"/>
  <c r="Q346" i="16"/>
  <c r="R346" i="16"/>
  <c r="S346" i="16"/>
  <c r="T346" i="16"/>
  <c r="U346" i="16"/>
  <c r="V346" i="16"/>
  <c r="W346" i="16"/>
  <c r="D347" i="16"/>
  <c r="E347" i="16"/>
  <c r="F347" i="16"/>
  <c r="G347" i="16"/>
  <c r="H347" i="16"/>
  <c r="I347" i="16"/>
  <c r="J347" i="16"/>
  <c r="K347" i="16"/>
  <c r="L347" i="16"/>
  <c r="M347" i="16"/>
  <c r="N347" i="16"/>
  <c r="O347" i="16"/>
  <c r="P347" i="16"/>
  <c r="Q347" i="16"/>
  <c r="R347" i="16"/>
  <c r="S347" i="16"/>
  <c r="T347" i="16"/>
  <c r="U347" i="16"/>
  <c r="V347" i="16"/>
  <c r="W347" i="16"/>
  <c r="D348" i="16"/>
  <c r="E348" i="16"/>
  <c r="F348" i="16"/>
  <c r="G348" i="16"/>
  <c r="H348" i="16"/>
  <c r="I348" i="16"/>
  <c r="J348" i="16"/>
  <c r="K348" i="16"/>
  <c r="L348" i="16"/>
  <c r="M348" i="16"/>
  <c r="N348" i="16"/>
  <c r="O348" i="16"/>
  <c r="P348" i="16"/>
  <c r="Q348" i="16"/>
  <c r="R348" i="16"/>
  <c r="S348" i="16"/>
  <c r="T348" i="16"/>
  <c r="U348" i="16"/>
  <c r="V348" i="16"/>
  <c r="W348" i="16"/>
  <c r="D349" i="16"/>
  <c r="E349" i="16"/>
  <c r="F349" i="16"/>
  <c r="G349" i="16"/>
  <c r="H349" i="16"/>
  <c r="I349" i="16"/>
  <c r="J349" i="16"/>
  <c r="K349" i="16"/>
  <c r="L349" i="16"/>
  <c r="M349" i="16"/>
  <c r="N349" i="16"/>
  <c r="O349" i="16"/>
  <c r="P349" i="16"/>
  <c r="Q349" i="16"/>
  <c r="R349" i="16"/>
  <c r="S349" i="16"/>
  <c r="T349" i="16"/>
  <c r="U349" i="16"/>
  <c r="V349" i="16"/>
  <c r="W349" i="16"/>
  <c r="D350" i="16"/>
  <c r="E350" i="16"/>
  <c r="F350" i="16"/>
  <c r="G350" i="16"/>
  <c r="H350" i="16"/>
  <c r="I350" i="16"/>
  <c r="J350" i="16"/>
  <c r="K350" i="16"/>
  <c r="L350" i="16"/>
  <c r="M350" i="16"/>
  <c r="N350" i="16"/>
  <c r="O350" i="16"/>
  <c r="P350" i="16"/>
  <c r="Q350" i="16"/>
  <c r="R350" i="16"/>
  <c r="S350" i="16"/>
  <c r="T350" i="16"/>
  <c r="U350" i="16"/>
  <c r="V350" i="16"/>
  <c r="W350" i="16"/>
  <c r="A351" i="16"/>
  <c r="D351" i="16"/>
  <c r="E351" i="16"/>
  <c r="F351" i="16"/>
  <c r="G351" i="16"/>
  <c r="H351" i="16"/>
  <c r="I351" i="16"/>
  <c r="J351" i="16"/>
  <c r="K351" i="16"/>
  <c r="L351" i="16"/>
  <c r="M351" i="16"/>
  <c r="N351" i="16"/>
  <c r="O351" i="16"/>
  <c r="P351" i="16"/>
  <c r="Q351" i="16"/>
  <c r="R351" i="16"/>
  <c r="S351" i="16"/>
  <c r="T351" i="16"/>
  <c r="U351" i="16"/>
  <c r="V351" i="16"/>
  <c r="W351" i="16"/>
  <c r="A352" i="16"/>
  <c r="D352" i="16"/>
  <c r="E352" i="16"/>
  <c r="F352" i="16"/>
  <c r="G352" i="16"/>
  <c r="H352" i="16"/>
  <c r="I352" i="16"/>
  <c r="J352" i="16"/>
  <c r="K352" i="16"/>
  <c r="L352" i="16"/>
  <c r="M352" i="16"/>
  <c r="N352" i="16"/>
  <c r="O352" i="16"/>
  <c r="P352" i="16"/>
  <c r="Q352" i="16"/>
  <c r="R352" i="16"/>
  <c r="S352" i="16"/>
  <c r="T352" i="16"/>
  <c r="U352" i="16"/>
  <c r="V352" i="16"/>
  <c r="W352" i="16"/>
  <c r="D353" i="16"/>
  <c r="E353" i="16"/>
  <c r="F353" i="16"/>
  <c r="G353" i="16"/>
  <c r="H353" i="16"/>
  <c r="I353" i="16"/>
  <c r="J353" i="16"/>
  <c r="K353" i="16"/>
  <c r="L353" i="16"/>
  <c r="M353" i="16"/>
  <c r="N353" i="16"/>
  <c r="O353" i="16"/>
  <c r="P353" i="16"/>
  <c r="Q353" i="16"/>
  <c r="R353" i="16"/>
  <c r="S353" i="16"/>
  <c r="T353" i="16"/>
  <c r="U353" i="16"/>
  <c r="V353" i="16"/>
  <c r="W353" i="16"/>
  <c r="A354" i="16"/>
  <c r="D354" i="16"/>
  <c r="E354" i="16"/>
  <c r="F354" i="16"/>
  <c r="G354" i="16"/>
  <c r="H354" i="16"/>
  <c r="I354" i="16"/>
  <c r="J354" i="16"/>
  <c r="K354" i="16"/>
  <c r="L354" i="16"/>
  <c r="M354" i="16"/>
  <c r="N354" i="16"/>
  <c r="O354" i="16"/>
  <c r="P354" i="16"/>
  <c r="Q354" i="16"/>
  <c r="R354" i="16"/>
  <c r="S354" i="16"/>
  <c r="T354" i="16"/>
  <c r="U354" i="16"/>
  <c r="V354" i="16"/>
  <c r="W354" i="16"/>
  <c r="D355" i="16"/>
  <c r="E355" i="16"/>
  <c r="F355" i="16"/>
  <c r="G355" i="16"/>
  <c r="H355" i="16"/>
  <c r="I355" i="16"/>
  <c r="J355" i="16"/>
  <c r="K355" i="16"/>
  <c r="L355" i="16"/>
  <c r="M355" i="16"/>
  <c r="N355" i="16"/>
  <c r="O355" i="16"/>
  <c r="P355" i="16"/>
  <c r="Q355" i="16"/>
  <c r="R355" i="16"/>
  <c r="S355" i="16"/>
  <c r="T355" i="16"/>
  <c r="U355" i="16"/>
  <c r="V355" i="16"/>
  <c r="W355" i="16"/>
  <c r="A356" i="16"/>
  <c r="D356" i="16"/>
  <c r="E356" i="16"/>
  <c r="F356" i="16"/>
  <c r="G356" i="16"/>
  <c r="H356" i="16"/>
  <c r="I356" i="16"/>
  <c r="J356" i="16"/>
  <c r="K356" i="16"/>
  <c r="L356" i="16"/>
  <c r="M356" i="16"/>
  <c r="N356" i="16"/>
  <c r="O356" i="16"/>
  <c r="P356" i="16"/>
  <c r="Q356" i="16"/>
  <c r="R356" i="16"/>
  <c r="S356" i="16"/>
  <c r="T356" i="16"/>
  <c r="U356" i="16"/>
  <c r="V356" i="16"/>
  <c r="W356" i="16"/>
  <c r="A212" i="16"/>
  <c r="A214" i="16"/>
  <c r="A218" i="16"/>
  <c r="A226" i="16"/>
  <c r="A228" i="16"/>
  <c r="A232" i="16"/>
  <c r="A236" i="16"/>
  <c r="A240" i="16"/>
  <c r="A252" i="16"/>
  <c r="A255" i="16"/>
  <c r="A262" i="16"/>
  <c r="A268" i="16"/>
  <c r="A276" i="16"/>
  <c r="A278" i="16"/>
  <c r="A290" i="16"/>
  <c r="A292" i="16"/>
  <c r="A308" i="16"/>
  <c r="A320" i="16"/>
  <c r="A326" i="16"/>
  <c r="A328" i="16"/>
  <c r="A204" i="16"/>
  <c r="A202" i="16"/>
  <c r="A193" i="16"/>
  <c r="A188" i="16"/>
  <c r="A182" i="16"/>
  <c r="A180" i="16"/>
  <c r="A168" i="16"/>
  <c r="A164" i="16"/>
  <c r="A162" i="16"/>
  <c r="A156" i="16"/>
  <c r="A150" i="16"/>
  <c r="A146" i="16"/>
  <c r="A140" i="16"/>
  <c r="A136" i="16"/>
  <c r="A134" i="16"/>
  <c r="A132" i="16"/>
  <c r="A128" i="16"/>
  <c r="A120" i="16"/>
  <c r="A118" i="16"/>
  <c r="A113" i="16"/>
  <c r="A106" i="16"/>
  <c r="A102" i="16"/>
  <c r="A100" i="16"/>
  <c r="A96" i="16"/>
  <c r="A81" i="16"/>
  <c r="T100" i="13"/>
  <c r="T99" i="13"/>
  <c r="T98" i="13"/>
  <c r="T97" i="13"/>
  <c r="T96" i="13"/>
  <c r="T95" i="13"/>
  <c r="T94" i="13"/>
  <c r="T93" i="13"/>
  <c r="T92" i="13"/>
  <c r="T90" i="13"/>
  <c r="T89" i="13"/>
  <c r="T88" i="13"/>
  <c r="T87" i="13"/>
  <c r="T86" i="13"/>
  <c r="T85" i="13"/>
  <c r="T84" i="13"/>
  <c r="T83" i="13"/>
  <c r="T82" i="13"/>
  <c r="T80" i="13"/>
  <c r="T79" i="13"/>
  <c r="T78" i="13"/>
  <c r="T77" i="13"/>
  <c r="T76" i="13"/>
  <c r="T75" i="13"/>
  <c r="T74" i="13"/>
  <c r="T73" i="13"/>
  <c r="T72" i="13"/>
  <c r="T70" i="13"/>
  <c r="T69" i="13"/>
  <c r="T68" i="13"/>
  <c r="T67" i="13"/>
  <c r="T66" i="13"/>
  <c r="T65" i="13"/>
  <c r="T64" i="13"/>
  <c r="T63" i="13"/>
  <c r="T62" i="13"/>
  <c r="T60" i="13"/>
  <c r="T59" i="13"/>
  <c r="T58" i="13"/>
  <c r="T57" i="13"/>
  <c r="T56" i="13"/>
  <c r="T55" i="13"/>
  <c r="T54" i="13"/>
  <c r="T53" i="13"/>
  <c r="T52" i="13"/>
  <c r="T50" i="13"/>
  <c r="T49" i="13"/>
  <c r="T48" i="13"/>
  <c r="T47" i="13"/>
  <c r="T46" i="13"/>
  <c r="T45" i="13"/>
  <c r="T44" i="13"/>
  <c r="T43" i="13"/>
  <c r="T42" i="13"/>
  <c r="T40" i="13"/>
  <c r="T39" i="13"/>
  <c r="T38" i="13"/>
  <c r="T37" i="13"/>
  <c r="T36" i="13"/>
  <c r="T35" i="13"/>
  <c r="T34" i="13"/>
  <c r="T33" i="13"/>
  <c r="T32" i="13"/>
  <c r="FO1" i="16"/>
  <c r="AF9" i="10"/>
  <c r="D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C2" i="10"/>
  <c r="O9" i="10"/>
  <c r="G9" i="10"/>
  <c r="FN1" i="16"/>
  <c r="FM1" i="16"/>
  <c r="O1" i="16"/>
  <c r="S9" i="10"/>
  <c r="T9" i="10"/>
  <c r="U9" i="10"/>
  <c r="V9" i="10"/>
  <c r="W9" i="10"/>
  <c r="X9" i="10"/>
  <c r="Y9" i="10"/>
  <c r="Z9" i="10"/>
  <c r="H9" i="10"/>
  <c r="I9" i="10"/>
  <c r="J9" i="10"/>
  <c r="K9" i="10"/>
  <c r="L9" i="10"/>
  <c r="M9" i="10"/>
  <c r="N9" i="10"/>
  <c r="P9" i="10"/>
  <c r="Q9" i="10"/>
  <c r="R9" i="10"/>
  <c r="AR8" i="10"/>
  <c r="AS8" i="10"/>
  <c r="AT8" i="10"/>
  <c r="AU8" i="10"/>
  <c r="AV8" i="10"/>
  <c r="AW8" i="10"/>
  <c r="AX8" i="10"/>
  <c r="AY8" i="10"/>
  <c r="AZ8" i="10"/>
  <c r="AQ8" i="10"/>
  <c r="AH8" i="10"/>
  <c r="AI8" i="10"/>
  <c r="AJ8" i="10"/>
  <c r="AK8" i="10"/>
  <c r="AL8" i="10"/>
  <c r="AM8" i="10"/>
  <c r="AN8" i="10"/>
  <c r="AO8" i="10"/>
  <c r="AP8" i="10"/>
  <c r="AG8" i="10"/>
  <c r="A185" i="16"/>
  <c r="A206" i="16"/>
  <c r="A92" i="16"/>
  <c r="A160" i="16"/>
  <c r="A196" i="16"/>
  <c r="A170" i="16"/>
  <c r="A165" i="16"/>
  <c r="A80" i="16"/>
  <c r="A84" i="16"/>
  <c r="A74" i="16"/>
  <c r="A82" i="16"/>
  <c r="A72" i="16"/>
  <c r="A172" i="16"/>
  <c r="F11" i="13"/>
  <c r="A178" i="16"/>
  <c r="A90" i="16"/>
  <c r="A98" i="16"/>
  <c r="A76" i="16"/>
  <c r="A104" i="16"/>
  <c r="A108" i="16"/>
  <c r="A116" i="16"/>
  <c r="A353" i="16"/>
  <c r="A336" i="16"/>
  <c r="A318" i="16"/>
  <c r="A222" i="16"/>
  <c r="A203" i="16"/>
  <c r="A190" i="16"/>
  <c r="A187" i="16"/>
  <c r="A174" i="16"/>
  <c r="A158" i="16"/>
  <c r="A142" i="16"/>
  <c r="A126" i="16"/>
  <c r="A110" i="16"/>
  <c r="A207" i="16"/>
  <c r="A294" i="16"/>
  <c r="A331" i="16"/>
  <c r="A230" i="16"/>
  <c r="A198" i="16"/>
  <c r="A166" i="16"/>
  <c r="A282" i="16"/>
  <c r="A215" i="16"/>
  <c r="A154" i="16"/>
  <c r="A323" i="16"/>
  <c r="A299" i="16"/>
  <c r="A275" i="16"/>
  <c r="A267" i="16"/>
  <c r="A251" i="16"/>
  <c r="A211" i="16"/>
  <c r="A195" i="16"/>
  <c r="A179" i="16"/>
  <c r="A155" i="16"/>
  <c r="A147" i="16"/>
  <c r="A139" i="16"/>
  <c r="A115" i="16"/>
  <c r="A91" i="16"/>
  <c r="A83" i="16"/>
  <c r="A77" i="16"/>
  <c r="A289" i="16"/>
  <c r="A265" i="16"/>
  <c r="A257" i="16"/>
  <c r="A249" i="16"/>
  <c r="A233" i="16"/>
  <c r="A225" i="16"/>
  <c r="A217" i="16"/>
  <c r="A177" i="16"/>
  <c r="A169" i="16"/>
  <c r="A161" i="16"/>
  <c r="A153" i="16"/>
  <c r="A145" i="16"/>
  <c r="A89" i="16"/>
  <c r="A219" i="16"/>
  <c r="A315" i="16"/>
  <c r="A131" i="16"/>
  <c r="A107" i="16"/>
  <c r="A348" i="16"/>
  <c r="A279" i="16"/>
  <c r="A239" i="16"/>
  <c r="A199" i="16"/>
  <c r="A191" i="16"/>
  <c r="A183" i="16"/>
  <c r="A151" i="16"/>
  <c r="A143" i="16"/>
  <c r="A111" i="16"/>
  <c r="A103" i="16"/>
  <c r="A95" i="16"/>
  <c r="A87" i="16"/>
  <c r="A261" i="16"/>
  <c r="A253" i="16"/>
  <c r="A245" i="16"/>
  <c r="A237" i="16"/>
  <c r="A221" i="16"/>
  <c r="A189" i="16"/>
  <c r="A173" i="16"/>
  <c r="A141" i="16"/>
  <c r="A109" i="16"/>
  <c r="A123" i="16"/>
  <c r="A67" i="16"/>
  <c r="A343" i="16"/>
  <c r="A338" i="16"/>
  <c r="A71" i="16"/>
  <c r="A125" i="16"/>
  <c r="A175" i="16"/>
  <c r="A223" i="16"/>
  <c r="A97" i="16"/>
  <c r="A129" i="16"/>
  <c r="A305" i="16"/>
  <c r="A148" i="16"/>
  <c r="A105" i="16"/>
  <c r="A298" i="16"/>
  <c r="A266" i="16"/>
  <c r="A288" i="16"/>
  <c r="A269" i="16"/>
  <c r="A309" i="16"/>
  <c r="A163" i="16"/>
  <c r="A171" i="16"/>
  <c r="A227" i="16"/>
  <c r="A167" i="16"/>
  <c r="A86" i="16"/>
  <c r="A68" i="16"/>
  <c r="A340" i="16"/>
  <c r="A284" i="16"/>
  <c r="A258" i="16"/>
  <c r="A242" i="16"/>
  <c r="A339" i="16"/>
  <c r="A314" i="16"/>
  <c r="A342" i="16"/>
  <c r="A64" i="16"/>
  <c r="A322" i="16"/>
  <c r="A304" i="16"/>
  <c r="A271" i="16"/>
  <c r="A260" i="16"/>
  <c r="A250" i="16"/>
  <c r="A234" i="16"/>
  <c r="B1" i="16"/>
  <c r="C1" i="16"/>
  <c r="A247" i="16"/>
  <c r="A152" i="16"/>
  <c r="A112" i="16"/>
  <c r="A332" i="16"/>
  <c r="A181" i="16"/>
  <c r="A127" i="16"/>
  <c r="A241" i="16"/>
  <c r="A344" i="16"/>
  <c r="A75" i="16"/>
  <c r="A337" i="16"/>
  <c r="A347" i="16"/>
  <c r="A61" i="16"/>
  <c r="A85" i="16"/>
  <c r="A149" i="16"/>
  <c r="A213" i="16"/>
  <c r="A229" i="16"/>
  <c r="A293" i="16"/>
  <c r="A321" i="16"/>
  <c r="A335" i="16"/>
  <c r="A306" i="16"/>
  <c r="A70" i="16"/>
  <c r="A355" i="16"/>
  <c r="A349" i="16"/>
  <c r="A350" i="16"/>
  <c r="A300" i="16"/>
  <c r="A312" i="16"/>
  <c r="A55" i="16"/>
  <c r="A47" i="16"/>
  <c r="A31" i="16"/>
  <c r="A27" i="16"/>
  <c r="BI421" i="10"/>
  <c r="BI422" i="10"/>
  <c r="BI423" i="10"/>
  <c r="BI424" i="10"/>
  <c r="BI425" i="10"/>
  <c r="BI426" i="10"/>
  <c r="BI427" i="10"/>
  <c r="BI428" i="10"/>
  <c r="BI429" i="10"/>
  <c r="BI430" i="10"/>
  <c r="J10" i="19"/>
  <c r="F10" i="19"/>
  <c r="J9" i="19"/>
  <c r="F9" i="19"/>
  <c r="A9" i="16" s="1"/>
  <c r="J8" i="19"/>
  <c r="F8" i="19"/>
  <c r="J7" i="19"/>
  <c r="F7" i="19"/>
  <c r="BI431" i="10"/>
  <c r="BI432" i="10"/>
  <c r="BI433" i="10"/>
  <c r="BI434" i="10"/>
  <c r="BI435" i="10"/>
  <c r="BI436" i="10"/>
  <c r="BI437" i="10"/>
  <c r="BI438" i="10"/>
  <c r="BI439" i="10"/>
  <c r="BI440" i="10"/>
  <c r="BI441" i="10"/>
  <c r="BI442" i="10"/>
  <c r="BI443" i="10"/>
  <c r="BI444" i="10"/>
  <c r="BI445" i="10"/>
  <c r="BI446" i="10"/>
  <c r="BI447" i="10"/>
  <c r="BI448" i="10"/>
  <c r="BI449" i="10"/>
  <c r="BI450" i="10"/>
  <c r="BI451" i="10"/>
  <c r="BI452" i="10"/>
  <c r="BI453" i="10"/>
  <c r="BI454" i="10"/>
  <c r="BI455" i="10"/>
  <c r="BI456" i="10"/>
  <c r="BI457" i="10"/>
  <c r="BI458" i="10"/>
  <c r="BI459" i="10"/>
  <c r="A24" i="16"/>
  <c r="A20" i="16"/>
  <c r="A18" i="16"/>
  <c r="A16" i="16"/>
  <c r="A12" i="16"/>
  <c r="E3" i="13"/>
  <c r="A54" i="16"/>
  <c r="A48" i="16"/>
  <c r="A46" i="16"/>
  <c r="A40" i="16"/>
  <c r="A38" i="16"/>
  <c r="A32" i="16"/>
  <c r="BH226" i="10"/>
  <c r="BH228" i="10"/>
  <c r="BH230" i="10"/>
  <c r="BH232" i="10"/>
  <c r="BH234" i="10"/>
  <c r="BH236" i="10"/>
  <c r="BH238" i="10"/>
  <c r="BH240" i="10"/>
  <c r="BH242" i="10"/>
  <c r="BH244" i="10"/>
  <c r="BH246" i="10"/>
  <c r="BH248" i="10"/>
  <c r="BH250" i="10"/>
  <c r="BH252" i="10"/>
  <c r="BH254" i="10"/>
  <c r="BH256" i="10"/>
  <c r="BH258" i="10"/>
  <c r="BH260" i="10"/>
  <c r="BH262" i="10"/>
  <c r="BH264" i="10"/>
  <c r="BH266" i="10"/>
  <c r="BH268" i="10"/>
  <c r="BH270" i="10"/>
  <c r="BH272" i="10"/>
  <c r="BI225" i="10"/>
  <c r="BH227" i="10"/>
  <c r="BH229" i="10"/>
  <c r="BH231" i="10"/>
  <c r="BH233" i="10"/>
  <c r="BH235" i="10"/>
  <c r="BH237" i="10"/>
  <c r="BH239" i="10"/>
  <c r="BH241" i="10"/>
  <c r="BH243" i="10"/>
  <c r="BH245" i="10"/>
  <c r="BH247" i="10"/>
  <c r="BH249" i="10"/>
  <c r="BH251" i="10"/>
  <c r="BH253" i="10"/>
  <c r="BH255" i="10"/>
  <c r="BH257" i="10"/>
  <c r="BH259" i="10"/>
  <c r="BH261" i="10"/>
  <c r="BH263" i="10"/>
  <c r="BH265" i="10"/>
  <c r="BH267" i="10"/>
  <c r="BH269" i="10"/>
  <c r="BH271" i="10"/>
  <c r="BH273" i="10"/>
  <c r="A210" i="16"/>
  <c r="A208" i="16"/>
  <c r="A201" i="16"/>
  <c r="A197" i="16"/>
  <c r="A192" i="16"/>
  <c r="A184" i="16"/>
  <c r="A159" i="16"/>
  <c r="A144" i="16"/>
  <c r="A137" i="16"/>
  <c r="A133" i="16"/>
  <c r="A124" i="16"/>
  <c r="A121" i="16"/>
  <c r="A117" i="16"/>
  <c r="A101" i="16"/>
  <c r="A94" i="16"/>
  <c r="A88" i="16"/>
  <c r="A78" i="16"/>
  <c r="A69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BH299" i="10"/>
  <c r="BH301" i="10"/>
  <c r="BH303" i="10"/>
  <c r="BH305" i="10"/>
  <c r="BH307" i="10"/>
  <c r="BH309" i="10"/>
  <c r="BH311" i="10"/>
  <c r="BH313" i="10"/>
  <c r="BH315" i="10"/>
  <c r="BH317" i="10"/>
  <c r="BH298" i="10"/>
  <c r="BH300" i="10"/>
  <c r="BH302" i="10"/>
  <c r="BH304" i="10"/>
  <c r="BH306" i="10"/>
  <c r="BH308" i="10"/>
  <c r="BH310" i="10"/>
  <c r="BH312" i="10"/>
  <c r="BH314" i="10"/>
  <c r="BH316" i="10"/>
  <c r="BH318" i="10"/>
  <c r="BH274" i="10"/>
  <c r="BH275" i="10"/>
  <c r="BH276" i="10"/>
  <c r="BH277" i="10"/>
  <c r="BH278" i="10"/>
  <c r="BH279" i="10"/>
  <c r="BH280" i="10"/>
  <c r="BH281" i="10"/>
  <c r="BH282" i="10"/>
  <c r="BH283" i="10"/>
  <c r="BH284" i="10"/>
  <c r="BH285" i="10"/>
  <c r="BH286" i="10"/>
  <c r="BH287" i="10"/>
  <c r="BH288" i="10"/>
  <c r="BH289" i="10"/>
  <c r="BH290" i="10"/>
  <c r="BH291" i="10"/>
  <c r="BH292" i="10"/>
  <c r="BH293" i="10"/>
  <c r="BH294" i="10"/>
  <c r="BH295" i="10"/>
  <c r="BH296" i="10"/>
  <c r="BH297" i="10"/>
  <c r="BH319" i="10"/>
  <c r="BH320" i="10"/>
  <c r="BH321" i="10"/>
  <c r="BH322" i="10"/>
  <c r="BH323" i="10"/>
  <c r="BH324" i="10"/>
  <c r="BH325" i="10"/>
  <c r="BH326" i="10"/>
  <c r="BH327" i="10"/>
  <c r="BH328" i="10"/>
  <c r="BH329" i="10"/>
  <c r="BH435" i="10"/>
  <c r="BH437" i="10"/>
  <c r="BH439" i="10"/>
  <c r="BH441" i="10"/>
  <c r="BH443" i="10"/>
  <c r="BH445" i="10"/>
  <c r="BH447" i="10"/>
  <c r="BH449" i="10"/>
  <c r="BH434" i="10"/>
  <c r="BH436" i="10"/>
  <c r="BH438" i="10"/>
  <c r="BH440" i="10"/>
  <c r="BH442" i="10"/>
  <c r="BH444" i="10"/>
  <c r="BH446" i="10"/>
  <c r="BH448" i="10"/>
  <c r="BH450" i="10"/>
  <c r="BH451" i="10"/>
  <c r="BH452" i="10"/>
  <c r="BH453" i="10"/>
  <c r="BH454" i="10"/>
  <c r="BH455" i="10"/>
  <c r="BH456" i="10"/>
  <c r="BH457" i="10"/>
  <c r="BH458" i="10"/>
  <c r="BH459" i="10"/>
  <c r="BH460" i="10"/>
  <c r="AK510" i="10"/>
  <c r="AK507" i="10" s="1"/>
  <c r="AJ510" i="10"/>
  <c r="AJ455" i="10" s="1"/>
  <c r="AI510" i="10"/>
  <c r="AI499" i="10" s="1"/>
  <c r="AH510" i="10"/>
  <c r="AH435" i="10" s="1"/>
  <c r="AG510" i="10"/>
  <c r="AG315" i="10" s="1"/>
  <c r="AK509" i="10"/>
  <c r="AK505" i="10"/>
  <c r="AK503" i="10"/>
  <c r="AK497" i="10"/>
  <c r="AK495" i="10"/>
  <c r="AK493" i="10"/>
  <c r="AK487" i="10"/>
  <c r="AK485" i="10"/>
  <c r="AK481" i="10"/>
  <c r="AK477" i="10"/>
  <c r="AK473" i="10"/>
  <c r="AK471" i="10"/>
  <c r="AK465" i="10"/>
  <c r="AK463" i="10"/>
  <c r="AK461" i="10"/>
  <c r="AK457" i="10"/>
  <c r="AK455" i="10"/>
  <c r="AK453" i="10"/>
  <c r="AK447" i="10"/>
  <c r="AK432" i="10"/>
  <c r="AK430" i="10"/>
  <c r="AK426" i="10"/>
  <c r="AK424" i="10"/>
  <c r="AK422" i="10"/>
  <c r="AK418" i="10"/>
  <c r="AK416" i="10"/>
  <c r="AK414" i="10"/>
  <c r="AK410" i="10"/>
  <c r="AK408" i="10"/>
  <c r="AK406" i="10"/>
  <c r="AK402" i="10"/>
  <c r="AK400" i="10"/>
  <c r="AK398" i="10"/>
  <c r="AK394" i="10"/>
  <c r="AK392" i="10"/>
  <c r="AK390" i="10"/>
  <c r="AK386" i="10"/>
  <c r="AK384" i="10"/>
  <c r="AK382" i="10"/>
  <c r="AK378" i="10"/>
  <c r="AK376" i="10"/>
  <c r="AK374" i="10"/>
  <c r="AK370" i="10"/>
  <c r="AK368" i="10"/>
  <c r="AK366" i="10"/>
  <c r="AK362" i="10"/>
  <c r="AK360" i="10"/>
  <c r="AK444" i="10"/>
  <c r="AK436" i="10"/>
  <c r="AK359" i="10"/>
  <c r="AK357" i="10"/>
  <c r="AK353" i="10"/>
  <c r="AK351" i="10"/>
  <c r="AK349" i="10"/>
  <c r="AK345" i="10"/>
  <c r="AK343" i="10"/>
  <c r="AK341" i="10"/>
  <c r="AK337" i="10"/>
  <c r="AK335" i="10"/>
  <c r="AK333" i="10"/>
  <c r="AK329" i="10"/>
  <c r="AK327" i="10"/>
  <c r="AK325" i="10"/>
  <c r="AK321" i="10"/>
  <c r="AK319" i="10"/>
  <c r="AK316" i="10"/>
  <c r="AK308" i="10"/>
  <c r="AK304" i="10"/>
  <c r="AK300" i="10"/>
  <c r="AK295" i="10"/>
  <c r="AK293" i="10"/>
  <c r="AK291" i="10"/>
  <c r="AK287" i="10"/>
  <c r="AK285" i="10"/>
  <c r="AK283" i="10"/>
  <c r="AK279" i="10"/>
  <c r="AK277" i="10"/>
  <c r="AK275" i="10"/>
  <c r="AK268" i="10"/>
  <c r="AK264" i="10"/>
  <c r="AK260" i="10"/>
  <c r="AK252" i="10"/>
  <c r="AK248" i="10"/>
  <c r="AK244" i="10"/>
  <c r="AK236" i="10"/>
  <c r="AK232" i="10"/>
  <c r="AK228" i="10"/>
  <c r="AK223" i="10"/>
  <c r="AK221" i="10"/>
  <c r="AK219" i="10"/>
  <c r="AK217" i="10"/>
  <c r="AK215" i="10"/>
  <c r="AK213" i="10"/>
  <c r="AK211" i="10"/>
  <c r="AK209" i="10"/>
  <c r="AK207" i="10"/>
  <c r="AK205" i="10"/>
  <c r="AK203" i="10"/>
  <c r="AK201" i="10"/>
  <c r="AK199" i="10"/>
  <c r="AK197" i="10"/>
  <c r="AK195" i="10"/>
  <c r="AK193" i="10"/>
  <c r="AK191" i="10"/>
  <c r="AK189" i="10"/>
  <c r="AK187" i="10"/>
  <c r="AK185" i="10"/>
  <c r="AK183" i="10"/>
  <c r="AK181" i="10"/>
  <c r="AK179" i="10"/>
  <c r="AK177" i="10"/>
  <c r="AK175" i="10"/>
  <c r="AK173" i="10"/>
  <c r="AK171" i="10"/>
  <c r="AK169" i="10"/>
  <c r="AK167" i="10"/>
  <c r="AK165" i="10"/>
  <c r="AK163" i="10"/>
  <c r="AK161" i="10"/>
  <c r="AK159" i="10"/>
  <c r="AK157" i="10"/>
  <c r="AK155" i="10"/>
  <c r="AK153" i="10"/>
  <c r="AK151" i="10"/>
  <c r="AK149" i="10"/>
  <c r="AK147" i="10"/>
  <c r="AK145" i="10"/>
  <c r="AK143" i="10"/>
  <c r="AK141" i="10"/>
  <c r="AK139" i="10"/>
  <c r="AK137" i="10"/>
  <c r="AK135" i="10"/>
  <c r="AK133" i="10"/>
  <c r="AK131" i="10"/>
  <c r="AK129" i="10"/>
  <c r="AK127" i="10"/>
  <c r="AK125" i="10"/>
  <c r="AK123" i="10"/>
  <c r="AK121" i="10"/>
  <c r="AK119" i="10"/>
  <c r="AK117" i="10"/>
  <c r="AK115" i="10"/>
  <c r="AK113" i="10"/>
  <c r="AK111" i="10"/>
  <c r="AK109" i="10"/>
  <c r="AK107" i="10"/>
  <c r="AK105" i="10"/>
  <c r="AK103" i="10"/>
  <c r="AK101" i="10"/>
  <c r="AK99" i="10"/>
  <c r="AK97" i="10"/>
  <c r="AK95" i="10"/>
  <c r="AK93" i="10"/>
  <c r="AK91" i="10"/>
  <c r="AK89" i="10"/>
  <c r="AK87" i="10"/>
  <c r="AK85" i="10"/>
  <c r="AK83" i="10"/>
  <c r="AK81" i="10"/>
  <c r="AK79" i="10"/>
  <c r="AK77" i="10"/>
  <c r="AK75" i="10"/>
  <c r="AK73" i="10"/>
  <c r="AK71" i="10"/>
  <c r="AK69" i="10"/>
  <c r="AK67" i="10"/>
  <c r="AK65" i="10"/>
  <c r="AK63" i="10"/>
  <c r="AK61" i="10"/>
  <c r="AK59" i="10"/>
  <c r="AK57" i="10"/>
  <c r="AK55" i="10"/>
  <c r="AK53" i="10"/>
  <c r="AK51" i="10"/>
  <c r="AK49" i="10"/>
  <c r="AK47" i="10"/>
  <c r="AK45" i="10"/>
  <c r="AK43" i="10"/>
  <c r="AK41" i="10"/>
  <c r="AK39" i="10"/>
  <c r="AK37" i="10"/>
  <c r="AK35" i="10"/>
  <c r="AK33" i="10"/>
  <c r="AK31" i="10"/>
  <c r="AK29" i="10"/>
  <c r="AK27" i="10"/>
  <c r="AK25" i="10"/>
  <c r="AK23" i="10"/>
  <c r="AK21" i="10"/>
  <c r="AK19" i="10"/>
  <c r="AK17" i="10"/>
  <c r="AK15" i="10"/>
  <c r="AK13" i="10"/>
  <c r="AK11" i="10"/>
  <c r="AJ462" i="10"/>
  <c r="AJ451" i="10"/>
  <c r="AK443" i="10"/>
  <c r="AK439" i="10"/>
  <c r="AK435" i="10"/>
  <c r="AJ450" i="10"/>
  <c r="AK450" i="10"/>
  <c r="AH329" i="10"/>
  <c r="AG309" i="10"/>
  <c r="AG301" i="10"/>
  <c r="AH295" i="10"/>
  <c r="AJ290" i="10"/>
  <c r="AJ278" i="10"/>
  <c r="AJ274" i="10"/>
  <c r="AH308" i="10"/>
  <c r="AH313" i="10"/>
  <c r="AH297" i="10"/>
  <c r="AH259" i="10"/>
  <c r="AH243" i="10"/>
  <c r="AK271" i="10"/>
  <c r="AK267" i="10"/>
  <c r="AK263" i="10"/>
  <c r="AK259" i="10"/>
  <c r="AK255" i="10"/>
  <c r="AK251" i="10"/>
  <c r="AK247" i="10"/>
  <c r="AK243" i="10"/>
  <c r="AK239" i="10"/>
  <c r="AK235" i="10"/>
  <c r="AK231" i="10"/>
  <c r="AK227" i="10"/>
  <c r="AJ252" i="10"/>
  <c r="AG263" i="10"/>
  <c r="AG247" i="10"/>
  <c r="AG231" i="10"/>
  <c r="AG506" i="10"/>
  <c r="AG502" i="10"/>
  <c r="AG498" i="10"/>
  <c r="AG494" i="10"/>
  <c r="AG490" i="10"/>
  <c r="AG486" i="10"/>
  <c r="AG482" i="10"/>
  <c r="AG478" i="10"/>
  <c r="AG474" i="10"/>
  <c r="AG470" i="10"/>
  <c r="AG466" i="10"/>
  <c r="AG462" i="10"/>
  <c r="AG458" i="10"/>
  <c r="AG454" i="10"/>
  <c r="AG449" i="10"/>
  <c r="AG431" i="10"/>
  <c r="AG427" i="10"/>
  <c r="AG423" i="10"/>
  <c r="AG419" i="10"/>
  <c r="AG415" i="10"/>
  <c r="AG411" i="10"/>
  <c r="AG407" i="10"/>
  <c r="AG403" i="10"/>
  <c r="AG399" i="10"/>
  <c r="AG395" i="10"/>
  <c r="AG391" i="10"/>
  <c r="AG387" i="10"/>
  <c r="AG383" i="10"/>
  <c r="AG379" i="10"/>
  <c r="AG375" i="10"/>
  <c r="AG371" i="10"/>
  <c r="AG367" i="10"/>
  <c r="AG363" i="10"/>
  <c r="AG446" i="10"/>
  <c r="AG438" i="10"/>
  <c r="AG358" i="10"/>
  <c r="AG354" i="10"/>
  <c r="AG350" i="10"/>
  <c r="AG346" i="10"/>
  <c r="AG342" i="10"/>
  <c r="AG338" i="10"/>
  <c r="AG334" i="10"/>
  <c r="AG330" i="10"/>
  <c r="AG326" i="10"/>
  <c r="AG322" i="10"/>
  <c r="AG316" i="10"/>
  <c r="AG308" i="10"/>
  <c r="AG300" i="10"/>
  <c r="AG294" i="10"/>
  <c r="AG290" i="10"/>
  <c r="AG286" i="10"/>
  <c r="AG282" i="10"/>
  <c r="AG278" i="10"/>
  <c r="AG274" i="10"/>
  <c r="AG266" i="10"/>
  <c r="AG258" i="10"/>
  <c r="AG250" i="10"/>
  <c r="AG242" i="10"/>
  <c r="AG234" i="10"/>
  <c r="AG226" i="10"/>
  <c r="AG222" i="10"/>
  <c r="AG218" i="10"/>
  <c r="AG214" i="10"/>
  <c r="AG210" i="10"/>
  <c r="AG206" i="10"/>
  <c r="AG202" i="10"/>
  <c r="AG198" i="10"/>
  <c r="AG194" i="10"/>
  <c r="AG190" i="10"/>
  <c r="AG186" i="10"/>
  <c r="AG182" i="10"/>
  <c r="AG178" i="10"/>
  <c r="AG174" i="10"/>
  <c r="AG170" i="10"/>
  <c r="AG166" i="10"/>
  <c r="AG162" i="10"/>
  <c r="AG158" i="10"/>
  <c r="AG154" i="10"/>
  <c r="AG150" i="10"/>
  <c r="AG146" i="10"/>
  <c r="AG142" i="10"/>
  <c r="AG138" i="10"/>
  <c r="AG134" i="10"/>
  <c r="AG130" i="10"/>
  <c r="AG126" i="10"/>
  <c r="AG122" i="10"/>
  <c r="AG118" i="10"/>
  <c r="AG114" i="10"/>
  <c r="AG110" i="10"/>
  <c r="AG106" i="10"/>
  <c r="AG102" i="10"/>
  <c r="AG98" i="10"/>
  <c r="AG94" i="10"/>
  <c r="AG90" i="10"/>
  <c r="AG86" i="10"/>
  <c r="AG82" i="10"/>
  <c r="AG78" i="10"/>
  <c r="AG74" i="10"/>
  <c r="AG70" i="10"/>
  <c r="AG66" i="10"/>
  <c r="AG62" i="10"/>
  <c r="AG58" i="10"/>
  <c r="AG54" i="10"/>
  <c r="AG50" i="10"/>
  <c r="AG46" i="10"/>
  <c r="AG42" i="10"/>
  <c r="AG38" i="10"/>
  <c r="AG34" i="10"/>
  <c r="AG30" i="10"/>
  <c r="AG26" i="10"/>
  <c r="AG22" i="10"/>
  <c r="AG18" i="10"/>
  <c r="AG14" i="10"/>
  <c r="AI505" i="10"/>
  <c r="AI489" i="10"/>
  <c r="AI473" i="10"/>
  <c r="AI457" i="10"/>
  <c r="AI433" i="10"/>
  <c r="AI417" i="10"/>
  <c r="AI401" i="10"/>
  <c r="AI385" i="10"/>
  <c r="AI373" i="10"/>
  <c r="AI363" i="10"/>
  <c r="AI437" i="10"/>
  <c r="AI349" i="10"/>
  <c r="AI339" i="10"/>
  <c r="AI329" i="10"/>
  <c r="AI316" i="10"/>
  <c r="AI317" i="10"/>
  <c r="AI297" i="10"/>
  <c r="AI285" i="10"/>
  <c r="AI275" i="10"/>
  <c r="AI261" i="10"/>
  <c r="AI245" i="10"/>
  <c r="AI229" i="10"/>
  <c r="AI264" i="10"/>
  <c r="AI248" i="10"/>
  <c r="AI232" i="10"/>
  <c r="AI220" i="10"/>
  <c r="AI212" i="10"/>
  <c r="AI204" i="10"/>
  <c r="AI196" i="10"/>
  <c r="AI188" i="10"/>
  <c r="AI180" i="10"/>
  <c r="AI172" i="10"/>
  <c r="AI164" i="10"/>
  <c r="AI156" i="10"/>
  <c r="AI148" i="10"/>
  <c r="AI140" i="10"/>
  <c r="AI132" i="10"/>
  <c r="AI124" i="10"/>
  <c r="AI116" i="10"/>
  <c r="AI108" i="10"/>
  <c r="AI100" i="10"/>
  <c r="AI92" i="10"/>
  <c r="AI84" i="10"/>
  <c r="AI76" i="10"/>
  <c r="AI68" i="10"/>
  <c r="AI60" i="10"/>
  <c r="AI52" i="10"/>
  <c r="AI44" i="10"/>
  <c r="AI36" i="10"/>
  <c r="AI28" i="10"/>
  <c r="AI20" i="10"/>
  <c r="AI12" i="10"/>
  <c r="AH507" i="10"/>
  <c r="AH499" i="10"/>
  <c r="AH491" i="10"/>
  <c r="AH483" i="10"/>
  <c r="AH475" i="10"/>
  <c r="AH430" i="10"/>
  <c r="AH422" i="10"/>
  <c r="AH414" i="10"/>
  <c r="AH406" i="10"/>
  <c r="AH398" i="10"/>
  <c r="AH390" i="10"/>
  <c r="AH382" i="10"/>
  <c r="AH374" i="10"/>
  <c r="AH366" i="10"/>
  <c r="AH358" i="10"/>
  <c r="AH350" i="10"/>
  <c r="AH342" i="10"/>
  <c r="AH334" i="10"/>
  <c r="AH221" i="10"/>
  <c r="AH213" i="10"/>
  <c r="AH205" i="10"/>
  <c r="AH197" i="10"/>
  <c r="AH189" i="10"/>
  <c r="AH181" i="10"/>
  <c r="AH173" i="10"/>
  <c r="AH165" i="10"/>
  <c r="AH157" i="10"/>
  <c r="AH149" i="10"/>
  <c r="AH141" i="10"/>
  <c r="AH133" i="10"/>
  <c r="AH125" i="10"/>
  <c r="AH117" i="10"/>
  <c r="AH109" i="10"/>
  <c r="AH101" i="10"/>
  <c r="AH93" i="10"/>
  <c r="AH85" i="10"/>
  <c r="AH77" i="10"/>
  <c r="AH69" i="10"/>
  <c r="AH61" i="10"/>
  <c r="AH53" i="10"/>
  <c r="AH45" i="10"/>
  <c r="AH37" i="10"/>
  <c r="AH29" i="10"/>
  <c r="AH21" i="10"/>
  <c r="AH13" i="10"/>
  <c r="AJ507" i="10"/>
  <c r="AJ499" i="10"/>
  <c r="AJ491" i="10"/>
  <c r="AJ483" i="10"/>
  <c r="AJ475" i="10"/>
  <c r="AJ464" i="10"/>
  <c r="AJ426" i="10"/>
  <c r="AJ418" i="10"/>
  <c r="AJ410" i="10"/>
  <c r="AJ402" i="10"/>
  <c r="AJ394" i="10"/>
  <c r="AJ386" i="10"/>
  <c r="AJ378" i="10"/>
  <c r="AJ370" i="10"/>
  <c r="AJ362" i="10"/>
  <c r="AJ354" i="10"/>
  <c r="AJ346" i="10"/>
  <c r="AJ338" i="10"/>
  <c r="AJ330" i="10"/>
  <c r="AJ217" i="10"/>
  <c r="AJ209" i="10"/>
  <c r="AJ201" i="10"/>
  <c r="AJ193" i="10"/>
  <c r="AJ185" i="10"/>
  <c r="AJ177" i="10"/>
  <c r="AJ169" i="10"/>
  <c r="AJ161" i="10"/>
  <c r="AJ153" i="10"/>
  <c r="AJ145" i="10"/>
  <c r="AJ137" i="10"/>
  <c r="AJ129" i="10"/>
  <c r="AJ121" i="10"/>
  <c r="AJ113" i="10"/>
  <c r="AJ105" i="10"/>
  <c r="AJ97" i="10"/>
  <c r="AJ89" i="10"/>
  <c r="AJ81" i="10"/>
  <c r="AJ73" i="10"/>
  <c r="AJ65" i="10"/>
  <c r="AJ57" i="10"/>
  <c r="AJ49" i="10"/>
  <c r="AJ41" i="10"/>
  <c r="AJ33" i="10"/>
  <c r="AJ25" i="10"/>
  <c r="AJ17" i="10"/>
  <c r="AH469" i="10"/>
  <c r="AH462" i="10"/>
  <c r="AH455" i="10"/>
  <c r="AG445" i="10"/>
  <c r="AG437" i="10"/>
  <c r="AH446" i="10"/>
  <c r="AK448" i="10"/>
  <c r="AJ435" i="10"/>
  <c r="AK317" i="10"/>
  <c r="AK315" i="10"/>
  <c r="AK313" i="10"/>
  <c r="AK311" i="10"/>
  <c r="AK309" i="10"/>
  <c r="AK307" i="10"/>
  <c r="AK305" i="10"/>
  <c r="AK303" i="10"/>
  <c r="AK301" i="10"/>
  <c r="AK299" i="10"/>
  <c r="AJ297" i="10"/>
  <c r="AJ289" i="10"/>
  <c r="AJ285" i="10"/>
  <c r="AJ281" i="10"/>
  <c r="AJ318" i="10"/>
  <c r="AJ302" i="10"/>
  <c r="AJ307" i="10"/>
  <c r="AJ267" i="10"/>
  <c r="AJ251" i="10"/>
  <c r="AJ235" i="10"/>
  <c r="AK273" i="10"/>
  <c r="AK269" i="10"/>
  <c r="AK265" i="10"/>
  <c r="AK261" i="10"/>
  <c r="AK257" i="10"/>
  <c r="AK253" i="10"/>
  <c r="AK249" i="10"/>
  <c r="AK245" i="10"/>
  <c r="AK241" i="10"/>
  <c r="AK237" i="10"/>
  <c r="AK233" i="10"/>
  <c r="AK229" i="10"/>
  <c r="AK225" i="10"/>
  <c r="AH266" i="10"/>
  <c r="AH258" i="10"/>
  <c r="AH250" i="10"/>
  <c r="AH242" i="10"/>
  <c r="AH234" i="10"/>
  <c r="AH226" i="10"/>
  <c r="AG265" i="10"/>
  <c r="AG249" i="10"/>
  <c r="AG233" i="10"/>
  <c r="M10" i="13" l="1"/>
  <c r="Y57" i="16" s="1"/>
  <c r="B45" i="19"/>
  <c r="AE45" i="19"/>
  <c r="AE43" i="19"/>
  <c r="A34" i="16"/>
  <c r="A30" i="16"/>
  <c r="A26" i="16"/>
  <c r="AA7" i="10"/>
  <c r="Y7" i="10"/>
  <c r="AJ231" i="10"/>
  <c r="AJ247" i="10"/>
  <c r="AJ263" i="10"/>
  <c r="AJ303" i="10"/>
  <c r="AJ298" i="10"/>
  <c r="AJ314" i="10"/>
  <c r="AJ277" i="10"/>
  <c r="AH282" i="10"/>
  <c r="AH288" i="10"/>
  <c r="AJ293" i="10"/>
  <c r="AH324" i="10"/>
  <c r="AJ447" i="10"/>
  <c r="AH438" i="10"/>
  <c r="AJ454" i="10"/>
  <c r="AJ458" i="10"/>
  <c r="AJ465" i="10"/>
  <c r="AJ11" i="10"/>
  <c r="AJ19" i="10"/>
  <c r="AJ27" i="10"/>
  <c r="AJ35" i="10"/>
  <c r="AJ43" i="10"/>
  <c r="AJ51" i="10"/>
  <c r="AJ59" i="10"/>
  <c r="AJ67" i="10"/>
  <c r="AJ75" i="10"/>
  <c r="AJ83" i="10"/>
  <c r="AJ91" i="10"/>
  <c r="AJ99" i="10"/>
  <c r="AJ107" i="10"/>
  <c r="AJ115" i="10"/>
  <c r="AJ123" i="10"/>
  <c r="AJ131" i="10"/>
  <c r="AJ139" i="10"/>
  <c r="AJ147" i="10"/>
  <c r="AJ155" i="10"/>
  <c r="AJ163" i="10"/>
  <c r="AJ171" i="10"/>
  <c r="AJ179" i="10"/>
  <c r="AJ187" i="10"/>
  <c r="AJ195" i="10"/>
  <c r="AJ203" i="10"/>
  <c r="AJ211" i="10"/>
  <c r="AJ219" i="10"/>
  <c r="AJ332" i="10"/>
  <c r="AJ340" i="10"/>
  <c r="AJ348" i="10"/>
  <c r="AJ356" i="10"/>
  <c r="AJ364" i="10"/>
  <c r="AJ372" i="10"/>
  <c r="AJ380" i="10"/>
  <c r="AJ388" i="10"/>
  <c r="AJ396" i="10"/>
  <c r="AJ404" i="10"/>
  <c r="AJ412" i="10"/>
  <c r="AJ420" i="10"/>
  <c r="AJ428" i="10"/>
  <c r="AJ468" i="10"/>
  <c r="AJ477" i="10"/>
  <c r="AJ485" i="10"/>
  <c r="AJ493" i="10"/>
  <c r="AJ501" i="10"/>
  <c r="AJ509" i="10"/>
  <c r="AH17" i="10"/>
  <c r="AH25" i="10"/>
  <c r="AH33" i="10"/>
  <c r="AH41" i="10"/>
  <c r="AH49" i="10"/>
  <c r="AH57" i="10"/>
  <c r="AH65" i="10"/>
  <c r="AH73" i="10"/>
  <c r="AH81" i="10"/>
  <c r="AH89" i="10"/>
  <c r="AH97" i="10"/>
  <c r="AH105" i="10"/>
  <c r="AH113" i="10"/>
  <c r="AH121" i="10"/>
  <c r="AH129" i="10"/>
  <c r="AH137" i="10"/>
  <c r="AH145" i="10"/>
  <c r="AH153" i="10"/>
  <c r="AH161" i="10"/>
  <c r="AH169" i="10"/>
  <c r="AH177" i="10"/>
  <c r="AH185" i="10"/>
  <c r="AH193" i="10"/>
  <c r="AH201" i="10"/>
  <c r="AH209" i="10"/>
  <c r="AH217" i="10"/>
  <c r="AH330" i="10"/>
  <c r="AH338" i="10"/>
  <c r="AH346" i="10"/>
  <c r="AH354" i="10"/>
  <c r="AH362" i="10"/>
  <c r="AH370" i="10"/>
  <c r="AH378" i="10"/>
  <c r="AH386" i="10"/>
  <c r="AH394" i="10"/>
  <c r="AH402" i="10"/>
  <c r="AH410" i="10"/>
  <c r="AH418" i="10"/>
  <c r="AH426" i="10"/>
  <c r="AH471" i="10"/>
  <c r="AH479" i="10"/>
  <c r="AH487" i="10"/>
  <c r="AH495" i="10"/>
  <c r="AH503" i="10"/>
  <c r="AJ248" i="10"/>
  <c r="AH235" i="10"/>
  <c r="AH251" i="10"/>
  <c r="AH267" i="10"/>
  <c r="AH305" i="10"/>
  <c r="AH300" i="10"/>
  <c r="AH316" i="10"/>
  <c r="AH277" i="10"/>
  <c r="AH283" i="10"/>
  <c r="AJ294" i="10"/>
  <c r="AH321" i="10"/>
  <c r="AH447" i="10"/>
  <c r="AJ438" i="10"/>
  <c r="AH461" i="10"/>
  <c r="B52" i="19"/>
  <c r="B48" i="19"/>
  <c r="AE54" i="19"/>
  <c r="AE53" i="19"/>
  <c r="AE50" i="19"/>
  <c r="AE49" i="19"/>
  <c r="B46" i="19"/>
  <c r="AE46" i="19"/>
  <c r="AE44" i="19"/>
  <c r="B42" i="19"/>
  <c r="AE42" i="19"/>
  <c r="C41" i="19"/>
  <c r="AE41" i="19"/>
  <c r="U7" i="10"/>
  <c r="D7" i="10"/>
  <c r="W7" i="10"/>
  <c r="Y101" i="16"/>
  <c r="Y113" i="16"/>
  <c r="Y117" i="16"/>
  <c r="Y126" i="16"/>
  <c r="Y138" i="16"/>
  <c r="Y140" i="16"/>
  <c r="Y142" i="16"/>
  <c r="Y154" i="16"/>
  <c r="Y156" i="16"/>
  <c r="Y162" i="16"/>
  <c r="Y174" i="16"/>
  <c r="Y178" i="16"/>
  <c r="Y225" i="16"/>
  <c r="Y229" i="16"/>
  <c r="Y241" i="16"/>
  <c r="Y245" i="16"/>
  <c r="Y254" i="16"/>
  <c r="Y262" i="16"/>
  <c r="Y266" i="16"/>
  <c r="Y268" i="16"/>
  <c r="Y270" i="16"/>
  <c r="Y278" i="16"/>
  <c r="Y282" i="16"/>
  <c r="Y284" i="16"/>
  <c r="Y290" i="16"/>
  <c r="Y294" i="16"/>
  <c r="Y302" i="16"/>
  <c r="Y306" i="16"/>
  <c r="Y310" i="16"/>
  <c r="Y357" i="16"/>
  <c r="Y369" i="16"/>
  <c r="Y373" i="16"/>
  <c r="Y382" i="16"/>
  <c r="Y390" i="16"/>
  <c r="Y394" i="16"/>
  <c r="Y396" i="16"/>
  <c r="Y398" i="16"/>
  <c r="Y406" i="16"/>
  <c r="Y410" i="16"/>
  <c r="Y412" i="16"/>
  <c r="Y418" i="16"/>
  <c r="Y430" i="16"/>
  <c r="Y434" i="16"/>
  <c r="Y481" i="16"/>
  <c r="Y485" i="16"/>
  <c r="Y497" i="16"/>
  <c r="Y501" i="16"/>
  <c r="Y510" i="16"/>
  <c r="Y518" i="16"/>
  <c r="Y522" i="16"/>
  <c r="Y524" i="16"/>
  <c r="Y526" i="16"/>
  <c r="Y534" i="16"/>
  <c r="Y538" i="16"/>
  <c r="Y540" i="16"/>
  <c r="Y546" i="16"/>
  <c r="AH232" i="10"/>
  <c r="AH240" i="10"/>
  <c r="AH248" i="10"/>
  <c r="AH256" i="10"/>
  <c r="AH264" i="10"/>
  <c r="AH272" i="10"/>
  <c r="AH276" i="10"/>
  <c r="AH286" i="10"/>
  <c r="AH292" i="10"/>
  <c r="AH322" i="10"/>
  <c r="AH436" i="10"/>
  <c r="AH444" i="10"/>
  <c r="AH459" i="10"/>
  <c r="AH467" i="10"/>
  <c r="AH12" i="10"/>
  <c r="AH16" i="10"/>
  <c r="AH20" i="10"/>
  <c r="AH24" i="10"/>
  <c r="AH28" i="10"/>
  <c r="AH32" i="10"/>
  <c r="AH36" i="10"/>
  <c r="AH40" i="10"/>
  <c r="AH44" i="10"/>
  <c r="AH48" i="10"/>
  <c r="AH52" i="10"/>
  <c r="AH56" i="10"/>
  <c r="AH60" i="10"/>
  <c r="AH64" i="10"/>
  <c r="AH68" i="10"/>
  <c r="AH72" i="10"/>
  <c r="AH76" i="10"/>
  <c r="AH80" i="10"/>
  <c r="AH84" i="10"/>
  <c r="AH88" i="10"/>
  <c r="AH92" i="10"/>
  <c r="AH96" i="10"/>
  <c r="AH100" i="10"/>
  <c r="AH104" i="10"/>
  <c r="AH108" i="10"/>
  <c r="AH112" i="10"/>
  <c r="AH116" i="10"/>
  <c r="AH120" i="10"/>
  <c r="AH124" i="10"/>
  <c r="AH128" i="10"/>
  <c r="AH132" i="10"/>
  <c r="AH136" i="10"/>
  <c r="AH140" i="10"/>
  <c r="AH144" i="10"/>
  <c r="AH148" i="10"/>
  <c r="AH152" i="10"/>
  <c r="AH156" i="10"/>
  <c r="AH160" i="10"/>
  <c r="AH164" i="10"/>
  <c r="AH168" i="10"/>
  <c r="AH172" i="10"/>
  <c r="AH176" i="10"/>
  <c r="AH180" i="10"/>
  <c r="AH184" i="10"/>
  <c r="AH188" i="10"/>
  <c r="AH192" i="10"/>
  <c r="AH196" i="10"/>
  <c r="AH200" i="10"/>
  <c r="AH204" i="10"/>
  <c r="AH208" i="10"/>
  <c r="AH212" i="10"/>
  <c r="AH216" i="10"/>
  <c r="AH220" i="10"/>
  <c r="AH224" i="10"/>
  <c r="AH333" i="10"/>
  <c r="AH337" i="10"/>
  <c r="AH341" i="10"/>
  <c r="AH345" i="10"/>
  <c r="AH349" i="10"/>
  <c r="AH353" i="10"/>
  <c r="AH357" i="10"/>
  <c r="AH361" i="10"/>
  <c r="AH365" i="10"/>
  <c r="AH369" i="10"/>
  <c r="AH373" i="10"/>
  <c r="AH377" i="10"/>
  <c r="AH381" i="10"/>
  <c r="AH385" i="10"/>
  <c r="AH389" i="10"/>
  <c r="AH393" i="10"/>
  <c r="AH397" i="10"/>
  <c r="AH401" i="10"/>
  <c r="AH405" i="10"/>
  <c r="AH409" i="10"/>
  <c r="AH413" i="10"/>
  <c r="AH417" i="10"/>
  <c r="AH421" i="10"/>
  <c r="AH425" i="10"/>
  <c r="AH429" i="10"/>
  <c r="AH433" i="10"/>
  <c r="AH474" i="10"/>
  <c r="AH478" i="10"/>
  <c r="AH482" i="10"/>
  <c r="AH486" i="10"/>
  <c r="AH490" i="10"/>
  <c r="AH494" i="10"/>
  <c r="AH498" i="10"/>
  <c r="AH502" i="10"/>
  <c r="AH506" i="10"/>
  <c r="AH233" i="10"/>
  <c r="AH241" i="10"/>
  <c r="AH249" i="10"/>
  <c r="AH257" i="10"/>
  <c r="AH265" i="10"/>
  <c r="AH273" i="10"/>
  <c r="AH303" i="10"/>
  <c r="AH311" i="10"/>
  <c r="AH298" i="10"/>
  <c r="AH306" i="10"/>
  <c r="AH314" i="10"/>
  <c r="AH275" i="10"/>
  <c r="AH281" i="10"/>
  <c r="AH289" i="10"/>
  <c r="AH319" i="10"/>
  <c r="AH327" i="10"/>
  <c r="AH443" i="10"/>
  <c r="AH468" i="10"/>
  <c r="Y146" i="16"/>
  <c r="Y150" i="16"/>
  <c r="Y210" i="16"/>
  <c r="Y274" i="16"/>
  <c r="Y338" i="16"/>
  <c r="Y342" i="16"/>
  <c r="Y402" i="16"/>
  <c r="Y466" i="16"/>
  <c r="Y530" i="16"/>
  <c r="AB214" i="10"/>
  <c r="AB170" i="10"/>
  <c r="AB138" i="10"/>
  <c r="AB106" i="10"/>
  <c r="AB74" i="10"/>
  <c r="AB50" i="10"/>
  <c r="BH47" i="10"/>
  <c r="BI57" i="10"/>
  <c r="BH65" i="10"/>
  <c r="BH67" i="10"/>
  <c r="BH69" i="10"/>
  <c r="BI89" i="10"/>
  <c r="BH97" i="10"/>
  <c r="BH99" i="10"/>
  <c r="BH101" i="10"/>
  <c r="BI121" i="10"/>
  <c r="BH129" i="10"/>
  <c r="BH131" i="10"/>
  <c r="BH133" i="10"/>
  <c r="BI153" i="10"/>
  <c r="BH161" i="10"/>
  <c r="BH163" i="10"/>
  <c r="BH165" i="10"/>
  <c r="BI185" i="10"/>
  <c r="BH193" i="10"/>
  <c r="BH195" i="10"/>
  <c r="BH197" i="10"/>
  <c r="BI206" i="10"/>
  <c r="BH214" i="10"/>
  <c r="BI231" i="10"/>
  <c r="BI239" i="10"/>
  <c r="BI247" i="10"/>
  <c r="BI255" i="10"/>
  <c r="BI263" i="10"/>
  <c r="BI271" i="10"/>
  <c r="BH330" i="10"/>
  <c r="BH477" i="10"/>
  <c r="BH479" i="10"/>
  <c r="BH484" i="10"/>
  <c r="BH493" i="10"/>
  <c r="BH495" i="10"/>
  <c r="BH497" i="10"/>
  <c r="BH499" i="10"/>
  <c r="BH501" i="10"/>
  <c r="BH503" i="10"/>
  <c r="BH505" i="10"/>
  <c r="BH507" i="10"/>
  <c r="AH230" i="10"/>
  <c r="AH238" i="10"/>
  <c r="AH246" i="10"/>
  <c r="AH254" i="10"/>
  <c r="AH262" i="10"/>
  <c r="AH270" i="10"/>
  <c r="AH274" i="10"/>
  <c r="AH280" i="10"/>
  <c r="AH290" i="10"/>
  <c r="AH296" i="10"/>
  <c r="AH320" i="10"/>
  <c r="AH328" i="10"/>
  <c r="AH434" i="10"/>
  <c r="AH442" i="10"/>
  <c r="AH450" i="10"/>
  <c r="AH453" i="10"/>
  <c r="AH11" i="10"/>
  <c r="AH15" i="10"/>
  <c r="AH19" i="10"/>
  <c r="AH23" i="10"/>
  <c r="AH27" i="10"/>
  <c r="AH31" i="10"/>
  <c r="AH35" i="10"/>
  <c r="AH39" i="10"/>
  <c r="AH43" i="10"/>
  <c r="AH47" i="10"/>
  <c r="AH51" i="10"/>
  <c r="AH55" i="10"/>
  <c r="AH59" i="10"/>
  <c r="AH63" i="10"/>
  <c r="AH67" i="10"/>
  <c r="AH71" i="10"/>
  <c r="AH75" i="10"/>
  <c r="AH79" i="10"/>
  <c r="AH83" i="10"/>
  <c r="AH87" i="10"/>
  <c r="AH91" i="10"/>
  <c r="AH95" i="10"/>
  <c r="AH99" i="10"/>
  <c r="AH103" i="10"/>
  <c r="AH107" i="10"/>
  <c r="AH111" i="10"/>
  <c r="AH115" i="10"/>
  <c r="AH119" i="10"/>
  <c r="AH123" i="10"/>
  <c r="AH127" i="10"/>
  <c r="AH131" i="10"/>
  <c r="AH135" i="10"/>
  <c r="AH139" i="10"/>
  <c r="AH143" i="10"/>
  <c r="AH147" i="10"/>
  <c r="AH151" i="10"/>
  <c r="AH155" i="10"/>
  <c r="AH159" i="10"/>
  <c r="AH163" i="10"/>
  <c r="AH167" i="10"/>
  <c r="AH171" i="10"/>
  <c r="AH175" i="10"/>
  <c r="AH179" i="10"/>
  <c r="AH183" i="10"/>
  <c r="AH187" i="10"/>
  <c r="AH191" i="10"/>
  <c r="AH195" i="10"/>
  <c r="AH199" i="10"/>
  <c r="AH203" i="10"/>
  <c r="AH207" i="10"/>
  <c r="AH211" i="10"/>
  <c r="AH215" i="10"/>
  <c r="AH219" i="10"/>
  <c r="AH223" i="10"/>
  <c r="AH332" i="10"/>
  <c r="AH336" i="10"/>
  <c r="AH340" i="10"/>
  <c r="AH344" i="10"/>
  <c r="AH348" i="10"/>
  <c r="AH352" i="10"/>
  <c r="AH356" i="10"/>
  <c r="AH360" i="10"/>
  <c r="AH364" i="10"/>
  <c r="AH368" i="10"/>
  <c r="AH372" i="10"/>
  <c r="AH376" i="10"/>
  <c r="AH380" i="10"/>
  <c r="AH384" i="10"/>
  <c r="AH388" i="10"/>
  <c r="AH392" i="10"/>
  <c r="AH396" i="10"/>
  <c r="AH400" i="10"/>
  <c r="AH404" i="10"/>
  <c r="AH408" i="10"/>
  <c r="AH412" i="10"/>
  <c r="AH416" i="10"/>
  <c r="AH420" i="10"/>
  <c r="AH424" i="10"/>
  <c r="AH428" i="10"/>
  <c r="AH432" i="10"/>
  <c r="AH473" i="10"/>
  <c r="AH477" i="10"/>
  <c r="AH481" i="10"/>
  <c r="AH485" i="10"/>
  <c r="AH489" i="10"/>
  <c r="AH493" i="10"/>
  <c r="AH497" i="10"/>
  <c r="AH501" i="10"/>
  <c r="AH505" i="10"/>
  <c r="AH509" i="10"/>
  <c r="AH231" i="10"/>
  <c r="AH239" i="10"/>
  <c r="AH247" i="10"/>
  <c r="AH255" i="10"/>
  <c r="AH263" i="10"/>
  <c r="AH271" i="10"/>
  <c r="AH301" i="10"/>
  <c r="AH309" i="10"/>
  <c r="AH317" i="10"/>
  <c r="AH304" i="10"/>
  <c r="AH312" i="10"/>
  <c r="AH279" i="10"/>
  <c r="AH287" i="10"/>
  <c r="AH293" i="10"/>
  <c r="AH325" i="10"/>
  <c r="AH439" i="10"/>
  <c r="AH465" i="10"/>
  <c r="AK469" i="10"/>
  <c r="AK479" i="10"/>
  <c r="AK489" i="10"/>
  <c r="AK501" i="10"/>
  <c r="A39" i="16"/>
  <c r="A36" i="16"/>
  <c r="A28" i="16"/>
  <c r="Y118" i="16"/>
  <c r="Y122" i="16"/>
  <c r="Y124" i="16"/>
  <c r="Y130" i="16"/>
  <c r="Y134" i="16"/>
  <c r="Y149" i="16"/>
  <c r="Y182" i="16"/>
  <c r="Y186" i="16"/>
  <c r="Y188" i="16"/>
  <c r="Y194" i="16"/>
  <c r="Y198" i="16"/>
  <c r="Y209" i="16"/>
  <c r="Y213" i="16"/>
  <c r="Y246" i="16"/>
  <c r="Y250" i="16"/>
  <c r="Y252" i="16"/>
  <c r="Y258" i="16"/>
  <c r="Y273" i="16"/>
  <c r="Y277" i="16"/>
  <c r="Y314" i="16"/>
  <c r="Y316" i="16"/>
  <c r="Y322" i="16"/>
  <c r="Y326" i="16"/>
  <c r="Y341" i="16"/>
  <c r="Y374" i="16"/>
  <c r="Y378" i="16"/>
  <c r="Y380" i="16"/>
  <c r="Y386" i="16"/>
  <c r="Y401" i="16"/>
  <c r="Y405" i="16"/>
  <c r="Y438" i="16"/>
  <c r="Y442" i="16"/>
  <c r="Y444" i="16"/>
  <c r="Y450" i="16"/>
  <c r="Y465" i="16"/>
  <c r="Y469" i="16"/>
  <c r="Y502" i="16"/>
  <c r="Y506" i="16"/>
  <c r="Y508" i="16"/>
  <c r="Y514" i="16"/>
  <c r="Y529" i="16"/>
  <c r="Y533" i="16"/>
  <c r="AB274" i="10"/>
  <c r="AB266" i="10"/>
  <c r="AB258" i="10"/>
  <c r="AB250" i="10"/>
  <c r="AB242" i="10"/>
  <c r="AB234" i="10"/>
  <c r="AB226" i="10"/>
  <c r="AB221" i="10"/>
  <c r="AB195" i="10"/>
  <c r="AB163" i="10"/>
  <c r="AB131" i="10"/>
  <c r="AB99" i="10"/>
  <c r="AB67" i="10"/>
  <c r="AB47" i="10"/>
  <c r="AB26" i="10"/>
  <c r="BI20" i="10"/>
  <c r="BH22" i="10"/>
  <c r="BH28" i="10"/>
  <c r="BI71" i="10"/>
  <c r="BH79" i="10"/>
  <c r="BI103" i="10"/>
  <c r="BH111" i="10"/>
  <c r="BI135" i="10"/>
  <c r="BH143" i="10"/>
  <c r="BI167" i="10"/>
  <c r="BH175" i="10"/>
  <c r="BH364" i="10"/>
  <c r="BH366" i="10"/>
  <c r="AH228" i="10"/>
  <c r="AH236" i="10"/>
  <c r="AH244" i="10"/>
  <c r="AH252" i="10"/>
  <c r="AH260" i="10"/>
  <c r="AH268" i="10"/>
  <c r="AH225" i="10"/>
  <c r="AH278" i="10"/>
  <c r="AH284" i="10"/>
  <c r="AH294" i="10"/>
  <c r="AH326" i="10"/>
  <c r="AH440" i="10"/>
  <c r="AH448" i="10"/>
  <c r="AH451" i="10"/>
  <c r="AH457" i="10"/>
  <c r="AH463" i="10"/>
  <c r="AH470" i="10"/>
  <c r="AH10" i="10"/>
  <c r="AH14" i="10"/>
  <c r="AH18" i="10"/>
  <c r="AH22" i="10"/>
  <c r="AH26" i="10"/>
  <c r="AH30" i="10"/>
  <c r="AH34" i="10"/>
  <c r="AH38" i="10"/>
  <c r="AH42" i="10"/>
  <c r="AH46" i="10"/>
  <c r="AH50" i="10"/>
  <c r="AH54" i="10"/>
  <c r="AH58" i="10"/>
  <c r="AH62" i="10"/>
  <c r="AH66" i="10"/>
  <c r="AH70" i="10"/>
  <c r="AH74" i="10"/>
  <c r="AH78" i="10"/>
  <c r="AH82" i="10"/>
  <c r="AH86" i="10"/>
  <c r="AH90" i="10"/>
  <c r="AH94" i="10"/>
  <c r="AH98" i="10"/>
  <c r="AH102" i="10"/>
  <c r="AH106" i="10"/>
  <c r="AH110" i="10"/>
  <c r="AH114" i="10"/>
  <c r="AH118" i="10"/>
  <c r="AH122" i="10"/>
  <c r="AH126" i="10"/>
  <c r="AH130" i="10"/>
  <c r="AH134" i="10"/>
  <c r="AH138" i="10"/>
  <c r="AH142" i="10"/>
  <c r="AH146" i="10"/>
  <c r="AH150" i="10"/>
  <c r="AH154" i="10"/>
  <c r="AH158" i="10"/>
  <c r="AH162" i="10"/>
  <c r="AH166" i="10"/>
  <c r="AH170" i="10"/>
  <c r="AH174" i="10"/>
  <c r="AH178" i="10"/>
  <c r="AH182" i="10"/>
  <c r="AH186" i="10"/>
  <c r="AH190" i="10"/>
  <c r="AH194" i="10"/>
  <c r="AH198" i="10"/>
  <c r="AH202" i="10"/>
  <c r="AH206" i="10"/>
  <c r="AH210" i="10"/>
  <c r="AH214" i="10"/>
  <c r="AH218" i="10"/>
  <c r="AH222" i="10"/>
  <c r="AH331" i="10"/>
  <c r="AH335" i="10"/>
  <c r="AH339" i="10"/>
  <c r="AH343" i="10"/>
  <c r="AH347" i="10"/>
  <c r="AH351" i="10"/>
  <c r="AH355" i="10"/>
  <c r="AH359" i="10"/>
  <c r="AH363" i="10"/>
  <c r="AH367" i="10"/>
  <c r="AH371" i="10"/>
  <c r="AH375" i="10"/>
  <c r="AH379" i="10"/>
  <c r="AH383" i="10"/>
  <c r="AH387" i="10"/>
  <c r="AH391" i="10"/>
  <c r="AH395" i="10"/>
  <c r="AH399" i="10"/>
  <c r="AH403" i="10"/>
  <c r="AH407" i="10"/>
  <c r="AH411" i="10"/>
  <c r="AH415" i="10"/>
  <c r="AH419" i="10"/>
  <c r="AH423" i="10"/>
  <c r="AH427" i="10"/>
  <c r="AH431" i="10"/>
  <c r="AH472" i="10"/>
  <c r="AH476" i="10"/>
  <c r="AH480" i="10"/>
  <c r="AH484" i="10"/>
  <c r="AH488" i="10"/>
  <c r="AH492" i="10"/>
  <c r="AH496" i="10"/>
  <c r="AH500" i="10"/>
  <c r="AH504" i="10"/>
  <c r="AH508" i="10"/>
  <c r="AH229" i="10"/>
  <c r="AH237" i="10"/>
  <c r="AH245" i="10"/>
  <c r="AH253" i="10"/>
  <c r="AH261" i="10"/>
  <c r="AH269" i="10"/>
  <c r="AH299" i="10"/>
  <c r="AH307" i="10"/>
  <c r="AH315" i="10"/>
  <c r="AH302" i="10"/>
  <c r="AH310" i="10"/>
  <c r="AH318" i="10"/>
  <c r="AH285" i="10"/>
  <c r="AH291" i="10"/>
  <c r="AH323" i="10"/>
  <c r="A52" i="16"/>
  <c r="A50" i="16"/>
  <c r="A44" i="16"/>
  <c r="A42" i="16"/>
  <c r="A22" i="16"/>
  <c r="A14" i="16"/>
  <c r="Y102" i="16"/>
  <c r="Y106" i="16"/>
  <c r="Y108" i="16"/>
  <c r="Y129" i="16"/>
  <c r="Y133" i="16"/>
  <c r="Y166" i="16"/>
  <c r="Y170" i="16"/>
  <c r="Y172" i="16"/>
  <c r="Y193" i="16"/>
  <c r="Y197" i="16"/>
  <c r="Y230" i="16"/>
  <c r="Y234" i="16"/>
  <c r="Y236" i="16"/>
  <c r="Y257" i="16"/>
  <c r="Y261" i="16"/>
  <c r="Y298" i="16"/>
  <c r="Y300" i="16"/>
  <c r="Y325" i="16"/>
  <c r="Y358" i="16"/>
  <c r="Y362" i="16"/>
  <c r="Y364" i="16"/>
  <c r="Y385" i="16"/>
  <c r="Y389" i="16"/>
  <c r="Y422" i="16"/>
  <c r="Y426" i="16"/>
  <c r="Y428" i="16"/>
  <c r="Y449" i="16"/>
  <c r="Y453" i="16"/>
  <c r="Y486" i="16"/>
  <c r="Y490" i="16"/>
  <c r="Y492" i="16"/>
  <c r="Y513" i="16"/>
  <c r="Y517" i="16"/>
  <c r="Y550" i="16"/>
  <c r="Y554" i="16"/>
  <c r="Y556" i="16"/>
  <c r="AB217" i="10"/>
  <c r="AB212" i="10"/>
  <c r="AB206" i="10"/>
  <c r="BH198" i="10"/>
  <c r="BH362" i="10"/>
  <c r="AJ227" i="10"/>
  <c r="AJ243" i="10"/>
  <c r="AJ259" i="10"/>
  <c r="AJ299" i="10"/>
  <c r="AJ315" i="10"/>
  <c r="AJ310" i="10"/>
  <c r="AJ275" i="10"/>
  <c r="AJ279" i="10"/>
  <c r="AJ283" i="10"/>
  <c r="AJ287" i="10"/>
  <c r="AJ291" i="10"/>
  <c r="AJ295" i="10"/>
  <c r="AJ443" i="10"/>
  <c r="AJ15" i="10"/>
  <c r="AJ23" i="10"/>
  <c r="AJ31" i="10"/>
  <c r="AJ39" i="10"/>
  <c r="AJ47" i="10"/>
  <c r="AJ55" i="10"/>
  <c r="AJ63" i="10"/>
  <c r="AJ71" i="10"/>
  <c r="AJ79" i="10"/>
  <c r="AJ87" i="10"/>
  <c r="AJ95" i="10"/>
  <c r="AJ103" i="10"/>
  <c r="AJ111" i="10"/>
  <c r="AJ119" i="10"/>
  <c r="AJ127" i="10"/>
  <c r="AJ135" i="10"/>
  <c r="AJ143" i="10"/>
  <c r="AJ151" i="10"/>
  <c r="AJ159" i="10"/>
  <c r="AJ167" i="10"/>
  <c r="AJ175" i="10"/>
  <c r="AJ183" i="10"/>
  <c r="AJ191" i="10"/>
  <c r="AJ199" i="10"/>
  <c r="AJ207" i="10"/>
  <c r="AJ215" i="10"/>
  <c r="AJ223" i="10"/>
  <c r="AJ336" i="10"/>
  <c r="AJ344" i="10"/>
  <c r="AJ352" i="10"/>
  <c r="AJ361" i="10"/>
  <c r="AJ368" i="10"/>
  <c r="AJ376" i="10"/>
  <c r="AJ384" i="10"/>
  <c r="AJ392" i="10"/>
  <c r="AJ400" i="10"/>
  <c r="AJ408" i="10"/>
  <c r="AJ416" i="10"/>
  <c r="AJ424" i="10"/>
  <c r="AJ432" i="10"/>
  <c r="AJ473" i="10"/>
  <c r="AJ481" i="10"/>
  <c r="AJ489" i="10"/>
  <c r="AJ497" i="10"/>
  <c r="AJ505" i="10"/>
  <c r="AI18" i="10"/>
  <c r="AI26" i="10"/>
  <c r="AI34" i="10"/>
  <c r="AI42" i="10"/>
  <c r="AI50" i="10"/>
  <c r="AI58" i="10"/>
  <c r="AI66" i="10"/>
  <c r="AI74" i="10"/>
  <c r="AI82" i="10"/>
  <c r="AI90" i="10"/>
  <c r="AI98" i="10"/>
  <c r="AI106" i="10"/>
  <c r="AI114" i="10"/>
  <c r="AI122" i="10"/>
  <c r="AI130" i="10"/>
  <c r="AI138" i="10"/>
  <c r="AI146" i="10"/>
  <c r="AI154" i="10"/>
  <c r="AI162" i="10"/>
  <c r="AI170" i="10"/>
  <c r="AI178" i="10"/>
  <c r="AI186" i="10"/>
  <c r="AI194" i="10"/>
  <c r="AI202" i="10"/>
  <c r="AI210" i="10"/>
  <c r="AI218" i="10"/>
  <c r="AI228" i="10"/>
  <c r="AI244" i="10"/>
  <c r="AI260" i="10"/>
  <c r="AI225" i="10"/>
  <c r="AI241" i="10"/>
  <c r="AI257" i="10"/>
  <c r="AI273" i="10"/>
  <c r="AI283" i="10"/>
  <c r="AI293" i="10"/>
  <c r="AI313" i="10"/>
  <c r="AI312" i="10"/>
  <c r="AI325" i="10"/>
  <c r="AI337" i="10"/>
  <c r="AI347" i="10"/>
  <c r="AI357" i="10"/>
  <c r="AI361" i="10"/>
  <c r="AI371" i="10"/>
  <c r="AI381" i="10"/>
  <c r="AI395" i="10"/>
  <c r="AI411" i="10"/>
  <c r="AI427" i="10"/>
  <c r="AI451" i="10"/>
  <c r="AI467" i="10"/>
  <c r="AI483" i="10"/>
  <c r="AJ236" i="10"/>
  <c r="AJ268" i="10"/>
  <c r="AJ282" i="10"/>
  <c r="AJ434" i="10"/>
  <c r="AI508" i="10"/>
  <c r="AI509" i="10"/>
  <c r="AI501" i="10"/>
  <c r="AI493" i="10"/>
  <c r="AI485" i="10"/>
  <c r="AI477" i="10"/>
  <c r="AI469" i="10"/>
  <c r="AI461" i="10"/>
  <c r="AI453" i="10"/>
  <c r="AI440" i="10"/>
  <c r="AI429" i="10"/>
  <c r="AI421" i="10"/>
  <c r="AI413" i="10"/>
  <c r="AI405" i="10"/>
  <c r="AI397" i="10"/>
  <c r="AI389" i="10"/>
  <c r="AI503" i="10"/>
  <c r="AI495" i="10"/>
  <c r="AI487" i="10"/>
  <c r="AI479" i="10"/>
  <c r="AI471" i="10"/>
  <c r="AI463" i="10"/>
  <c r="AI455" i="10"/>
  <c r="AI444" i="10"/>
  <c r="AI431" i="10"/>
  <c r="AI423" i="10"/>
  <c r="AI415" i="10"/>
  <c r="AI407" i="10"/>
  <c r="AI399" i="10"/>
  <c r="AI391" i="10"/>
  <c r="AI383" i="10"/>
  <c r="AI375" i="10"/>
  <c r="AI367" i="10"/>
  <c r="AI449" i="10"/>
  <c r="AI359" i="10"/>
  <c r="AI351" i="10"/>
  <c r="AI343" i="10"/>
  <c r="AI335" i="10"/>
  <c r="AI327" i="10"/>
  <c r="AI319" i="10"/>
  <c r="AI304" i="10"/>
  <c r="AI309" i="10"/>
  <c r="AI295" i="10"/>
  <c r="AI287" i="10"/>
  <c r="AI279" i="10"/>
  <c r="AJ239" i="10"/>
  <c r="AJ255" i="10"/>
  <c r="AJ271" i="10"/>
  <c r="AJ311" i="10"/>
  <c r="AJ306" i="10"/>
  <c r="AJ439" i="10"/>
  <c r="AJ452" i="10"/>
  <c r="AJ456" i="10"/>
  <c r="AJ460" i="10"/>
  <c r="AJ13" i="10"/>
  <c r="AJ21" i="10"/>
  <c r="AJ29" i="10"/>
  <c r="AJ37" i="10"/>
  <c r="AJ45" i="10"/>
  <c r="AJ53" i="10"/>
  <c r="AJ61" i="10"/>
  <c r="AJ69" i="10"/>
  <c r="AJ77" i="10"/>
  <c r="AJ85" i="10"/>
  <c r="AJ93" i="10"/>
  <c r="AJ101" i="10"/>
  <c r="AJ109" i="10"/>
  <c r="AJ117" i="10"/>
  <c r="AJ125" i="10"/>
  <c r="AJ133" i="10"/>
  <c r="AJ141" i="10"/>
  <c r="AJ149" i="10"/>
  <c r="AJ157" i="10"/>
  <c r="AJ165" i="10"/>
  <c r="AJ173" i="10"/>
  <c r="AJ181" i="10"/>
  <c r="AJ189" i="10"/>
  <c r="AJ197" i="10"/>
  <c r="AJ205" i="10"/>
  <c r="AJ213" i="10"/>
  <c r="AJ221" i="10"/>
  <c r="AJ334" i="10"/>
  <c r="AJ342" i="10"/>
  <c r="AJ350" i="10"/>
  <c r="AJ358" i="10"/>
  <c r="AJ366" i="10"/>
  <c r="AJ374" i="10"/>
  <c r="AJ382" i="10"/>
  <c r="AJ390" i="10"/>
  <c r="AJ398" i="10"/>
  <c r="AJ406" i="10"/>
  <c r="AJ414" i="10"/>
  <c r="AJ422" i="10"/>
  <c r="AJ430" i="10"/>
  <c r="AJ471" i="10"/>
  <c r="AJ479" i="10"/>
  <c r="AJ487" i="10"/>
  <c r="AJ495" i="10"/>
  <c r="AJ503" i="10"/>
  <c r="AI16" i="10"/>
  <c r="AI24" i="10"/>
  <c r="AI32" i="10"/>
  <c r="AI40" i="10"/>
  <c r="AI48" i="10"/>
  <c r="AI56" i="10"/>
  <c r="AI64" i="10"/>
  <c r="AI72" i="10"/>
  <c r="AI80" i="10"/>
  <c r="AI88" i="10"/>
  <c r="AI96" i="10"/>
  <c r="AI104" i="10"/>
  <c r="AI112" i="10"/>
  <c r="AI120" i="10"/>
  <c r="AI128" i="10"/>
  <c r="AI136" i="10"/>
  <c r="AI144" i="10"/>
  <c r="AI152" i="10"/>
  <c r="AI160" i="10"/>
  <c r="AI168" i="10"/>
  <c r="AI176" i="10"/>
  <c r="AI184" i="10"/>
  <c r="AI192" i="10"/>
  <c r="AI200" i="10"/>
  <c r="AI208" i="10"/>
  <c r="AI216" i="10"/>
  <c r="AI224" i="10"/>
  <c r="AI240" i="10"/>
  <c r="AI256" i="10"/>
  <c r="AI272" i="10"/>
  <c r="AI237" i="10"/>
  <c r="AI253" i="10"/>
  <c r="AI269" i="10"/>
  <c r="AI281" i="10"/>
  <c r="AI291" i="10"/>
  <c r="AI305" i="10"/>
  <c r="AI308" i="10"/>
  <c r="AI323" i="10"/>
  <c r="AI333" i="10"/>
  <c r="AI345" i="10"/>
  <c r="AI355" i="10"/>
  <c r="AI445" i="10"/>
  <c r="AI369" i="10"/>
  <c r="AI379" i="10"/>
  <c r="AI393" i="10"/>
  <c r="AI409" i="10"/>
  <c r="AI425" i="10"/>
  <c r="AI448" i="10"/>
  <c r="AI465" i="10"/>
  <c r="AI481" i="10"/>
  <c r="AI497" i="10"/>
  <c r="AJ232" i="10"/>
  <c r="AJ264" i="10"/>
  <c r="AJ286" i="10"/>
  <c r="A35" i="16"/>
  <c r="AJ226" i="10"/>
  <c r="AJ459" i="10"/>
  <c r="AJ442" i="10"/>
  <c r="AJ296" i="10"/>
  <c r="AJ292" i="10"/>
  <c r="AJ288" i="10"/>
  <c r="AJ284" i="10"/>
  <c r="AJ280" i="10"/>
  <c r="AJ276" i="10"/>
  <c r="AJ272" i="10"/>
  <c r="AJ256" i="10"/>
  <c r="AJ240" i="10"/>
  <c r="AJ470" i="10"/>
  <c r="AJ446" i="10"/>
  <c r="AJ260" i="10"/>
  <c r="AJ244" i="10"/>
  <c r="AJ228" i="10"/>
  <c r="AI14" i="10"/>
  <c r="AI22" i="10"/>
  <c r="AI30" i="10"/>
  <c r="AI38" i="10"/>
  <c r="AI46" i="10"/>
  <c r="AI54" i="10"/>
  <c r="AI62" i="10"/>
  <c r="AI70" i="10"/>
  <c r="AI78" i="10"/>
  <c r="AI86" i="10"/>
  <c r="AI94" i="10"/>
  <c r="AI102" i="10"/>
  <c r="AI110" i="10"/>
  <c r="AI118" i="10"/>
  <c r="AI126" i="10"/>
  <c r="AI134" i="10"/>
  <c r="AI142" i="10"/>
  <c r="AI150" i="10"/>
  <c r="AI158" i="10"/>
  <c r="AI166" i="10"/>
  <c r="AI174" i="10"/>
  <c r="AI182" i="10"/>
  <c r="AI190" i="10"/>
  <c r="AI198" i="10"/>
  <c r="AI206" i="10"/>
  <c r="AI214" i="10"/>
  <c r="AI222" i="10"/>
  <c r="AI236" i="10"/>
  <c r="AI252" i="10"/>
  <c r="AI268" i="10"/>
  <c r="AI233" i="10"/>
  <c r="AI249" i="10"/>
  <c r="AI265" i="10"/>
  <c r="AI277" i="10"/>
  <c r="AI289" i="10"/>
  <c r="AI301" i="10"/>
  <c r="AI300" i="10"/>
  <c r="AI321" i="10"/>
  <c r="AI331" i="10"/>
  <c r="AI341" i="10"/>
  <c r="AI353" i="10"/>
  <c r="AI441" i="10"/>
  <c r="AI365" i="10"/>
  <c r="AI377" i="10"/>
  <c r="AI387" i="10"/>
  <c r="AI403" i="10"/>
  <c r="AI419" i="10"/>
  <c r="AI436" i="10"/>
  <c r="AI459" i="10"/>
  <c r="AI475" i="10"/>
  <c r="AI491" i="10"/>
  <c r="AI507" i="10"/>
  <c r="AK10" i="10"/>
  <c r="AK240" i="10"/>
  <c r="AK256" i="10"/>
  <c r="AK272" i="10"/>
  <c r="AK281" i="10"/>
  <c r="AK289" i="10"/>
  <c r="AK297" i="10"/>
  <c r="AK312" i="10"/>
  <c r="AK323" i="10"/>
  <c r="AK331" i="10"/>
  <c r="AK339" i="10"/>
  <c r="AK347" i="10"/>
  <c r="AK355" i="10"/>
  <c r="AK440" i="10"/>
  <c r="AK364" i="10"/>
  <c r="AK372" i="10"/>
  <c r="AK380" i="10"/>
  <c r="AK388" i="10"/>
  <c r="AK396" i="10"/>
  <c r="AK404" i="10"/>
  <c r="AK412" i="10"/>
  <c r="AK420" i="10"/>
  <c r="AK428" i="10"/>
  <c r="AK451" i="10"/>
  <c r="AK459" i="10"/>
  <c r="AK467" i="10"/>
  <c r="AK475" i="10"/>
  <c r="AK483" i="10"/>
  <c r="AK491" i="10"/>
  <c r="AK499" i="10"/>
  <c r="Y145" i="16"/>
  <c r="Y161" i="16"/>
  <c r="Y305" i="16"/>
  <c r="Y321" i="16"/>
  <c r="Y337" i="16"/>
  <c r="Y353" i="16"/>
  <c r="AB17" i="10"/>
  <c r="BH59" i="10"/>
  <c r="BH61" i="10"/>
  <c r="BH75" i="10"/>
  <c r="BH77" i="10"/>
  <c r="BH91" i="10"/>
  <c r="BH93" i="10"/>
  <c r="BH107" i="10"/>
  <c r="BH109" i="10"/>
  <c r="BH123" i="10"/>
  <c r="BH125" i="10"/>
  <c r="BH139" i="10"/>
  <c r="BH141" i="10"/>
  <c r="BH155" i="10"/>
  <c r="BH157" i="10"/>
  <c r="BH171" i="10"/>
  <c r="BH173" i="10"/>
  <c r="BH187" i="10"/>
  <c r="BH189" i="10"/>
  <c r="BH210" i="10"/>
  <c r="BH212" i="10"/>
  <c r="BH340" i="10"/>
  <c r="BH342" i="10"/>
  <c r="BH356" i="10"/>
  <c r="BH358" i="10"/>
  <c r="BH474" i="10"/>
  <c r="BH478" i="10"/>
  <c r="BH482" i="10"/>
  <c r="BH486" i="10"/>
  <c r="BH490" i="10"/>
  <c r="BH494" i="10"/>
  <c r="BH498" i="10"/>
  <c r="BH502" i="10"/>
  <c r="BH506" i="10"/>
  <c r="BI509" i="10"/>
  <c r="A25" i="16"/>
  <c r="V7" i="10"/>
  <c r="Y94" i="16"/>
  <c r="Y109" i="16"/>
  <c r="Y116" i="16"/>
  <c r="Y125" i="16"/>
  <c r="Y132" i="16"/>
  <c r="Y141" i="16"/>
  <c r="Y148" i="16"/>
  <c r="Y157" i="16"/>
  <c r="Y164" i="16"/>
  <c r="Y173" i="16"/>
  <c r="Y180" i="16"/>
  <c r="Y189" i="16"/>
  <c r="Y196" i="16"/>
  <c r="Y205" i="16"/>
  <c r="Y212" i="16"/>
  <c r="Y221" i="16"/>
  <c r="Y228" i="16"/>
  <c r="Y237" i="16"/>
  <c r="Y244" i="16"/>
  <c r="Y253" i="16"/>
  <c r="Y260" i="16"/>
  <c r="Y269" i="16"/>
  <c r="Y276" i="16"/>
  <c r="Y285" i="16"/>
  <c r="Y292" i="16"/>
  <c r="Y301" i="16"/>
  <c r="Y308" i="16"/>
  <c r="Y317" i="16"/>
  <c r="Y324" i="16"/>
  <c r="Y333" i="16"/>
  <c r="Y340" i="16"/>
  <c r="Y349" i="16"/>
  <c r="Y356" i="16"/>
  <c r="Y365" i="16"/>
  <c r="Y372" i="16"/>
  <c r="Y381" i="16"/>
  <c r="Y388" i="16"/>
  <c r="Y397" i="16"/>
  <c r="Y404" i="16"/>
  <c r="Y413" i="16"/>
  <c r="Y420" i="16"/>
  <c r="Y429" i="16"/>
  <c r="Y436" i="16"/>
  <c r="Y445" i="16"/>
  <c r="Y452" i="16"/>
  <c r="Y461" i="16"/>
  <c r="Y468" i="16"/>
  <c r="Y477" i="16"/>
  <c r="Y484" i="16"/>
  <c r="Y493" i="16"/>
  <c r="Y500" i="16"/>
  <c r="Y509" i="16"/>
  <c r="Y516" i="16"/>
  <c r="Y525" i="16"/>
  <c r="Y532" i="16"/>
  <c r="Y541" i="16"/>
  <c r="Y548" i="16"/>
  <c r="Y557" i="16"/>
  <c r="A51" i="16"/>
  <c r="A43" i="16"/>
  <c r="Y105" i="16"/>
  <c r="Y121" i="16"/>
  <c r="Y137" i="16"/>
  <c r="Y153" i="16"/>
  <c r="Y169" i="16"/>
  <c r="Y185" i="16"/>
  <c r="Y201" i="16"/>
  <c r="Y217" i="16"/>
  <c r="Y233" i="16"/>
  <c r="Y249" i="16"/>
  <c r="Y265" i="16"/>
  <c r="Y281" i="16"/>
  <c r="Y297" i="16"/>
  <c r="Y313" i="16"/>
  <c r="Y329" i="16"/>
  <c r="Y345" i="16"/>
  <c r="Y361" i="16"/>
  <c r="Y377" i="16"/>
  <c r="Y393" i="16"/>
  <c r="Y409" i="16"/>
  <c r="Y425" i="16"/>
  <c r="Y441" i="16"/>
  <c r="Y457" i="16"/>
  <c r="Y473" i="16"/>
  <c r="Y489" i="16"/>
  <c r="Y505" i="16"/>
  <c r="Y521" i="16"/>
  <c r="Y537" i="16"/>
  <c r="Y553" i="16"/>
  <c r="BH508" i="10"/>
  <c r="A23" i="16"/>
  <c r="A19" i="16"/>
  <c r="A15" i="16"/>
  <c r="A11" i="16"/>
  <c r="AE6" i="19"/>
  <c r="Z7" i="10"/>
  <c r="A53" i="16"/>
  <c r="AG225" i="10"/>
  <c r="AG241" i="10"/>
  <c r="AG257" i="10"/>
  <c r="AG273" i="10"/>
  <c r="AJ229" i="10"/>
  <c r="AJ233" i="10"/>
  <c r="AJ237" i="10"/>
  <c r="AJ241" i="10"/>
  <c r="AJ245" i="10"/>
  <c r="AJ249" i="10"/>
  <c r="AJ253" i="10"/>
  <c r="AJ257" i="10"/>
  <c r="AJ261" i="10"/>
  <c r="AJ265" i="10"/>
  <c r="AJ269" i="10"/>
  <c r="AJ273" i="10"/>
  <c r="AJ301" i="10"/>
  <c r="AJ305" i="10"/>
  <c r="AJ309" i="10"/>
  <c r="AJ313" i="10"/>
  <c r="AJ317" i="10"/>
  <c r="AJ300" i="10"/>
  <c r="AJ304" i="10"/>
  <c r="AJ308" i="10"/>
  <c r="AJ312" i="10"/>
  <c r="AJ316" i="10"/>
  <c r="AJ319" i="10"/>
  <c r="AJ321" i="10"/>
  <c r="AJ323" i="10"/>
  <c r="AJ325" i="10"/>
  <c r="AJ327" i="10"/>
  <c r="AJ329" i="10"/>
  <c r="AJ437" i="10"/>
  <c r="AJ441" i="10"/>
  <c r="AJ445" i="10"/>
  <c r="AJ449" i="10"/>
  <c r="AG441" i="10"/>
  <c r="AJ461" i="10"/>
  <c r="AJ466" i="10"/>
  <c r="AJ10" i="10"/>
  <c r="AJ12" i="10"/>
  <c r="AJ14" i="10"/>
  <c r="AJ16" i="10"/>
  <c r="AJ18" i="10"/>
  <c r="AJ20" i="10"/>
  <c r="AJ22" i="10"/>
  <c r="AJ24" i="10"/>
  <c r="AJ26" i="10"/>
  <c r="AJ28" i="10"/>
  <c r="AJ30" i="10"/>
  <c r="AJ32" i="10"/>
  <c r="AJ34" i="10"/>
  <c r="AJ36" i="10"/>
  <c r="AJ38" i="10"/>
  <c r="AJ40" i="10"/>
  <c r="AJ42" i="10"/>
  <c r="AJ44" i="10"/>
  <c r="AJ46" i="10"/>
  <c r="AJ48" i="10"/>
  <c r="AJ50" i="10"/>
  <c r="AJ52" i="10"/>
  <c r="AJ54" i="10"/>
  <c r="AJ56" i="10"/>
  <c r="AJ58" i="10"/>
  <c r="AJ60" i="10"/>
  <c r="AJ62" i="10"/>
  <c r="AJ64" i="10"/>
  <c r="AJ66" i="10"/>
  <c r="AJ68" i="10"/>
  <c r="AJ70" i="10"/>
  <c r="AJ72" i="10"/>
  <c r="AJ74" i="10"/>
  <c r="AJ76" i="10"/>
  <c r="AJ78" i="10"/>
  <c r="AJ80" i="10"/>
  <c r="AJ82" i="10"/>
  <c r="AJ84" i="10"/>
  <c r="AJ86" i="10"/>
  <c r="AJ88" i="10"/>
  <c r="AJ90" i="10"/>
  <c r="AJ92" i="10"/>
  <c r="AJ94" i="10"/>
  <c r="AJ96" i="10"/>
  <c r="AJ98" i="10"/>
  <c r="AJ100" i="10"/>
  <c r="AJ102" i="10"/>
  <c r="AJ104" i="10"/>
  <c r="AJ106" i="10"/>
  <c r="AJ108" i="10"/>
  <c r="AJ110" i="10"/>
  <c r="AJ112" i="10"/>
  <c r="AJ114" i="10"/>
  <c r="AJ116" i="10"/>
  <c r="AJ118" i="10"/>
  <c r="AJ120" i="10"/>
  <c r="AJ122" i="10"/>
  <c r="AJ124" i="10"/>
  <c r="AJ126" i="10"/>
  <c r="AJ128" i="10"/>
  <c r="AJ130" i="10"/>
  <c r="AJ132" i="10"/>
  <c r="AJ134" i="10"/>
  <c r="AJ136" i="10"/>
  <c r="AJ138" i="10"/>
  <c r="AJ140" i="10"/>
  <c r="AJ142" i="10"/>
  <c r="AJ144" i="10"/>
  <c r="AJ146" i="10"/>
  <c r="AJ148" i="10"/>
  <c r="AJ150" i="10"/>
  <c r="AJ152" i="10"/>
  <c r="AJ154" i="10"/>
  <c r="AJ156" i="10"/>
  <c r="AJ158" i="10"/>
  <c r="AJ160" i="10"/>
  <c r="AJ162" i="10"/>
  <c r="AJ164" i="10"/>
  <c r="AJ166" i="10"/>
  <c r="AJ168" i="10"/>
  <c r="AJ170" i="10"/>
  <c r="AJ172" i="10"/>
  <c r="AJ174" i="10"/>
  <c r="AJ176" i="10"/>
  <c r="AJ178" i="10"/>
  <c r="AJ180" i="10"/>
  <c r="AJ182" i="10"/>
  <c r="AJ184" i="10"/>
  <c r="AJ186" i="10"/>
  <c r="AJ188" i="10"/>
  <c r="AJ190" i="10"/>
  <c r="AJ192" i="10"/>
  <c r="AJ194" i="10"/>
  <c r="AJ196" i="10"/>
  <c r="AJ198" i="10"/>
  <c r="AJ200" i="10"/>
  <c r="AJ202" i="10"/>
  <c r="AJ204" i="10"/>
  <c r="AJ206" i="10"/>
  <c r="AJ208" i="10"/>
  <c r="AJ210" i="10"/>
  <c r="AJ212" i="10"/>
  <c r="AJ214" i="10"/>
  <c r="AJ216" i="10"/>
  <c r="AJ218" i="10"/>
  <c r="AJ220" i="10"/>
  <c r="AJ222" i="10"/>
  <c r="AJ224" i="10"/>
  <c r="AJ331" i="10"/>
  <c r="AJ333" i="10"/>
  <c r="AJ335" i="10"/>
  <c r="AJ337" i="10"/>
  <c r="AJ339" i="10"/>
  <c r="AJ341" i="10"/>
  <c r="AJ343" i="10"/>
  <c r="AJ345" i="10"/>
  <c r="AJ347" i="10"/>
  <c r="AJ349" i="10"/>
  <c r="AJ351" i="10"/>
  <c r="AJ353" i="10"/>
  <c r="AJ355" i="10"/>
  <c r="AJ357" i="10"/>
  <c r="AJ359" i="10"/>
  <c r="AJ360" i="10"/>
  <c r="AJ363" i="10"/>
  <c r="AJ365" i="10"/>
  <c r="AJ367" i="10"/>
  <c r="AJ369" i="10"/>
  <c r="AJ371" i="10"/>
  <c r="AJ373" i="10"/>
  <c r="AJ375" i="10"/>
  <c r="AJ377" i="10"/>
  <c r="AJ379" i="10"/>
  <c r="AJ381" i="10"/>
  <c r="AJ383" i="10"/>
  <c r="AJ385" i="10"/>
  <c r="AJ387" i="10"/>
  <c r="AJ389" i="10"/>
  <c r="AJ391" i="10"/>
  <c r="AJ393" i="10"/>
  <c r="AJ395" i="10"/>
  <c r="AJ397" i="10"/>
  <c r="AJ399" i="10"/>
  <c r="AJ401" i="10"/>
  <c r="AJ403" i="10"/>
  <c r="AJ405" i="10"/>
  <c r="AJ407" i="10"/>
  <c r="AJ409" i="10"/>
  <c r="AJ411" i="10"/>
  <c r="AJ413" i="10"/>
  <c r="AJ415" i="10"/>
  <c r="AJ417" i="10"/>
  <c r="AJ419" i="10"/>
  <c r="AJ421" i="10"/>
  <c r="AJ423" i="10"/>
  <c r="AJ425" i="10"/>
  <c r="AJ427" i="10"/>
  <c r="AJ429" i="10"/>
  <c r="AJ431" i="10"/>
  <c r="AJ433" i="10"/>
  <c r="AJ467" i="10"/>
  <c r="AJ469" i="10"/>
  <c r="AJ472" i="10"/>
  <c r="AJ474" i="10"/>
  <c r="AJ476" i="10"/>
  <c r="AJ478" i="10"/>
  <c r="AJ480" i="10"/>
  <c r="AJ482" i="10"/>
  <c r="AJ484" i="10"/>
  <c r="AJ486" i="10"/>
  <c r="AJ488" i="10"/>
  <c r="AJ490" i="10"/>
  <c r="AJ492" i="10"/>
  <c r="AJ494" i="10"/>
  <c r="AJ496" i="10"/>
  <c r="AJ498" i="10"/>
  <c r="AJ500" i="10"/>
  <c r="AJ502" i="10"/>
  <c r="AJ504" i="10"/>
  <c r="AJ506" i="10"/>
  <c r="AJ508" i="10"/>
  <c r="AI11" i="10"/>
  <c r="AI13" i="10"/>
  <c r="AI15" i="10"/>
  <c r="AI17" i="10"/>
  <c r="AI19" i="10"/>
  <c r="AI21" i="10"/>
  <c r="AI23" i="10"/>
  <c r="AI25" i="10"/>
  <c r="AI27" i="10"/>
  <c r="AI29" i="10"/>
  <c r="AI31" i="10"/>
  <c r="AI33" i="10"/>
  <c r="AI35" i="10"/>
  <c r="AI37" i="10"/>
  <c r="AI39" i="10"/>
  <c r="AI41" i="10"/>
  <c r="AI43" i="10"/>
  <c r="AI45" i="10"/>
  <c r="AI47" i="10"/>
  <c r="AI49" i="10"/>
  <c r="AI51" i="10"/>
  <c r="AI53" i="10"/>
  <c r="AI55" i="10"/>
  <c r="AI57" i="10"/>
  <c r="AI59" i="10"/>
  <c r="AI61" i="10"/>
  <c r="AI63" i="10"/>
  <c r="AI65" i="10"/>
  <c r="AI67" i="10"/>
  <c r="AI69" i="10"/>
  <c r="AI71" i="10"/>
  <c r="AI73" i="10"/>
  <c r="AI75" i="10"/>
  <c r="AI77" i="10"/>
  <c r="AI79" i="10"/>
  <c r="AI81" i="10"/>
  <c r="AI83" i="10"/>
  <c r="AI85" i="10"/>
  <c r="AI87" i="10"/>
  <c r="AI89" i="10"/>
  <c r="AI91" i="10"/>
  <c r="AI93" i="10"/>
  <c r="AI95" i="10"/>
  <c r="AI97" i="10"/>
  <c r="AI99" i="10"/>
  <c r="AI101" i="10"/>
  <c r="AI103" i="10"/>
  <c r="AI105" i="10"/>
  <c r="AI107" i="10"/>
  <c r="AI109" i="10"/>
  <c r="AI111" i="10"/>
  <c r="AI113" i="10"/>
  <c r="AI115" i="10"/>
  <c r="AI117" i="10"/>
  <c r="AI119" i="10"/>
  <c r="AI121" i="10"/>
  <c r="AI123" i="10"/>
  <c r="AI125" i="10"/>
  <c r="AI127" i="10"/>
  <c r="AI129" i="10"/>
  <c r="AI131" i="10"/>
  <c r="AI133" i="10"/>
  <c r="AI135" i="10"/>
  <c r="AI137" i="10"/>
  <c r="AI139" i="10"/>
  <c r="AI141" i="10"/>
  <c r="AI143" i="10"/>
  <c r="AI145" i="10"/>
  <c r="AI147" i="10"/>
  <c r="AI149" i="10"/>
  <c r="AI151" i="10"/>
  <c r="AI153" i="10"/>
  <c r="AI155" i="10"/>
  <c r="AI157" i="10"/>
  <c r="AI159" i="10"/>
  <c r="AI161" i="10"/>
  <c r="AI163" i="10"/>
  <c r="AI165" i="10"/>
  <c r="AI167" i="10"/>
  <c r="AI169" i="10"/>
  <c r="AI171" i="10"/>
  <c r="AI173" i="10"/>
  <c r="AI175" i="10"/>
  <c r="AI177" i="10"/>
  <c r="AI179" i="10"/>
  <c r="AI181" i="10"/>
  <c r="AI183" i="10"/>
  <c r="AI185" i="10"/>
  <c r="AI187" i="10"/>
  <c r="AI189" i="10"/>
  <c r="AI191" i="10"/>
  <c r="AI193" i="10"/>
  <c r="AI195" i="10"/>
  <c r="AI197" i="10"/>
  <c r="AI199" i="10"/>
  <c r="AI201" i="10"/>
  <c r="AI203" i="10"/>
  <c r="AI205" i="10"/>
  <c r="AI207" i="10"/>
  <c r="AI209" i="10"/>
  <c r="AI211" i="10"/>
  <c r="AI213" i="10"/>
  <c r="AI215" i="10"/>
  <c r="AI217" i="10"/>
  <c r="AI219" i="10"/>
  <c r="AI221" i="10"/>
  <c r="AI223" i="10"/>
  <c r="AI226" i="10"/>
  <c r="AI230" i="10"/>
  <c r="AI234" i="10"/>
  <c r="AI238" i="10"/>
  <c r="AI242" i="10"/>
  <c r="AI246" i="10"/>
  <c r="AI250" i="10"/>
  <c r="AI254" i="10"/>
  <c r="AI258" i="10"/>
  <c r="AI262" i="10"/>
  <c r="AI266" i="10"/>
  <c r="AI270" i="10"/>
  <c r="AI10" i="10"/>
  <c r="AI227" i="10"/>
  <c r="AI231" i="10"/>
  <c r="AI235" i="10"/>
  <c r="AI239" i="10"/>
  <c r="AI243" i="10"/>
  <c r="AI247" i="10"/>
  <c r="AI251" i="10"/>
  <c r="AI255" i="10"/>
  <c r="AI259" i="10"/>
  <c r="AI263" i="10"/>
  <c r="AI267" i="10"/>
  <c r="AI271" i="10"/>
  <c r="AI274" i="10"/>
  <c r="AI276" i="10"/>
  <c r="AI278" i="10"/>
  <c r="AI280" i="10"/>
  <c r="AI282" i="10"/>
  <c r="AI284" i="10"/>
  <c r="AI286" i="10"/>
  <c r="AI288" i="10"/>
  <c r="AI290" i="10"/>
  <c r="AI292" i="10"/>
  <c r="AI294" i="10"/>
  <c r="AI296" i="10"/>
  <c r="AI299" i="10"/>
  <c r="AI303" i="10"/>
  <c r="AI307" i="10"/>
  <c r="AI311" i="10"/>
  <c r="AI315" i="10"/>
  <c r="AI298" i="10"/>
  <c r="AI302" i="10"/>
  <c r="AI306" i="10"/>
  <c r="AI310" i="10"/>
  <c r="AI314" i="10"/>
  <c r="AI318" i="10"/>
  <c r="AI320" i="10"/>
  <c r="AI322" i="10"/>
  <c r="AI324" i="10"/>
  <c r="AI326" i="10"/>
  <c r="AI328" i="10"/>
  <c r="AI330" i="10"/>
  <c r="AI332" i="10"/>
  <c r="AI334" i="10"/>
  <c r="AI336" i="10"/>
  <c r="AI338" i="10"/>
  <c r="AI340" i="10"/>
  <c r="AI342" i="10"/>
  <c r="AI344" i="10"/>
  <c r="AI346" i="10"/>
  <c r="AI348" i="10"/>
  <c r="AI350" i="10"/>
  <c r="AI352" i="10"/>
  <c r="AI354" i="10"/>
  <c r="AI356" i="10"/>
  <c r="AI358" i="10"/>
  <c r="AI435" i="10"/>
  <c r="AI439" i="10"/>
  <c r="AI443" i="10"/>
  <c r="AI447" i="10"/>
  <c r="AI360" i="10"/>
  <c r="AI362" i="10"/>
  <c r="AI364" i="10"/>
  <c r="AI366" i="10"/>
  <c r="AI368" i="10"/>
  <c r="AI370" i="10"/>
  <c r="AI372" i="10"/>
  <c r="AI374" i="10"/>
  <c r="AI376" i="10"/>
  <c r="AI378" i="10"/>
  <c r="AI380" i="10"/>
  <c r="AI382" i="10"/>
  <c r="AI384" i="10"/>
  <c r="AI386" i="10"/>
  <c r="AI388" i="10"/>
  <c r="AI390" i="10"/>
  <c r="AI392" i="10"/>
  <c r="AI394" i="10"/>
  <c r="AI396" i="10"/>
  <c r="AI398" i="10"/>
  <c r="AI400" i="10"/>
  <c r="AI402" i="10"/>
  <c r="AI404" i="10"/>
  <c r="AI406" i="10"/>
  <c r="AI408" i="10"/>
  <c r="AI410" i="10"/>
  <c r="AI412" i="10"/>
  <c r="AI414" i="10"/>
  <c r="AI416" i="10"/>
  <c r="AI418" i="10"/>
  <c r="AI420" i="10"/>
  <c r="AI422" i="10"/>
  <c r="AI424" i="10"/>
  <c r="AI426" i="10"/>
  <c r="AI428" i="10"/>
  <c r="AI430" i="10"/>
  <c r="AI432" i="10"/>
  <c r="AI434" i="10"/>
  <c r="AI438" i="10"/>
  <c r="AI442" i="10"/>
  <c r="AI446" i="10"/>
  <c r="AI450" i="10"/>
  <c r="AI452" i="10"/>
  <c r="AI454" i="10"/>
  <c r="AI456" i="10"/>
  <c r="AI458" i="10"/>
  <c r="AI460" i="10"/>
  <c r="AI462" i="10"/>
  <c r="AI464" i="10"/>
  <c r="AI466" i="10"/>
  <c r="AI468" i="10"/>
  <c r="AI470" i="10"/>
  <c r="AI472" i="10"/>
  <c r="AI474" i="10"/>
  <c r="AI476" i="10"/>
  <c r="AI478" i="10"/>
  <c r="AI480" i="10"/>
  <c r="AI482" i="10"/>
  <c r="AI484" i="10"/>
  <c r="AI486" i="10"/>
  <c r="AI488" i="10"/>
  <c r="AI490" i="10"/>
  <c r="AI492" i="10"/>
  <c r="AI494" i="10"/>
  <c r="AI496" i="10"/>
  <c r="AI498" i="10"/>
  <c r="AI500" i="10"/>
  <c r="AI502" i="10"/>
  <c r="AI504" i="10"/>
  <c r="AI506" i="10"/>
  <c r="AG12" i="10"/>
  <c r="AG16" i="10"/>
  <c r="AG20" i="10"/>
  <c r="AG24" i="10"/>
  <c r="AG28" i="10"/>
  <c r="AG32" i="10"/>
  <c r="AG36" i="10"/>
  <c r="AG40" i="10"/>
  <c r="AG44" i="10"/>
  <c r="AG48" i="10"/>
  <c r="AG52" i="10"/>
  <c r="AG56" i="10"/>
  <c r="AG60" i="10"/>
  <c r="AG64" i="10"/>
  <c r="AG68" i="10"/>
  <c r="AG72" i="10"/>
  <c r="AG76" i="10"/>
  <c r="AG80" i="10"/>
  <c r="AG84" i="10"/>
  <c r="AG88" i="10"/>
  <c r="AG92" i="10"/>
  <c r="AG96" i="10"/>
  <c r="AG100" i="10"/>
  <c r="AG104" i="10"/>
  <c r="AG108" i="10"/>
  <c r="AG112" i="10"/>
  <c r="AG116" i="10"/>
  <c r="AG120" i="10"/>
  <c r="AG124" i="10"/>
  <c r="AG128" i="10"/>
  <c r="AG132" i="10"/>
  <c r="AG136" i="10"/>
  <c r="AG140" i="10"/>
  <c r="AG144" i="10"/>
  <c r="AG148" i="10"/>
  <c r="AG152" i="10"/>
  <c r="AG156" i="10"/>
  <c r="AG160" i="10"/>
  <c r="AG164" i="10"/>
  <c r="AG168" i="10"/>
  <c r="AG172" i="10"/>
  <c r="AG176" i="10"/>
  <c r="AG180" i="10"/>
  <c r="AG184" i="10"/>
  <c r="AG188" i="10"/>
  <c r="AG192" i="10"/>
  <c r="AG196" i="10"/>
  <c r="AG200" i="10"/>
  <c r="AG204" i="10"/>
  <c r="AG208" i="10"/>
  <c r="AG212" i="10"/>
  <c r="AG216" i="10"/>
  <c r="AG220" i="10"/>
  <c r="AG224" i="10"/>
  <c r="AG230" i="10"/>
  <c r="AG238" i="10"/>
  <c r="AG246" i="10"/>
  <c r="AG254" i="10"/>
  <c r="AG262" i="10"/>
  <c r="AG270" i="10"/>
  <c r="AG276" i="10"/>
  <c r="AG280" i="10"/>
  <c r="AG284" i="10"/>
  <c r="AG288" i="10"/>
  <c r="AG292" i="10"/>
  <c r="AG296" i="10"/>
  <c r="AG304" i="10"/>
  <c r="AG312" i="10"/>
  <c r="AG320" i="10"/>
  <c r="AG324" i="10"/>
  <c r="AG328" i="10"/>
  <c r="AG332" i="10"/>
  <c r="AG336" i="10"/>
  <c r="AG340" i="10"/>
  <c r="AG344" i="10"/>
  <c r="AG348" i="10"/>
  <c r="AG352" i="10"/>
  <c r="AG356" i="10"/>
  <c r="AG434" i="10"/>
  <c r="AG442" i="10"/>
  <c r="AG361" i="10"/>
  <c r="AG365" i="10"/>
  <c r="AG369" i="10"/>
  <c r="AG373" i="10"/>
  <c r="AG377" i="10"/>
  <c r="AG381" i="10"/>
  <c r="AG385" i="10"/>
  <c r="AG389" i="10"/>
  <c r="AG393" i="10"/>
  <c r="AG397" i="10"/>
  <c r="AG401" i="10"/>
  <c r="AG405" i="10"/>
  <c r="AG409" i="10"/>
  <c r="AG413" i="10"/>
  <c r="AG417" i="10"/>
  <c r="AG421" i="10"/>
  <c r="AG425" i="10"/>
  <c r="AG429" i="10"/>
  <c r="AG433" i="10"/>
  <c r="AG452" i="10"/>
  <c r="AG456" i="10"/>
  <c r="AG460" i="10"/>
  <c r="AG464" i="10"/>
  <c r="AG468" i="10"/>
  <c r="AG472" i="10"/>
  <c r="AG476" i="10"/>
  <c r="AG480" i="10"/>
  <c r="AG484" i="10"/>
  <c r="AG488" i="10"/>
  <c r="AG492" i="10"/>
  <c r="AG496" i="10"/>
  <c r="AG500" i="10"/>
  <c r="AG504" i="10"/>
  <c r="AG508" i="10"/>
  <c r="AG239" i="10"/>
  <c r="AG255" i="10"/>
  <c r="AG271" i="10"/>
  <c r="AJ230" i="10"/>
  <c r="AJ234" i="10"/>
  <c r="AJ238" i="10"/>
  <c r="AJ242" i="10"/>
  <c r="AJ246" i="10"/>
  <c r="AJ250" i="10"/>
  <c r="AJ254" i="10"/>
  <c r="AJ258" i="10"/>
  <c r="AJ262" i="10"/>
  <c r="AJ266" i="10"/>
  <c r="AJ270" i="10"/>
  <c r="AJ225" i="10"/>
  <c r="AG318" i="10"/>
  <c r="AG297" i="10"/>
  <c r="AG305" i="10"/>
  <c r="AJ320" i="10"/>
  <c r="AJ322" i="10"/>
  <c r="AJ324" i="10"/>
  <c r="AJ326" i="10"/>
  <c r="AJ328" i="10"/>
  <c r="AJ436" i="10"/>
  <c r="AJ440" i="10"/>
  <c r="AJ444" i="10"/>
  <c r="AJ448" i="10"/>
  <c r="AJ453" i="10"/>
  <c r="AJ457" i="10"/>
  <c r="AJ463" i="10"/>
  <c r="AE40" i="19"/>
  <c r="B40" i="19"/>
  <c r="A40" i="19" s="1"/>
  <c r="AE38" i="19"/>
  <c r="B38" i="19"/>
  <c r="AE36" i="19"/>
  <c r="B36" i="19"/>
  <c r="A36" i="19" s="1"/>
  <c r="AE34" i="19"/>
  <c r="B34" i="19"/>
  <c r="AE32" i="19"/>
  <c r="B32" i="19"/>
  <c r="A32" i="19" s="1"/>
  <c r="AE30" i="19"/>
  <c r="B30" i="19"/>
  <c r="AE28" i="19"/>
  <c r="B28" i="19"/>
  <c r="A28" i="19" s="1"/>
  <c r="AE26" i="19"/>
  <c r="B26" i="19"/>
  <c r="C25" i="19"/>
  <c r="AE25" i="19"/>
  <c r="AB16" i="10"/>
  <c r="BH42" i="10"/>
  <c r="BI42" i="10"/>
  <c r="BH56" i="10"/>
  <c r="BI56" i="10"/>
  <c r="BH64" i="10"/>
  <c r="BI64" i="10"/>
  <c r="BH72" i="10"/>
  <c r="BI72" i="10"/>
  <c r="BH80" i="10"/>
  <c r="BI80" i="10"/>
  <c r="BH88" i="10"/>
  <c r="BI88" i="10"/>
  <c r="BH96" i="10"/>
  <c r="BI96" i="10"/>
  <c r="BH104" i="10"/>
  <c r="BI104" i="10"/>
  <c r="BH112" i="10"/>
  <c r="BI112" i="10"/>
  <c r="BH120" i="10"/>
  <c r="BI120" i="10"/>
  <c r="BH128" i="10"/>
  <c r="BI128" i="10"/>
  <c r="BH136" i="10"/>
  <c r="BI136" i="10"/>
  <c r="BH144" i="10"/>
  <c r="BI144" i="10"/>
  <c r="BH152" i="10"/>
  <c r="BI152" i="10"/>
  <c r="BH160" i="10"/>
  <c r="BI160" i="10"/>
  <c r="BH168" i="10"/>
  <c r="BI168" i="10"/>
  <c r="BH176" i="10"/>
  <c r="BI176" i="10"/>
  <c r="BH184" i="10"/>
  <c r="BI184" i="10"/>
  <c r="A55" i="19"/>
  <c r="A54" i="19"/>
  <c r="A53" i="19"/>
  <c r="A52" i="19"/>
  <c r="A51" i="19"/>
  <c r="A50" i="19"/>
  <c r="A49" i="16"/>
  <c r="A45" i="16"/>
  <c r="A41" i="16"/>
  <c r="A33" i="16"/>
  <c r="A30" i="19"/>
  <c r="A29" i="16"/>
  <c r="AE24" i="19"/>
  <c r="A24" i="19" s="1"/>
  <c r="AE23" i="19"/>
  <c r="AE22" i="19"/>
  <c r="A22" i="19" s="1"/>
  <c r="AE21" i="19"/>
  <c r="AE20" i="19"/>
  <c r="A20" i="19" s="1"/>
  <c r="AE19" i="19"/>
  <c r="AE18" i="19"/>
  <c r="AE17" i="19"/>
  <c r="AE16" i="19"/>
  <c r="A16" i="19" s="1"/>
  <c r="AE15" i="19"/>
  <c r="AE14" i="19"/>
  <c r="A14" i="19" s="1"/>
  <c r="AE13" i="19"/>
  <c r="AE12" i="19"/>
  <c r="A12" i="19" s="1"/>
  <c r="AE11" i="19"/>
  <c r="AE10" i="19"/>
  <c r="AE9" i="19"/>
  <c r="A9" i="19" s="1"/>
  <c r="AE8" i="19"/>
  <c r="AE7" i="19"/>
  <c r="B6" i="19"/>
  <c r="X7" i="10"/>
  <c r="M7" i="10"/>
  <c r="Y104" i="16"/>
  <c r="Y112" i="16"/>
  <c r="Y120" i="16"/>
  <c r="Y128" i="16"/>
  <c r="Y136" i="16"/>
  <c r="Y144" i="16"/>
  <c r="Y152" i="16"/>
  <c r="Y160" i="16"/>
  <c r="Y168" i="16"/>
  <c r="Y176" i="16"/>
  <c r="Y184" i="16"/>
  <c r="Y192" i="16"/>
  <c r="Y200" i="16"/>
  <c r="Y208" i="16"/>
  <c r="Y216" i="16"/>
  <c r="Y224" i="16"/>
  <c r="Y232" i="16"/>
  <c r="Y240" i="16"/>
  <c r="Y248" i="16"/>
  <c r="Y256" i="16"/>
  <c r="Y264" i="16"/>
  <c r="Y272" i="16"/>
  <c r="Y280" i="16"/>
  <c r="Y288" i="16"/>
  <c r="Y296" i="16"/>
  <c r="Y304" i="16"/>
  <c r="Y312" i="16"/>
  <c r="Y320" i="16"/>
  <c r="Y328" i="16"/>
  <c r="Y336" i="16"/>
  <c r="Y344" i="16"/>
  <c r="Y352" i="16"/>
  <c r="Y360" i="16"/>
  <c r="Y368" i="16"/>
  <c r="Y376" i="16"/>
  <c r="Y384" i="16"/>
  <c r="Y392" i="16"/>
  <c r="Y400" i="16"/>
  <c r="Y408" i="16"/>
  <c r="Y416" i="16"/>
  <c r="Y424" i="16"/>
  <c r="Y432" i="16"/>
  <c r="Y440" i="16"/>
  <c r="Y448" i="16"/>
  <c r="Y456" i="16"/>
  <c r="Y464" i="16"/>
  <c r="Y472" i="16"/>
  <c r="Y480" i="16"/>
  <c r="Y488" i="16"/>
  <c r="Y496" i="16"/>
  <c r="Y504" i="16"/>
  <c r="Y512" i="16"/>
  <c r="Y520" i="16"/>
  <c r="Y528" i="16"/>
  <c r="Y536" i="16"/>
  <c r="Y544" i="16"/>
  <c r="Y552" i="16"/>
  <c r="AB34" i="10"/>
  <c r="BH40" i="10"/>
  <c r="BI40" i="10"/>
  <c r="BH52" i="10"/>
  <c r="BI52" i="10"/>
  <c r="BH60" i="10"/>
  <c r="BI60" i="10"/>
  <c r="BH68" i="10"/>
  <c r="BI68" i="10"/>
  <c r="BH76" i="10"/>
  <c r="BI76" i="10"/>
  <c r="BH84" i="10"/>
  <c r="BI84" i="10"/>
  <c r="BH92" i="10"/>
  <c r="BI92" i="10"/>
  <c r="BH100" i="10"/>
  <c r="BI100" i="10"/>
  <c r="BH108" i="10"/>
  <c r="BI108" i="10"/>
  <c r="BH116" i="10"/>
  <c r="BI116" i="10"/>
  <c r="BH124" i="10"/>
  <c r="BI124" i="10"/>
  <c r="BH132" i="10"/>
  <c r="BI132" i="10"/>
  <c r="BH140" i="10"/>
  <c r="BI140" i="10"/>
  <c r="BH148" i="10"/>
  <c r="BI148" i="10"/>
  <c r="BH156" i="10"/>
  <c r="BI156" i="10"/>
  <c r="BH164" i="10"/>
  <c r="BI164" i="10"/>
  <c r="BH172" i="10"/>
  <c r="BI172" i="10"/>
  <c r="BH180" i="10"/>
  <c r="BI180" i="10"/>
  <c r="BH188" i="10"/>
  <c r="BI188" i="10"/>
  <c r="A49" i="19"/>
  <c r="A48" i="19"/>
  <c r="A47" i="19"/>
  <c r="A46" i="19"/>
  <c r="A45" i="19"/>
  <c r="A44" i="19"/>
  <c r="A43" i="19"/>
  <c r="A42" i="19"/>
  <c r="A41" i="19"/>
  <c r="AE39" i="19"/>
  <c r="A39" i="19" s="1"/>
  <c r="AE37" i="19"/>
  <c r="A37" i="19" s="1"/>
  <c r="AE35" i="19"/>
  <c r="A35" i="19" s="1"/>
  <c r="A33" i="19"/>
  <c r="AE33" i="19"/>
  <c r="AE31" i="19"/>
  <c r="A31" i="19" s="1"/>
  <c r="AE29" i="19"/>
  <c r="A29" i="19" s="1"/>
  <c r="AE27" i="19"/>
  <c r="A27" i="19" s="1"/>
  <c r="A23" i="19"/>
  <c r="A21" i="19"/>
  <c r="A19" i="19"/>
  <c r="A18" i="19"/>
  <c r="A17" i="19"/>
  <c r="A15" i="19"/>
  <c r="A13" i="19"/>
  <c r="A11" i="19"/>
  <c r="BH192" i="10"/>
  <c r="BH196" i="10"/>
  <c r="BH203" i="10"/>
  <c r="BI203" i="10"/>
  <c r="AB203" i="10"/>
  <c r="BH211" i="10"/>
  <c r="BI211" i="10"/>
  <c r="AB211" i="10"/>
  <c r="BH219" i="10"/>
  <c r="BI219" i="10"/>
  <c r="AB219" i="10"/>
  <c r="BI321" i="10"/>
  <c r="AB321" i="10"/>
  <c r="BI325" i="10"/>
  <c r="AB325" i="10"/>
  <c r="BI329" i="10"/>
  <c r="AB329" i="10"/>
  <c r="BH337" i="10"/>
  <c r="BI337" i="10"/>
  <c r="AB337" i="10"/>
  <c r="BH345" i="10"/>
  <c r="BI345" i="10"/>
  <c r="AB345" i="10"/>
  <c r="BH353" i="10"/>
  <c r="BI353" i="10"/>
  <c r="AB353" i="10"/>
  <c r="AB445" i="10"/>
  <c r="AB447" i="10"/>
  <c r="BH463" i="10"/>
  <c r="AB463" i="10"/>
  <c r="AF510" i="10"/>
  <c r="AF44" i="10" s="1"/>
  <c r="AM510" i="10"/>
  <c r="AM42" i="10" s="1"/>
  <c r="AN510" i="10"/>
  <c r="AN32" i="10" s="1"/>
  <c r="AO510" i="10"/>
  <c r="AO60" i="10" s="1"/>
  <c r="AP510" i="10"/>
  <c r="AP82" i="10" s="1"/>
  <c r="AQ510" i="10"/>
  <c r="AQ56" i="10" s="1"/>
  <c r="AR510" i="10"/>
  <c r="AR54" i="10" s="1"/>
  <c r="AS510" i="10"/>
  <c r="AS304" i="10" s="1"/>
  <c r="AT510" i="10"/>
  <c r="AT18" i="10" s="1"/>
  <c r="AU510" i="10"/>
  <c r="AU42" i="10" s="1"/>
  <c r="AV510" i="10"/>
  <c r="AV58" i="10" s="1"/>
  <c r="AW510" i="10"/>
  <c r="AW52" i="10" s="1"/>
  <c r="AX510" i="10"/>
  <c r="AX74" i="10" s="1"/>
  <c r="AY510" i="10"/>
  <c r="AY56" i="10" s="1"/>
  <c r="AZ510" i="10"/>
  <c r="AZ36" i="10" s="1"/>
  <c r="BA510" i="10"/>
  <c r="BA325" i="10" s="1"/>
  <c r="AF14" i="10"/>
  <c r="BH18" i="10"/>
  <c r="BI18" i="10"/>
  <c r="AT20" i="10"/>
  <c r="BH20" i="10"/>
  <c r="AN28" i="10"/>
  <c r="AF36" i="10"/>
  <c r="AB36" i="10"/>
  <c r="AR44" i="10"/>
  <c r="AV46" i="10"/>
  <c r="BH46" i="10"/>
  <c r="AZ48" i="10"/>
  <c r="AX54" i="10"/>
  <c r="BH54" i="10"/>
  <c r="AN58" i="10"/>
  <c r="BH58" i="10"/>
  <c r="AV62" i="10"/>
  <c r="BH62" i="10"/>
  <c r="AR66" i="10"/>
  <c r="BH66" i="10"/>
  <c r="AT70" i="10"/>
  <c r="BH70" i="10"/>
  <c r="AT74" i="10"/>
  <c r="BH74" i="10"/>
  <c r="AP78" i="10"/>
  <c r="BH78" i="10"/>
  <c r="AT82" i="10"/>
  <c r="BH82" i="10"/>
  <c r="AR86" i="10"/>
  <c r="BH86" i="10"/>
  <c r="AV90" i="10"/>
  <c r="BH90" i="10"/>
  <c r="AN94" i="10"/>
  <c r="BH94" i="10"/>
  <c r="AZ98" i="10"/>
  <c r="BH98" i="10"/>
  <c r="AF102" i="10"/>
  <c r="AZ102" i="10"/>
  <c r="BH102" i="10"/>
  <c r="AF106" i="10"/>
  <c r="AX106" i="10"/>
  <c r="BH106" i="10"/>
  <c r="AF110" i="10"/>
  <c r="AX110" i="10"/>
  <c r="BH110" i="10"/>
  <c r="AP114" i="10"/>
  <c r="BH114" i="10"/>
  <c r="AX118" i="10"/>
  <c r="BH118" i="10"/>
  <c r="AN122" i="10"/>
  <c r="BH122" i="10"/>
  <c r="AV126" i="10"/>
  <c r="BH126" i="10"/>
  <c r="AP130" i="10"/>
  <c r="BH130" i="10"/>
  <c r="AT134" i="10"/>
  <c r="BH134" i="10"/>
  <c r="AP138" i="10"/>
  <c r="BH138" i="10"/>
  <c r="AT142" i="10"/>
  <c r="BH142" i="10"/>
  <c r="AR146" i="10"/>
  <c r="BH146" i="10"/>
  <c r="AR150" i="10"/>
  <c r="AX150" i="10"/>
  <c r="BH150" i="10"/>
  <c r="AN154" i="10"/>
  <c r="AT154" i="10"/>
  <c r="AX154" i="10"/>
  <c r="BH154" i="10"/>
  <c r="AF158" i="10"/>
  <c r="AP158" i="10"/>
  <c r="AV158" i="10"/>
  <c r="BH158" i="10"/>
  <c r="AP162" i="10"/>
  <c r="AT162" i="10"/>
  <c r="AZ162" i="10"/>
  <c r="BH162" i="10"/>
  <c r="AF166" i="10"/>
  <c r="AR166" i="10"/>
  <c r="AX166" i="10"/>
  <c r="BH166" i="10"/>
  <c r="AN170" i="10"/>
  <c r="AT170" i="10"/>
  <c r="AX170" i="10"/>
  <c r="BH170" i="10"/>
  <c r="AF174" i="10"/>
  <c r="AP174" i="10"/>
  <c r="AV174" i="10"/>
  <c r="BH174" i="10"/>
  <c r="AP178" i="10"/>
  <c r="AT178" i="10"/>
  <c r="AZ178" i="10"/>
  <c r="BH178" i="10"/>
  <c r="AF182" i="10"/>
  <c r="AR182" i="10"/>
  <c r="AX182" i="10"/>
  <c r="BH182" i="10"/>
  <c r="AN186" i="10"/>
  <c r="AT186" i="10"/>
  <c r="AX186" i="10"/>
  <c r="BH186" i="10"/>
  <c r="AF190" i="10"/>
  <c r="AP190" i="10"/>
  <c r="AV190" i="10"/>
  <c r="BH190" i="10"/>
  <c r="AP194" i="10"/>
  <c r="AT194" i="10"/>
  <c r="AZ194" i="10"/>
  <c r="BH194" i="10"/>
  <c r="AF199" i="10"/>
  <c r="AR199" i="10"/>
  <c r="AX199" i="10"/>
  <c r="BH199" i="10"/>
  <c r="AQ199" i="10"/>
  <c r="BI199" i="10"/>
  <c r="AB199" i="10"/>
  <c r="AF207" i="10"/>
  <c r="AR207" i="10"/>
  <c r="AX207" i="10"/>
  <c r="BH207" i="10"/>
  <c r="AM207" i="10"/>
  <c r="BI207" i="10"/>
  <c r="AB207" i="10"/>
  <c r="AF215" i="10"/>
  <c r="AP215" i="10"/>
  <c r="AV215" i="10"/>
  <c r="BH215" i="10"/>
  <c r="AY215" i="10"/>
  <c r="BI215" i="10"/>
  <c r="AB215" i="10"/>
  <c r="AF223" i="10"/>
  <c r="AN223" i="10"/>
  <c r="AP223" i="10"/>
  <c r="AT223" i="10"/>
  <c r="AV223" i="10"/>
  <c r="AX223" i="10"/>
  <c r="BH223" i="10"/>
  <c r="AU223" i="10"/>
  <c r="BI223" i="10"/>
  <c r="AB223" i="10"/>
  <c r="AF275" i="10"/>
  <c r="AW275" i="10"/>
  <c r="BI275" i="10"/>
  <c r="AB275" i="10"/>
  <c r="AF279" i="10"/>
  <c r="AS279" i="10"/>
  <c r="AM279" i="10"/>
  <c r="BI279" i="10"/>
  <c r="AB279" i="10"/>
  <c r="AF283" i="10"/>
  <c r="AO283" i="10"/>
  <c r="BI283" i="10"/>
  <c r="AB283" i="10"/>
  <c r="AF287" i="10"/>
  <c r="BA287" i="10"/>
  <c r="AM287" i="10"/>
  <c r="BI287" i="10"/>
  <c r="AB287" i="10"/>
  <c r="AF291" i="10"/>
  <c r="AW291" i="10"/>
  <c r="BI291" i="10"/>
  <c r="AB291" i="10"/>
  <c r="AF295" i="10"/>
  <c r="AS295" i="10"/>
  <c r="AM295" i="10"/>
  <c r="BI295" i="10"/>
  <c r="AB295" i="10"/>
  <c r="AM300" i="10"/>
  <c r="AO300" i="10"/>
  <c r="AO308" i="10"/>
  <c r="AM316" i="10"/>
  <c r="AO316" i="10"/>
  <c r="AF333" i="10"/>
  <c r="AN333" i="10"/>
  <c r="AP333" i="10"/>
  <c r="AR333" i="10"/>
  <c r="AT333" i="10"/>
  <c r="AV333" i="10"/>
  <c r="AX333" i="10"/>
  <c r="AZ333" i="10"/>
  <c r="BH333" i="10"/>
  <c r="AQ333" i="10"/>
  <c r="BI333" i="10"/>
  <c r="AB333" i="10"/>
  <c r="AF341" i="10"/>
  <c r="AN341" i="10"/>
  <c r="AP341" i="10"/>
  <c r="AR341" i="10"/>
  <c r="AT341" i="10"/>
  <c r="AV341" i="10"/>
  <c r="AX341" i="10"/>
  <c r="AZ341" i="10"/>
  <c r="BH341" i="10"/>
  <c r="AU341" i="10"/>
  <c r="BI341" i="10"/>
  <c r="AB341" i="10"/>
  <c r="AF349" i="10"/>
  <c r="AN349" i="10"/>
  <c r="AP349" i="10"/>
  <c r="AR349" i="10"/>
  <c r="AT349" i="10"/>
  <c r="AV349" i="10"/>
  <c r="AX349" i="10"/>
  <c r="AZ349" i="10"/>
  <c r="BH349" i="10"/>
  <c r="AY349" i="10"/>
  <c r="BI349" i="10"/>
  <c r="AB349" i="10"/>
  <c r="AF361" i="10"/>
  <c r="AN361" i="10"/>
  <c r="AP361" i="10"/>
  <c r="AR361" i="10"/>
  <c r="AT361" i="10"/>
  <c r="AV361" i="10"/>
  <c r="AX361" i="10"/>
  <c r="AZ361" i="10"/>
  <c r="BH361" i="10"/>
  <c r="AM361" i="10"/>
  <c r="BI361" i="10"/>
  <c r="AB361" i="10"/>
  <c r="AN372" i="10"/>
  <c r="AV372" i="10"/>
  <c r="AR372" i="10"/>
  <c r="AZ372" i="10"/>
  <c r="AN374" i="10"/>
  <c r="AV374" i="10"/>
  <c r="AR374" i="10"/>
  <c r="AZ374" i="10"/>
  <c r="AN376" i="10"/>
  <c r="AV376" i="10"/>
  <c r="AR376" i="10"/>
  <c r="AZ376" i="10"/>
  <c r="AN378" i="10"/>
  <c r="AV378" i="10"/>
  <c r="AR378" i="10"/>
  <c r="AZ378" i="10"/>
  <c r="AN380" i="10"/>
  <c r="AV380" i="10"/>
  <c r="AR380" i="10"/>
  <c r="AZ380" i="10"/>
  <c r="AN382" i="10"/>
  <c r="AV382" i="10"/>
  <c r="AR382" i="10"/>
  <c r="AZ382" i="10"/>
  <c r="AN384" i="10"/>
  <c r="AV384" i="10"/>
  <c r="AR384" i="10"/>
  <c r="AZ384" i="10"/>
  <c r="AN386" i="10"/>
  <c r="AV386" i="10"/>
  <c r="AR386" i="10"/>
  <c r="AZ386" i="10"/>
  <c r="AN388" i="10"/>
  <c r="AV388" i="10"/>
  <c r="AR388" i="10"/>
  <c r="AZ388" i="10"/>
  <c r="AN390" i="10"/>
  <c r="AV390" i="10"/>
  <c r="AR390" i="10"/>
  <c r="AZ390" i="10"/>
  <c r="AN392" i="10"/>
  <c r="AV392" i="10"/>
  <c r="AR392" i="10"/>
  <c r="AZ392" i="10"/>
  <c r="AN394" i="10"/>
  <c r="AV394" i="10"/>
  <c r="AR394" i="10"/>
  <c r="AZ394" i="10"/>
  <c r="AN396" i="10"/>
  <c r="AV396" i="10"/>
  <c r="AR396" i="10"/>
  <c r="AZ396" i="10"/>
  <c r="AN398" i="10"/>
  <c r="AV398" i="10"/>
  <c r="AR398" i="10"/>
  <c r="AZ398" i="10"/>
  <c r="AN400" i="10"/>
  <c r="AV400" i="10"/>
  <c r="AR400" i="10"/>
  <c r="AZ400" i="10"/>
  <c r="AN402" i="10"/>
  <c r="AV402" i="10"/>
  <c r="AR402" i="10"/>
  <c r="AZ402" i="10"/>
  <c r="AN404" i="10"/>
  <c r="AV404" i="10"/>
  <c r="AR404" i="10"/>
  <c r="AZ404" i="10"/>
  <c r="AN406" i="10"/>
  <c r="AV406" i="10"/>
  <c r="AR406" i="10"/>
  <c r="AZ406" i="10"/>
  <c r="AN408" i="10"/>
  <c r="AV408" i="10"/>
  <c r="AR408" i="10"/>
  <c r="AZ408" i="10"/>
  <c r="AN410" i="10"/>
  <c r="AV410" i="10"/>
  <c r="AR410" i="10"/>
  <c r="AZ410" i="10"/>
  <c r="AM437" i="10"/>
  <c r="AQ437" i="10"/>
  <c r="AB437" i="10"/>
  <c r="AM465" i="10"/>
  <c r="BA465" i="10"/>
  <c r="AQ465" i="10"/>
  <c r="AY465" i="10"/>
  <c r="AU465" i="10"/>
  <c r="AB465" i="10"/>
  <c r="Y90" i="16"/>
  <c r="Y103" i="16"/>
  <c r="Y107" i="16"/>
  <c r="Y111" i="16"/>
  <c r="Y115" i="16"/>
  <c r="Y119" i="16"/>
  <c r="Y123" i="16"/>
  <c r="Y127" i="16"/>
  <c r="Y131" i="16"/>
  <c r="Y135" i="16"/>
  <c r="Y139" i="16"/>
  <c r="Y143" i="16"/>
  <c r="Y147" i="16"/>
  <c r="Y151" i="16"/>
  <c r="Y155" i="16"/>
  <c r="Y159" i="16"/>
  <c r="Y163" i="16"/>
  <c r="Y167" i="16"/>
  <c r="Y171" i="16"/>
  <c r="Y175" i="16"/>
  <c r="Y179" i="16"/>
  <c r="Y183" i="16"/>
  <c r="Y187" i="16"/>
  <c r="Y191" i="16"/>
  <c r="Y195" i="16"/>
  <c r="Y199" i="16"/>
  <c r="Y203" i="16"/>
  <c r="Y207" i="16"/>
  <c r="Y211" i="16"/>
  <c r="Y215" i="16"/>
  <c r="Y219" i="16"/>
  <c r="Y223" i="16"/>
  <c r="Y227" i="16"/>
  <c r="Y231" i="16"/>
  <c r="Y235" i="16"/>
  <c r="Y239" i="16"/>
  <c r="Y243" i="16"/>
  <c r="Y247" i="16"/>
  <c r="Y251" i="16"/>
  <c r="Y255" i="16"/>
  <c r="Y259" i="16"/>
  <c r="Y263" i="16"/>
  <c r="Y267" i="16"/>
  <c r="Y271" i="16"/>
  <c r="Y275" i="16"/>
  <c r="Y279" i="16"/>
  <c r="Y283" i="16"/>
  <c r="Y287" i="16"/>
  <c r="Y291" i="16"/>
  <c r="Y295" i="16"/>
  <c r="Y299" i="16"/>
  <c r="Y303" i="16"/>
  <c r="Y307" i="16"/>
  <c r="Y311" i="16"/>
  <c r="Y315" i="16"/>
  <c r="Y319" i="16"/>
  <c r="Y323" i="16"/>
  <c r="Y327" i="16"/>
  <c r="Y331" i="16"/>
  <c r="Y335" i="16"/>
  <c r="Y339" i="16"/>
  <c r="Y343" i="16"/>
  <c r="Y347" i="16"/>
  <c r="Y351" i="16"/>
  <c r="Y355" i="16"/>
  <c r="Y359" i="16"/>
  <c r="Y363" i="16"/>
  <c r="Y367" i="16"/>
  <c r="Y371" i="16"/>
  <c r="Y375" i="16"/>
  <c r="Y379" i="16"/>
  <c r="Y383" i="16"/>
  <c r="Y387" i="16"/>
  <c r="Y391" i="16"/>
  <c r="Y395" i="16"/>
  <c r="Y399" i="16"/>
  <c r="Y403" i="16"/>
  <c r="Y407" i="16"/>
  <c r="Y411" i="16"/>
  <c r="Y415" i="16"/>
  <c r="Y419" i="16"/>
  <c r="Y423" i="16"/>
  <c r="Y427" i="16"/>
  <c r="Y431" i="16"/>
  <c r="Y435" i="16"/>
  <c r="Y439" i="16"/>
  <c r="Y443" i="16"/>
  <c r="Y447" i="16"/>
  <c r="Y451" i="16"/>
  <c r="Y455" i="16"/>
  <c r="Y459" i="16"/>
  <c r="Y463" i="16"/>
  <c r="Y467" i="16"/>
  <c r="Y471" i="16"/>
  <c r="Y475" i="16"/>
  <c r="Y479" i="16"/>
  <c r="Y483" i="16"/>
  <c r="Y487" i="16"/>
  <c r="Y491" i="16"/>
  <c r="Y495" i="16"/>
  <c r="Y499" i="16"/>
  <c r="Y503" i="16"/>
  <c r="Y507" i="16"/>
  <c r="Y511" i="16"/>
  <c r="Y515" i="16"/>
  <c r="Y519" i="16"/>
  <c r="Y523" i="16"/>
  <c r="Y527" i="16"/>
  <c r="Y531" i="16"/>
  <c r="Y535" i="16"/>
  <c r="Y539" i="16"/>
  <c r="Y543" i="16"/>
  <c r="Y547" i="16"/>
  <c r="Y551" i="16"/>
  <c r="Y555" i="16"/>
  <c r="F6" i="19"/>
  <c r="AB428" i="10"/>
  <c r="AB416" i="10"/>
  <c r="AB312" i="10"/>
  <c r="AB304" i="10"/>
  <c r="BI192" i="10"/>
  <c r="AY192" i="10"/>
  <c r="AU192" i="10"/>
  <c r="AQ192" i="10"/>
  <c r="AM192" i="10"/>
  <c r="BI196" i="10"/>
  <c r="AY196" i="10"/>
  <c r="AU196" i="10"/>
  <c r="AQ196" i="10"/>
  <c r="AM196" i="10"/>
  <c r="AO203" i="10"/>
  <c r="AO219" i="10"/>
  <c r="AQ321" i="10"/>
  <c r="AQ325" i="10"/>
  <c r="AQ329" i="10"/>
  <c r="AW345" i="10"/>
  <c r="AU463" i="10"/>
  <c r="AF197" i="10"/>
  <c r="AN197" i="10"/>
  <c r="AP197" i="10"/>
  <c r="AR197" i="10"/>
  <c r="AT197" i="10"/>
  <c r="AV197" i="10"/>
  <c r="AX197" i="10"/>
  <c r="AZ197" i="10"/>
  <c r="AF201" i="10"/>
  <c r="AN201" i="10"/>
  <c r="AP201" i="10"/>
  <c r="AR201" i="10"/>
  <c r="AT201" i="10"/>
  <c r="AV201" i="10"/>
  <c r="AX201" i="10"/>
  <c r="AZ201" i="10"/>
  <c r="BH201" i="10"/>
  <c r="AF205" i="10"/>
  <c r="AN205" i="10"/>
  <c r="AP205" i="10"/>
  <c r="AR205" i="10"/>
  <c r="AT205" i="10"/>
  <c r="AV205" i="10"/>
  <c r="AX205" i="10"/>
  <c r="AZ205" i="10"/>
  <c r="BH205" i="10"/>
  <c r="AF209" i="10"/>
  <c r="AN209" i="10"/>
  <c r="AP209" i="10"/>
  <c r="AR209" i="10"/>
  <c r="AT209" i="10"/>
  <c r="AV209" i="10"/>
  <c r="AX209" i="10"/>
  <c r="AZ209" i="10"/>
  <c r="BH209" i="10"/>
  <c r="AF213" i="10"/>
  <c r="AN213" i="10"/>
  <c r="AP213" i="10"/>
  <c r="AR213" i="10"/>
  <c r="AT213" i="10"/>
  <c r="AV213" i="10"/>
  <c r="AX213" i="10"/>
  <c r="AZ213" i="10"/>
  <c r="BH213" i="10"/>
  <c r="AF217" i="10"/>
  <c r="AN217" i="10"/>
  <c r="AP217" i="10"/>
  <c r="AR217" i="10"/>
  <c r="AT217" i="10"/>
  <c r="AV217" i="10"/>
  <c r="AX217" i="10"/>
  <c r="AZ217" i="10"/>
  <c r="BH217" i="10"/>
  <c r="AF221" i="10"/>
  <c r="AN221" i="10"/>
  <c r="AP221" i="10"/>
  <c r="AR221" i="10"/>
  <c r="AT221" i="10"/>
  <c r="AV221" i="10"/>
  <c r="AX221" i="10"/>
  <c r="AZ221" i="10"/>
  <c r="BH221" i="10"/>
  <c r="AF276" i="10"/>
  <c r="AM276" i="10"/>
  <c r="AU276" i="10"/>
  <c r="BI276" i="10"/>
  <c r="AF280" i="10"/>
  <c r="AM280" i="10"/>
  <c r="AU280" i="10"/>
  <c r="BI280" i="10"/>
  <c r="AF284" i="10"/>
  <c r="AM284" i="10"/>
  <c r="AU284" i="10"/>
  <c r="BI284" i="10"/>
  <c r="AF288" i="10"/>
  <c r="AM288" i="10"/>
  <c r="AU288" i="10"/>
  <c r="BI288" i="10"/>
  <c r="AF292" i="10"/>
  <c r="AM292" i="10"/>
  <c r="AU292" i="10"/>
  <c r="BI292" i="10"/>
  <c r="AF296" i="10"/>
  <c r="AM296" i="10"/>
  <c r="AU296" i="10"/>
  <c r="BI296" i="10"/>
  <c r="AM298" i="10"/>
  <c r="AO298" i="10"/>
  <c r="AM302" i="10"/>
  <c r="AW302" i="10"/>
  <c r="AM306" i="10"/>
  <c r="AM310" i="10"/>
  <c r="AM314" i="10"/>
  <c r="AO314" i="10"/>
  <c r="AM318" i="10"/>
  <c r="AW318" i="10"/>
  <c r="AF322" i="10"/>
  <c r="AM322" i="10"/>
  <c r="AU322" i="10"/>
  <c r="BI322" i="10"/>
  <c r="AF326" i="10"/>
  <c r="AM326" i="10"/>
  <c r="AU326" i="10"/>
  <c r="BI326" i="10"/>
  <c r="AF331" i="10"/>
  <c r="AN331" i="10"/>
  <c r="AP331" i="10"/>
  <c r="AR331" i="10"/>
  <c r="AT331" i="10"/>
  <c r="AV331" i="10"/>
  <c r="AX331" i="10"/>
  <c r="AZ331" i="10"/>
  <c r="BH331" i="10"/>
  <c r="AF335" i="10"/>
  <c r="AN335" i="10"/>
  <c r="AP335" i="10"/>
  <c r="AR335" i="10"/>
  <c r="AT335" i="10"/>
  <c r="AV335" i="10"/>
  <c r="AX335" i="10"/>
  <c r="AZ335" i="10"/>
  <c r="BH335" i="10"/>
  <c r="AF339" i="10"/>
  <c r="AN339" i="10"/>
  <c r="AP339" i="10"/>
  <c r="AR339" i="10"/>
  <c r="AT339" i="10"/>
  <c r="AV339" i="10"/>
  <c r="AX339" i="10"/>
  <c r="AZ339" i="10"/>
  <c r="BH339" i="10"/>
  <c r="AF343" i="10"/>
  <c r="AN343" i="10"/>
  <c r="AP343" i="10"/>
  <c r="AR343" i="10"/>
  <c r="AT343" i="10"/>
  <c r="AV343" i="10"/>
  <c r="AX343" i="10"/>
  <c r="AZ343" i="10"/>
  <c r="BH343" i="10"/>
  <c r="AF347" i="10"/>
  <c r="AN347" i="10"/>
  <c r="AP347" i="10"/>
  <c r="AR347" i="10"/>
  <c r="AT347" i="10"/>
  <c r="AV347" i="10"/>
  <c r="AX347" i="10"/>
  <c r="AZ347" i="10"/>
  <c r="BH347" i="10"/>
  <c r="AF351" i="10"/>
  <c r="AN351" i="10"/>
  <c r="AP351" i="10"/>
  <c r="AR351" i="10"/>
  <c r="AT351" i="10"/>
  <c r="AV351" i="10"/>
  <c r="AX351" i="10"/>
  <c r="AZ351" i="10"/>
  <c r="BH351" i="10"/>
  <c r="AF355" i="10"/>
  <c r="AN355" i="10"/>
  <c r="AP355" i="10"/>
  <c r="AR355" i="10"/>
  <c r="AT355" i="10"/>
  <c r="AV355" i="10"/>
  <c r="AX355" i="10"/>
  <c r="AZ355" i="10"/>
  <c r="BH355" i="10"/>
  <c r="AF357" i="10"/>
  <c r="AN357" i="10"/>
  <c r="AP357" i="10"/>
  <c r="AR357" i="10"/>
  <c r="AT357" i="10"/>
  <c r="AV357" i="10"/>
  <c r="AX357" i="10"/>
  <c r="AZ357" i="10"/>
  <c r="BH357" i="10"/>
  <c r="AM357" i="10"/>
  <c r="AQ357" i="10"/>
  <c r="AU357" i="10"/>
  <c r="AY357" i="10"/>
  <c r="BI357" i="10"/>
  <c r="AF365" i="10"/>
  <c r="AN365" i="10"/>
  <c r="AP365" i="10"/>
  <c r="AR365" i="10"/>
  <c r="AT365" i="10"/>
  <c r="AV365" i="10"/>
  <c r="AX365" i="10"/>
  <c r="AZ365" i="10"/>
  <c r="BH365" i="10"/>
  <c r="AM365" i="10"/>
  <c r="AQ365" i="10"/>
  <c r="AU365" i="10"/>
  <c r="AY365" i="10"/>
  <c r="BI365" i="10"/>
  <c r="AM368" i="10"/>
  <c r="AQ368" i="10"/>
  <c r="AU368" i="10"/>
  <c r="AY368" i="10"/>
  <c r="BI368" i="10"/>
  <c r="AN412" i="10"/>
  <c r="AR412" i="10"/>
  <c r="AZ412" i="10"/>
  <c r="AN420" i="10"/>
  <c r="AR420" i="10"/>
  <c r="AZ420" i="10"/>
  <c r="AN423" i="10"/>
  <c r="AV423" i="10"/>
  <c r="AR423" i="10"/>
  <c r="AF433" i="10"/>
  <c r="AP433" i="10"/>
  <c r="AT433" i="10"/>
  <c r="AX433" i="10"/>
  <c r="BH433" i="10"/>
  <c r="AN433" i="10"/>
  <c r="AV433" i="10"/>
  <c r="AM436" i="10"/>
  <c r="AS436" i="10"/>
  <c r="AM441" i="10"/>
  <c r="AY441" i="10"/>
  <c r="AQ441" i="10"/>
  <c r="AM444" i="10"/>
  <c r="BA444" i="10"/>
  <c r="AM448" i="10"/>
  <c r="AY448" i="10"/>
  <c r="AQ448" i="10"/>
  <c r="AF451" i="10"/>
  <c r="AO451" i="10"/>
  <c r="AF453" i="10"/>
  <c r="AO453" i="10"/>
  <c r="AF455" i="10"/>
  <c r="AO455" i="10"/>
  <c r="AF457" i="10"/>
  <c r="AO457" i="10"/>
  <c r="AF459" i="10"/>
  <c r="AO459" i="10"/>
  <c r="AF460" i="10"/>
  <c r="AY460" i="10"/>
  <c r="BI460" i="10"/>
  <c r="H8" i="19"/>
  <c r="A8" i="16" s="1"/>
  <c r="H6" i="19"/>
  <c r="AF11" i="10"/>
  <c r="AF13" i="10"/>
  <c r="AF15" i="10"/>
  <c r="AF17" i="10"/>
  <c r="AF19" i="10"/>
  <c r="AF21" i="10"/>
  <c r="AF23" i="10"/>
  <c r="AF25" i="10"/>
  <c r="AF27" i="10"/>
  <c r="AF29" i="10"/>
  <c r="AF31" i="10"/>
  <c r="AF33" i="10"/>
  <c r="AF35" i="10"/>
  <c r="AF37" i="10"/>
  <c r="AF39" i="10"/>
  <c r="AF41" i="10"/>
  <c r="AF43" i="10"/>
  <c r="AF45" i="10"/>
  <c r="AF49" i="10"/>
  <c r="AF51" i="10"/>
  <c r="AF359" i="10"/>
  <c r="AN359" i="10"/>
  <c r="AP359" i="10"/>
  <c r="AR359" i="10"/>
  <c r="AT359" i="10"/>
  <c r="AV359" i="10"/>
  <c r="AX359" i="10"/>
  <c r="AZ359" i="10"/>
  <c r="BH359" i="10"/>
  <c r="AF363" i="10"/>
  <c r="AN363" i="10"/>
  <c r="AP363" i="10"/>
  <c r="AR363" i="10"/>
  <c r="AT363" i="10"/>
  <c r="AV363" i="10"/>
  <c r="AX363" i="10"/>
  <c r="AZ363" i="10"/>
  <c r="BH363" i="10"/>
  <c r="AF367" i="10"/>
  <c r="AN367" i="10"/>
  <c r="AP367" i="10"/>
  <c r="AR367" i="10"/>
  <c r="AT367" i="10"/>
  <c r="AV367" i="10"/>
  <c r="AX367" i="10"/>
  <c r="AZ367" i="10"/>
  <c r="BH367" i="10"/>
  <c r="AN370" i="10"/>
  <c r="AV370" i="10"/>
  <c r="AN414" i="10"/>
  <c r="AR414" i="10"/>
  <c r="AN418" i="10"/>
  <c r="AR418" i="10"/>
  <c r="AR424" i="10"/>
  <c r="AZ424" i="10"/>
  <c r="AN427" i="10"/>
  <c r="AV427" i="10"/>
  <c r="AM434" i="10"/>
  <c r="BA434" i="10"/>
  <c r="AM435" i="10"/>
  <c r="AY435" i="10"/>
  <c r="AM438" i="10"/>
  <c r="AS438" i="10"/>
  <c r="AM439" i="10"/>
  <c r="AY439" i="10"/>
  <c r="AM442" i="10"/>
  <c r="AM443" i="10"/>
  <c r="AY443" i="10"/>
  <c r="AM446" i="10"/>
  <c r="AM449" i="10"/>
  <c r="AM450" i="10"/>
  <c r="AY450" i="10"/>
  <c r="AF452" i="10"/>
  <c r="AF454" i="10"/>
  <c r="AF456" i="10"/>
  <c r="AS456" i="10"/>
  <c r="AF458" i="10"/>
  <c r="BA458" i="10"/>
  <c r="AF461" i="10"/>
  <c r="AQ461" i="10"/>
  <c r="AS461" i="10"/>
  <c r="AU461" i="10"/>
  <c r="AY461" i="10"/>
  <c r="BA461" i="10"/>
  <c r="BI461" i="10"/>
  <c r="AP467" i="10"/>
  <c r="AX467" i="10"/>
  <c r="AN469" i="10"/>
  <c r="AV469" i="10"/>
  <c r="AF274" i="10"/>
  <c r="AF278" i="10"/>
  <c r="AF282" i="10"/>
  <c r="AF286" i="10"/>
  <c r="AF290" i="10"/>
  <c r="AF294" i="10"/>
  <c r="AM297" i="10"/>
  <c r="AM299" i="10"/>
  <c r="AM301" i="10"/>
  <c r="AM303" i="10"/>
  <c r="AM305" i="10"/>
  <c r="AM307" i="10"/>
  <c r="AM309" i="10"/>
  <c r="AM311" i="10"/>
  <c r="AM313" i="10"/>
  <c r="AM315" i="10"/>
  <c r="AM317" i="10"/>
  <c r="AF320" i="10"/>
  <c r="AF324" i="10"/>
  <c r="AF328" i="10"/>
  <c r="AP432" i="10"/>
  <c r="AR422" i="10"/>
  <c r="AR426" i="10"/>
  <c r="AR430" i="10"/>
  <c r="AG227" i="10"/>
  <c r="AG450" i="10"/>
  <c r="AG317" i="10"/>
  <c r="AG313" i="10"/>
  <c r="A10" i="19"/>
  <c r="A10" i="16"/>
  <c r="AH227" i="10"/>
  <c r="AH466" i="10"/>
  <c r="AH464" i="10"/>
  <c r="AH460" i="10"/>
  <c r="AH458" i="10"/>
  <c r="AH456" i="10"/>
  <c r="AH454" i="10"/>
  <c r="AH452" i="10"/>
  <c r="AH449" i="10"/>
  <c r="AH445" i="10"/>
  <c r="AH441" i="10"/>
  <c r="AH437" i="10"/>
  <c r="AK508" i="10"/>
  <c r="AK506" i="10"/>
  <c r="AK504" i="10"/>
  <c r="AK502" i="10"/>
  <c r="AK500" i="10"/>
  <c r="AK498" i="10"/>
  <c r="AK496" i="10"/>
  <c r="AK494" i="10"/>
  <c r="AK492" i="10"/>
  <c r="AK490" i="10"/>
  <c r="AK488" i="10"/>
  <c r="AK486" i="10"/>
  <c r="AK484" i="10"/>
  <c r="AK482" i="10"/>
  <c r="AK480" i="10"/>
  <c r="AK478" i="10"/>
  <c r="AK476" i="10"/>
  <c r="AK474" i="10"/>
  <c r="AK472" i="10"/>
  <c r="AK470" i="10"/>
  <c r="AK468" i="10"/>
  <c r="AK466" i="10"/>
  <c r="AK464" i="10"/>
  <c r="AK462" i="10"/>
  <c r="AK460" i="10"/>
  <c r="AK458" i="10"/>
  <c r="AK456" i="10"/>
  <c r="AK454" i="10"/>
  <c r="AK452" i="10"/>
  <c r="AK449" i="10"/>
  <c r="AK433" i="10"/>
  <c r="AK431" i="10"/>
  <c r="AK429" i="10"/>
  <c r="AK427" i="10"/>
  <c r="AK425" i="10"/>
  <c r="AK423" i="10"/>
  <c r="AK421" i="10"/>
  <c r="AK419" i="10"/>
  <c r="AK417" i="10"/>
  <c r="AK415" i="10"/>
  <c r="AK413" i="10"/>
  <c r="AK411" i="10"/>
  <c r="AK409" i="10"/>
  <c r="AK407" i="10"/>
  <c r="AK405" i="10"/>
  <c r="AK403" i="10"/>
  <c r="AK401" i="10"/>
  <c r="AK399" i="10"/>
  <c r="AK397" i="10"/>
  <c r="AK395" i="10"/>
  <c r="AK393" i="10"/>
  <c r="AK391" i="10"/>
  <c r="AK389" i="10"/>
  <c r="AK387" i="10"/>
  <c r="AK385" i="10"/>
  <c r="AK383" i="10"/>
  <c r="AK381" i="10"/>
  <c r="AK379" i="10"/>
  <c r="AK377" i="10"/>
  <c r="AK375" i="10"/>
  <c r="AK373" i="10"/>
  <c r="AK371" i="10"/>
  <c r="AK369" i="10"/>
  <c r="AK367" i="10"/>
  <c r="AK365" i="10"/>
  <c r="AK363" i="10"/>
  <c r="AK361" i="10"/>
  <c r="AK446" i="10"/>
  <c r="AK442" i="10"/>
  <c r="AK438" i="10"/>
  <c r="AK434" i="10"/>
  <c r="AK358" i="10"/>
  <c r="AK356" i="10"/>
  <c r="AK354" i="10"/>
  <c r="AK352" i="10"/>
  <c r="AK350" i="10"/>
  <c r="AK348" i="10"/>
  <c r="AK346" i="10"/>
  <c r="AK344" i="10"/>
  <c r="AK342" i="10"/>
  <c r="AK340" i="10"/>
  <c r="AK338" i="10"/>
  <c r="AK336" i="10"/>
  <c r="AK334" i="10"/>
  <c r="AK332" i="10"/>
  <c r="AK330" i="10"/>
  <c r="AK328" i="10"/>
  <c r="AK326" i="10"/>
  <c r="AK324" i="10"/>
  <c r="AK322" i="10"/>
  <c r="AK320" i="10"/>
  <c r="AK318" i="10"/>
  <c r="AK314" i="10"/>
  <c r="AK310" i="10"/>
  <c r="AK306" i="10"/>
  <c r="AK302" i="10"/>
  <c r="AK298" i="10"/>
  <c r="AK296" i="10"/>
  <c r="AK294" i="10"/>
  <c r="AK292" i="10"/>
  <c r="AK290" i="10"/>
  <c r="AK288" i="10"/>
  <c r="AK286" i="10"/>
  <c r="AK284" i="10"/>
  <c r="AK282" i="10"/>
  <c r="AK280" i="10"/>
  <c r="AK278" i="10"/>
  <c r="AK276" i="10"/>
  <c r="AK274" i="10"/>
  <c r="AK270" i="10"/>
  <c r="AK266" i="10"/>
  <c r="AK262" i="10"/>
  <c r="AK258" i="10"/>
  <c r="AK254" i="10"/>
  <c r="AK250" i="10"/>
  <c r="AK246" i="10"/>
  <c r="AK242" i="10"/>
  <c r="AK238" i="10"/>
  <c r="AK234" i="10"/>
  <c r="AK230" i="10"/>
  <c r="AK226" i="10"/>
  <c r="AK224" i="10"/>
  <c r="AK222" i="10"/>
  <c r="AK220" i="10"/>
  <c r="AK218" i="10"/>
  <c r="AK216" i="10"/>
  <c r="AK214" i="10"/>
  <c r="AK212" i="10"/>
  <c r="AK210" i="10"/>
  <c r="AK208" i="10"/>
  <c r="AK206" i="10"/>
  <c r="AK204" i="10"/>
  <c r="AK202" i="10"/>
  <c r="AK200" i="10"/>
  <c r="AK198" i="10"/>
  <c r="AK196" i="10"/>
  <c r="AK194" i="10"/>
  <c r="AK192" i="10"/>
  <c r="AK190" i="10"/>
  <c r="AK188" i="10"/>
  <c r="AK186" i="10"/>
  <c r="AK184" i="10"/>
  <c r="AK182" i="10"/>
  <c r="AK180" i="10"/>
  <c r="AK178" i="10"/>
  <c r="AK176" i="10"/>
  <c r="AK174" i="10"/>
  <c r="AK172" i="10"/>
  <c r="AK170" i="10"/>
  <c r="AK168" i="10"/>
  <c r="AK166" i="10"/>
  <c r="AK164" i="10"/>
  <c r="AK162" i="10"/>
  <c r="AK160" i="10"/>
  <c r="AK158" i="10"/>
  <c r="AK156" i="10"/>
  <c r="AK154" i="10"/>
  <c r="AK152" i="10"/>
  <c r="AK150" i="10"/>
  <c r="AK148" i="10"/>
  <c r="AK146" i="10"/>
  <c r="AK144" i="10"/>
  <c r="AK142" i="10"/>
  <c r="AK140" i="10"/>
  <c r="AK138" i="10"/>
  <c r="AK136" i="10"/>
  <c r="AK134" i="10"/>
  <c r="AK132" i="10"/>
  <c r="AK130" i="10"/>
  <c r="AK128" i="10"/>
  <c r="AK126" i="10"/>
  <c r="AK124" i="10"/>
  <c r="AK122" i="10"/>
  <c r="AK120" i="10"/>
  <c r="AK118" i="10"/>
  <c r="AK116" i="10"/>
  <c r="AK114" i="10"/>
  <c r="AK112" i="10"/>
  <c r="AK110" i="10"/>
  <c r="AK108" i="10"/>
  <c r="AK106" i="10"/>
  <c r="AK104" i="10"/>
  <c r="AK102" i="10"/>
  <c r="AK100" i="10"/>
  <c r="AK98" i="10"/>
  <c r="AK96" i="10"/>
  <c r="AK94" i="10"/>
  <c r="AK92" i="10"/>
  <c r="AK90" i="10"/>
  <c r="AK88" i="10"/>
  <c r="AK86" i="10"/>
  <c r="AK84" i="10"/>
  <c r="AK82" i="10"/>
  <c r="AK80" i="10"/>
  <c r="AK78" i="10"/>
  <c r="AK76" i="10"/>
  <c r="AK74" i="10"/>
  <c r="AK72" i="10"/>
  <c r="AK70" i="10"/>
  <c r="AK68" i="10"/>
  <c r="AK66" i="10"/>
  <c r="AK64" i="10"/>
  <c r="AK62" i="10"/>
  <c r="AK60" i="10"/>
  <c r="AK58" i="10"/>
  <c r="AK56" i="10"/>
  <c r="AK54" i="10"/>
  <c r="AK52" i="10"/>
  <c r="AK50" i="10"/>
  <c r="AK48" i="10"/>
  <c r="AK46" i="10"/>
  <c r="AK44" i="10"/>
  <c r="AK42" i="10"/>
  <c r="AK40" i="10"/>
  <c r="AK38" i="10"/>
  <c r="AK36" i="10"/>
  <c r="AK34" i="10"/>
  <c r="AK32" i="10"/>
  <c r="AK30" i="10"/>
  <c r="AK28" i="10"/>
  <c r="AK26" i="10"/>
  <c r="AK24" i="10"/>
  <c r="AK22" i="10"/>
  <c r="AK20" i="10"/>
  <c r="AK18" i="10"/>
  <c r="AK16" i="10"/>
  <c r="AK14" i="10"/>
  <c r="AK12" i="10"/>
  <c r="AK445" i="10"/>
  <c r="AK441" i="10"/>
  <c r="AK437" i="10"/>
  <c r="AG229" i="10"/>
  <c r="AG237" i="10"/>
  <c r="AG245" i="10"/>
  <c r="AG253" i="10"/>
  <c r="AG261" i="10"/>
  <c r="AG269" i="10"/>
  <c r="AG448" i="10"/>
  <c r="AG435" i="10"/>
  <c r="AG439" i="10"/>
  <c r="AG443" i="10"/>
  <c r="AG11" i="10"/>
  <c r="AG13" i="10"/>
  <c r="AG15" i="10"/>
  <c r="AG17" i="10"/>
  <c r="AG19" i="10"/>
  <c r="AG21" i="10"/>
  <c r="AG23" i="10"/>
  <c r="AG25" i="10"/>
  <c r="AG27" i="10"/>
  <c r="AG29" i="10"/>
  <c r="AG31" i="10"/>
  <c r="AG33" i="10"/>
  <c r="AG35" i="10"/>
  <c r="AG37" i="10"/>
  <c r="AG39" i="10"/>
  <c r="AG41" i="10"/>
  <c r="AG43" i="10"/>
  <c r="AG45" i="10"/>
  <c r="AG47" i="10"/>
  <c r="AG49" i="10"/>
  <c r="AG51" i="10"/>
  <c r="AG53" i="10"/>
  <c r="AG55" i="10"/>
  <c r="AG57" i="10"/>
  <c r="AG59" i="10"/>
  <c r="AG61" i="10"/>
  <c r="AG63" i="10"/>
  <c r="AG65" i="10"/>
  <c r="AG67" i="10"/>
  <c r="AG69" i="10"/>
  <c r="AG71" i="10"/>
  <c r="AG73" i="10"/>
  <c r="AG75" i="10"/>
  <c r="AG77" i="10"/>
  <c r="AG79" i="10"/>
  <c r="AG81" i="10"/>
  <c r="AG83" i="10"/>
  <c r="AG85" i="10"/>
  <c r="AG87" i="10"/>
  <c r="AG89" i="10"/>
  <c r="AG91" i="10"/>
  <c r="AG93" i="10"/>
  <c r="AG95" i="10"/>
  <c r="AG97" i="10"/>
  <c r="AG99" i="10"/>
  <c r="AG101" i="10"/>
  <c r="AG103" i="10"/>
  <c r="AG105" i="10"/>
  <c r="AG107" i="10"/>
  <c r="AG109" i="10"/>
  <c r="AG111" i="10"/>
  <c r="AG113" i="10"/>
  <c r="AG115" i="10"/>
  <c r="AG117" i="10"/>
  <c r="AG119" i="10"/>
  <c r="AG121" i="10"/>
  <c r="AG123" i="10"/>
  <c r="AG125" i="10"/>
  <c r="AG127" i="10"/>
  <c r="AG129" i="10"/>
  <c r="AG131" i="10"/>
  <c r="AG133" i="10"/>
  <c r="AG135" i="10"/>
  <c r="AG137" i="10"/>
  <c r="AG139" i="10"/>
  <c r="AG141" i="10"/>
  <c r="AG143" i="10"/>
  <c r="AG145" i="10"/>
  <c r="AG147" i="10"/>
  <c r="AG149" i="10"/>
  <c r="AG151" i="10"/>
  <c r="AG153" i="10"/>
  <c r="AG155" i="10"/>
  <c r="AG157" i="10"/>
  <c r="AG159" i="10"/>
  <c r="AG161" i="10"/>
  <c r="AG163" i="10"/>
  <c r="AG165" i="10"/>
  <c r="AG167" i="10"/>
  <c r="AG169" i="10"/>
  <c r="AG171" i="10"/>
  <c r="AG173" i="10"/>
  <c r="AG175" i="10"/>
  <c r="AG177" i="10"/>
  <c r="AG179" i="10"/>
  <c r="AG181" i="10"/>
  <c r="AG183" i="10"/>
  <c r="AG185" i="10"/>
  <c r="AG187" i="10"/>
  <c r="AG189" i="10"/>
  <c r="AG191" i="10"/>
  <c r="AG193" i="10"/>
  <c r="AG195" i="10"/>
  <c r="AG197" i="10"/>
  <c r="AG199" i="10"/>
  <c r="AG201" i="10"/>
  <c r="AG203" i="10"/>
  <c r="AG205" i="10"/>
  <c r="AG207" i="10"/>
  <c r="AG209" i="10"/>
  <c r="AG211" i="10"/>
  <c r="AG213" i="10"/>
  <c r="AG215" i="10"/>
  <c r="AG217" i="10"/>
  <c r="AG219" i="10"/>
  <c r="AG221" i="10"/>
  <c r="AG223" i="10"/>
  <c r="AG10" i="10"/>
  <c r="AG228" i="10"/>
  <c r="AG232" i="10"/>
  <c r="AG236" i="10"/>
  <c r="AG240" i="10"/>
  <c r="AG244" i="10"/>
  <c r="AG248" i="10"/>
  <c r="AG252" i="10"/>
  <c r="AG256" i="10"/>
  <c r="AG260" i="10"/>
  <c r="AG264" i="10"/>
  <c r="AG268" i="10"/>
  <c r="AG272" i="10"/>
  <c r="AG275" i="10"/>
  <c r="AG277" i="10"/>
  <c r="AG279" i="10"/>
  <c r="AG281" i="10"/>
  <c r="AG283" i="10"/>
  <c r="AG285" i="10"/>
  <c r="AG287" i="10"/>
  <c r="AG289" i="10"/>
  <c r="AG291" i="10"/>
  <c r="AG293" i="10"/>
  <c r="AG295" i="10"/>
  <c r="AG298" i="10"/>
  <c r="AG302" i="10"/>
  <c r="AG306" i="10"/>
  <c r="AG310" i="10"/>
  <c r="AG314" i="10"/>
  <c r="AG319" i="10"/>
  <c r="AG321" i="10"/>
  <c r="AG323" i="10"/>
  <c r="AG325" i="10"/>
  <c r="AG327" i="10"/>
  <c r="AG329" i="10"/>
  <c r="AG331" i="10"/>
  <c r="AG333" i="10"/>
  <c r="AG335" i="10"/>
  <c r="AG337" i="10"/>
  <c r="AG339" i="10"/>
  <c r="AG341" i="10"/>
  <c r="AG343" i="10"/>
  <c r="AG345" i="10"/>
  <c r="AG347" i="10"/>
  <c r="AG349" i="10"/>
  <c r="AG351" i="10"/>
  <c r="AG353" i="10"/>
  <c r="AG355" i="10"/>
  <c r="AG357" i="10"/>
  <c r="AG359" i="10"/>
  <c r="AG436" i="10"/>
  <c r="AG440" i="10"/>
  <c r="AG444" i="10"/>
  <c r="AG360" i="10"/>
  <c r="AG362" i="10"/>
  <c r="AG364" i="10"/>
  <c r="AG366" i="10"/>
  <c r="AG368" i="10"/>
  <c r="AG370" i="10"/>
  <c r="AG372" i="10"/>
  <c r="AG374" i="10"/>
  <c r="AG376" i="10"/>
  <c r="AG378" i="10"/>
  <c r="AG380" i="10"/>
  <c r="AG382" i="10"/>
  <c r="AG384" i="10"/>
  <c r="AG386" i="10"/>
  <c r="AG388" i="10"/>
  <c r="AG390" i="10"/>
  <c r="AG392" i="10"/>
  <c r="AG394" i="10"/>
  <c r="AG396" i="10"/>
  <c r="AG398" i="10"/>
  <c r="AG400" i="10"/>
  <c r="AG402" i="10"/>
  <c r="AG404" i="10"/>
  <c r="AG406" i="10"/>
  <c r="AG408" i="10"/>
  <c r="AG410" i="10"/>
  <c r="AG412" i="10"/>
  <c r="AG414" i="10"/>
  <c r="AG416" i="10"/>
  <c r="AG418" i="10"/>
  <c r="AG420" i="10"/>
  <c r="AG422" i="10"/>
  <c r="AG424" i="10"/>
  <c r="AG426" i="10"/>
  <c r="AG428" i="10"/>
  <c r="AG430" i="10"/>
  <c r="AG432" i="10"/>
  <c r="AG447" i="10"/>
  <c r="AG451" i="10"/>
  <c r="AG453" i="10"/>
  <c r="AG455" i="10"/>
  <c r="AG457" i="10"/>
  <c r="AG459" i="10"/>
  <c r="AG461" i="10"/>
  <c r="AG463" i="10"/>
  <c r="AG465" i="10"/>
  <c r="AG467" i="10"/>
  <c r="AG469" i="10"/>
  <c r="AG471" i="10"/>
  <c r="AG473" i="10"/>
  <c r="AG475" i="10"/>
  <c r="AG477" i="10"/>
  <c r="AG479" i="10"/>
  <c r="AG481" i="10"/>
  <c r="AG483" i="10"/>
  <c r="AG485" i="10"/>
  <c r="AG487" i="10"/>
  <c r="AG489" i="10"/>
  <c r="AG491" i="10"/>
  <c r="AG493" i="10"/>
  <c r="AG495" i="10"/>
  <c r="AG497" i="10"/>
  <c r="AG499" i="10"/>
  <c r="AG501" i="10"/>
  <c r="AG503" i="10"/>
  <c r="AG505" i="10"/>
  <c r="AG507" i="10"/>
  <c r="AG509" i="10"/>
  <c r="AG235" i="10"/>
  <c r="AG243" i="10"/>
  <c r="AG251" i="10"/>
  <c r="AG259" i="10"/>
  <c r="AG267" i="10"/>
  <c r="AG299" i="10"/>
  <c r="AG303" i="10"/>
  <c r="AG307" i="10"/>
  <c r="AG311" i="10"/>
  <c r="AF369" i="10"/>
  <c r="AM369" i="10"/>
  <c r="AQ369" i="10"/>
  <c r="AU369" i="10"/>
  <c r="AY369" i="10"/>
  <c r="BI369" i="10"/>
  <c r="AP369" i="10"/>
  <c r="AT369" i="10"/>
  <c r="AX369" i="10"/>
  <c r="BH369" i="10"/>
  <c r="AF371" i="10"/>
  <c r="AM371" i="10"/>
  <c r="AQ371" i="10"/>
  <c r="AU371" i="10"/>
  <c r="AY371" i="10"/>
  <c r="BI371" i="10"/>
  <c r="AP371" i="10"/>
  <c r="AT371" i="10"/>
  <c r="AX371" i="10"/>
  <c r="BH371" i="10"/>
  <c r="AF368" i="10"/>
  <c r="AN368" i="10"/>
  <c r="AP368" i="10"/>
  <c r="AR368" i="10"/>
  <c r="AT368" i="10"/>
  <c r="AV368" i="10"/>
  <c r="AX368" i="10"/>
  <c r="AZ368" i="10"/>
  <c r="BH368" i="10"/>
  <c r="AF370" i="10"/>
  <c r="AM370" i="10"/>
  <c r="AQ370" i="10"/>
  <c r="AS370" i="10"/>
  <c r="AU370" i="10"/>
  <c r="AY370" i="10"/>
  <c r="BA370" i="10"/>
  <c r="BI370" i="10"/>
  <c r="AP370" i="10"/>
  <c r="AT370" i="10"/>
  <c r="AX370" i="10"/>
  <c r="BH370" i="10"/>
  <c r="AF372" i="10"/>
  <c r="AM372" i="10"/>
  <c r="AO372" i="10"/>
  <c r="AQ372" i="10"/>
  <c r="AU372" i="10"/>
  <c r="AW372" i="10"/>
  <c r="AY372" i="10"/>
  <c r="BI372" i="10"/>
  <c r="AP372" i="10"/>
  <c r="AT372" i="10"/>
  <c r="AX372" i="10"/>
  <c r="BH372" i="10"/>
  <c r="H7" i="19"/>
  <c r="AO274" i="10"/>
  <c r="AO276" i="10"/>
  <c r="AO278" i="10"/>
  <c r="AO280" i="10"/>
  <c r="AO282" i="10"/>
  <c r="AO284" i="10"/>
  <c r="AO286" i="10"/>
  <c r="AO288" i="10"/>
  <c r="AO290" i="10"/>
  <c r="AO292" i="10"/>
  <c r="AO294" i="10"/>
  <c r="AO296" i="10"/>
  <c r="BI297" i="10"/>
  <c r="AY297" i="10"/>
  <c r="AU297" i="10"/>
  <c r="AQ297" i="10"/>
  <c r="BI298" i="10"/>
  <c r="AY298" i="10"/>
  <c r="AU298" i="10"/>
  <c r="AQ298" i="10"/>
  <c r="BI299" i="10"/>
  <c r="AU299" i="10"/>
  <c r="BI300" i="10"/>
  <c r="AY300" i="10"/>
  <c r="AU300" i="10"/>
  <c r="AQ300" i="10"/>
  <c r="BI301" i="10"/>
  <c r="AU301" i="10"/>
  <c r="BI302" i="10"/>
  <c r="AY302" i="10"/>
  <c r="AU302" i="10"/>
  <c r="AQ302" i="10"/>
  <c r="BI303" i="10"/>
  <c r="AU303" i="10"/>
  <c r="BI304" i="10"/>
  <c r="AY304" i="10"/>
  <c r="AU304" i="10"/>
  <c r="AQ304" i="10"/>
  <c r="BI305" i="10"/>
  <c r="AU305" i="10"/>
  <c r="BI306" i="10"/>
  <c r="AY306" i="10"/>
  <c r="AU306" i="10"/>
  <c r="AQ306" i="10"/>
  <c r="BI307" i="10"/>
  <c r="AU307" i="10"/>
  <c r="BI308" i="10"/>
  <c r="AY308" i="10"/>
  <c r="AU308" i="10"/>
  <c r="AQ308" i="10"/>
  <c r="BI309" i="10"/>
  <c r="AU309" i="10"/>
  <c r="BI310" i="10"/>
  <c r="AY310" i="10"/>
  <c r="AU310" i="10"/>
  <c r="AQ310" i="10"/>
  <c r="BI311" i="10"/>
  <c r="AU311" i="10"/>
  <c r="BI312" i="10"/>
  <c r="AY312" i="10"/>
  <c r="AU312" i="10"/>
  <c r="AQ312" i="10"/>
  <c r="BI313" i="10"/>
  <c r="AU313" i="10"/>
  <c r="BI314" i="10"/>
  <c r="AY314" i="10"/>
  <c r="AU314" i="10"/>
  <c r="AQ314" i="10"/>
  <c r="BI315" i="10"/>
  <c r="AU315" i="10"/>
  <c r="BI316" i="10"/>
  <c r="AY316" i="10"/>
  <c r="AU316" i="10"/>
  <c r="AQ316" i="10"/>
  <c r="BI317" i="10"/>
  <c r="AU317" i="10"/>
  <c r="BI318" i="10"/>
  <c r="AY318" i="10"/>
  <c r="AU318" i="10"/>
  <c r="AQ318" i="10"/>
  <c r="AO320" i="10"/>
  <c r="AO322" i="10"/>
  <c r="AO324" i="10"/>
  <c r="AO326" i="10"/>
  <c r="AO328" i="10"/>
  <c r="AV369" i="10"/>
  <c r="AN369" i="10"/>
  <c r="AV371" i="10"/>
  <c r="AN371" i="10"/>
  <c r="AF411" i="10"/>
  <c r="AM411" i="10"/>
  <c r="AQ411" i="10"/>
  <c r="AU411" i="10"/>
  <c r="AY411" i="10"/>
  <c r="BI411" i="10"/>
  <c r="AF413" i="10"/>
  <c r="AM413" i="10"/>
  <c r="AQ413" i="10"/>
  <c r="AU413" i="10"/>
  <c r="AY413" i="10"/>
  <c r="BI413" i="10"/>
  <c r="AP413" i="10"/>
  <c r="AT413" i="10"/>
  <c r="AX413" i="10"/>
  <c r="BH413" i="10"/>
  <c r="AF415" i="10"/>
  <c r="AM415" i="10"/>
  <c r="AQ415" i="10"/>
  <c r="AU415" i="10"/>
  <c r="AY415" i="10"/>
  <c r="BI415" i="10"/>
  <c r="AP415" i="10"/>
  <c r="AT415" i="10"/>
  <c r="AX415" i="10"/>
  <c r="BH415" i="10"/>
  <c r="AF417" i="10"/>
  <c r="AM417" i="10"/>
  <c r="AQ417" i="10"/>
  <c r="AU417" i="10"/>
  <c r="AY417" i="10"/>
  <c r="BI417" i="10"/>
  <c r="AP417" i="10"/>
  <c r="AT417" i="10"/>
  <c r="AX417" i="10"/>
  <c r="BH417" i="10"/>
  <c r="AF419" i="10"/>
  <c r="AM419" i="10"/>
  <c r="AQ419" i="10"/>
  <c r="AU419" i="10"/>
  <c r="AY419" i="10"/>
  <c r="BI419" i="10"/>
  <c r="AP419" i="10"/>
  <c r="AT419" i="10"/>
  <c r="AX419" i="10"/>
  <c r="BH419" i="10"/>
  <c r="AF432" i="10"/>
  <c r="AN432" i="10"/>
  <c r="AR432" i="10"/>
  <c r="AV432" i="10"/>
  <c r="AZ432" i="10"/>
  <c r="AT432" i="10"/>
  <c r="BH432" i="10"/>
  <c r="BH373" i="10"/>
  <c r="AX373" i="10"/>
  <c r="AT373" i="10"/>
  <c r="AP373" i="10"/>
  <c r="BH374" i="10"/>
  <c r="AX374" i="10"/>
  <c r="AT374" i="10"/>
  <c r="AP374" i="10"/>
  <c r="BH375" i="10"/>
  <c r="AX375" i="10"/>
  <c r="AT375" i="10"/>
  <c r="AP375" i="10"/>
  <c r="BH376" i="10"/>
  <c r="AX376" i="10"/>
  <c r="AT376" i="10"/>
  <c r="AP376" i="10"/>
  <c r="BH377" i="10"/>
  <c r="AX377" i="10"/>
  <c r="AT377" i="10"/>
  <c r="AP377" i="10"/>
  <c r="BH378" i="10"/>
  <c r="AX378" i="10"/>
  <c r="AT378" i="10"/>
  <c r="AP378" i="10"/>
  <c r="BH379" i="10"/>
  <c r="AX379" i="10"/>
  <c r="AT379" i="10"/>
  <c r="AP379" i="10"/>
  <c r="BH380" i="10"/>
  <c r="AX380" i="10"/>
  <c r="AT380" i="10"/>
  <c r="AP380" i="10"/>
  <c r="BH381" i="10"/>
  <c r="AX381" i="10"/>
  <c r="AT381" i="10"/>
  <c r="AP381" i="10"/>
  <c r="BH382" i="10"/>
  <c r="AX382" i="10"/>
  <c r="AT382" i="10"/>
  <c r="AP382" i="10"/>
  <c r="BH383" i="10"/>
  <c r="AX383" i="10"/>
  <c r="AT383" i="10"/>
  <c r="AP383" i="10"/>
  <c r="BH384" i="10"/>
  <c r="AX384" i="10"/>
  <c r="AT384" i="10"/>
  <c r="AP384" i="10"/>
  <c r="BH385" i="10"/>
  <c r="AX385" i="10"/>
  <c r="AT385" i="10"/>
  <c r="AP385" i="10"/>
  <c r="BH386" i="10"/>
  <c r="AX386" i="10"/>
  <c r="AT386" i="10"/>
  <c r="AP386" i="10"/>
  <c r="BH387" i="10"/>
  <c r="AX387" i="10"/>
  <c r="AT387" i="10"/>
  <c r="AP387" i="10"/>
  <c r="BH388" i="10"/>
  <c r="AX388" i="10"/>
  <c r="AT388" i="10"/>
  <c r="AP388" i="10"/>
  <c r="BH389" i="10"/>
  <c r="AX389" i="10"/>
  <c r="AT389" i="10"/>
  <c r="AP389" i="10"/>
  <c r="BH390" i="10"/>
  <c r="AX390" i="10"/>
  <c r="AT390" i="10"/>
  <c r="AP390" i="10"/>
  <c r="BH391" i="10"/>
  <c r="AX391" i="10"/>
  <c r="AT391" i="10"/>
  <c r="AP391" i="10"/>
  <c r="BH392" i="10"/>
  <c r="AX392" i="10"/>
  <c r="AT392" i="10"/>
  <c r="AP392" i="10"/>
  <c r="BH393" i="10"/>
  <c r="AX393" i="10"/>
  <c r="AT393" i="10"/>
  <c r="AP393" i="10"/>
  <c r="BH394" i="10"/>
  <c r="AX394" i="10"/>
  <c r="AT394" i="10"/>
  <c r="AP394" i="10"/>
  <c r="BH395" i="10"/>
  <c r="AX395" i="10"/>
  <c r="AT395" i="10"/>
  <c r="AP395" i="10"/>
  <c r="BH396" i="10"/>
  <c r="AX396" i="10"/>
  <c r="AT396" i="10"/>
  <c r="AP396" i="10"/>
  <c r="BH397" i="10"/>
  <c r="AX397" i="10"/>
  <c r="AT397" i="10"/>
  <c r="AP397" i="10"/>
  <c r="BH398" i="10"/>
  <c r="AX398" i="10"/>
  <c r="AT398" i="10"/>
  <c r="AP398" i="10"/>
  <c r="BH399" i="10"/>
  <c r="AX399" i="10"/>
  <c r="AT399" i="10"/>
  <c r="AP399" i="10"/>
  <c r="BH400" i="10"/>
  <c r="AX400" i="10"/>
  <c r="AT400" i="10"/>
  <c r="AP400" i="10"/>
  <c r="BH401" i="10"/>
  <c r="AX401" i="10"/>
  <c r="AT401" i="10"/>
  <c r="AP401" i="10"/>
  <c r="BH402" i="10"/>
  <c r="AX402" i="10"/>
  <c r="AT402" i="10"/>
  <c r="AP402" i="10"/>
  <c r="BH403" i="10"/>
  <c r="AX403" i="10"/>
  <c r="AT403" i="10"/>
  <c r="AP403" i="10"/>
  <c r="BH404" i="10"/>
  <c r="AX404" i="10"/>
  <c r="AT404" i="10"/>
  <c r="AP404" i="10"/>
  <c r="BH405" i="10"/>
  <c r="AX405" i="10"/>
  <c r="AT405" i="10"/>
  <c r="AP405" i="10"/>
  <c r="BH406" i="10"/>
  <c r="AX406" i="10"/>
  <c r="AT406" i="10"/>
  <c r="AP406" i="10"/>
  <c r="BH407" i="10"/>
  <c r="AX407" i="10"/>
  <c r="AT407" i="10"/>
  <c r="AP407" i="10"/>
  <c r="BH408" i="10"/>
  <c r="AX408" i="10"/>
  <c r="AT408" i="10"/>
  <c r="AP408" i="10"/>
  <c r="BH409" i="10"/>
  <c r="AX409" i="10"/>
  <c r="AT409" i="10"/>
  <c r="AP409" i="10"/>
  <c r="BH410" i="10"/>
  <c r="AX410" i="10"/>
  <c r="AT410" i="10"/>
  <c r="AP410" i="10"/>
  <c r="AV412" i="10"/>
  <c r="AV414" i="10"/>
  <c r="AV416" i="10"/>
  <c r="AV418" i="10"/>
  <c r="AV420" i="10"/>
  <c r="AF373" i="10"/>
  <c r="AM373" i="10"/>
  <c r="AQ373" i="10"/>
  <c r="AS373" i="10"/>
  <c r="AU373" i="10"/>
  <c r="AY373" i="10"/>
  <c r="BA373" i="10"/>
  <c r="BI373" i="10"/>
  <c r="AF374" i="10"/>
  <c r="AM374" i="10"/>
  <c r="AO374" i="10"/>
  <c r="AQ374" i="10"/>
  <c r="AU374" i="10"/>
  <c r="AW374" i="10"/>
  <c r="AY374" i="10"/>
  <c r="BI374" i="10"/>
  <c r="AF375" i="10"/>
  <c r="AM375" i="10"/>
  <c r="AQ375" i="10"/>
  <c r="AS375" i="10"/>
  <c r="AU375" i="10"/>
  <c r="AY375" i="10"/>
  <c r="BA375" i="10"/>
  <c r="BI375" i="10"/>
  <c r="AF376" i="10"/>
  <c r="AM376" i="10"/>
  <c r="AO376" i="10"/>
  <c r="AQ376" i="10"/>
  <c r="AU376" i="10"/>
  <c r="AW376" i="10"/>
  <c r="AY376" i="10"/>
  <c r="BI376" i="10"/>
  <c r="AF377" i="10"/>
  <c r="AM377" i="10"/>
  <c r="AQ377" i="10"/>
  <c r="AS377" i="10"/>
  <c r="AU377" i="10"/>
  <c r="AY377" i="10"/>
  <c r="BA377" i="10"/>
  <c r="BI377" i="10"/>
  <c r="AF378" i="10"/>
  <c r="AM378" i="10"/>
  <c r="AO378" i="10"/>
  <c r="AQ378" i="10"/>
  <c r="AU378" i="10"/>
  <c r="AW378" i="10"/>
  <c r="AY378" i="10"/>
  <c r="BI378" i="10"/>
  <c r="AF379" i="10"/>
  <c r="AM379" i="10"/>
  <c r="AQ379" i="10"/>
  <c r="AS379" i="10"/>
  <c r="AU379" i="10"/>
  <c r="AY379" i="10"/>
  <c r="BA379" i="10"/>
  <c r="BI379" i="10"/>
  <c r="AF380" i="10"/>
  <c r="AM380" i="10"/>
  <c r="AO380" i="10"/>
  <c r="AQ380" i="10"/>
  <c r="AU380" i="10"/>
  <c r="AW380" i="10"/>
  <c r="AY380" i="10"/>
  <c r="BI380" i="10"/>
  <c r="AF381" i="10"/>
  <c r="AM381" i="10"/>
  <c r="AQ381" i="10"/>
  <c r="AS381" i="10"/>
  <c r="AU381" i="10"/>
  <c r="AY381" i="10"/>
  <c r="BA381" i="10"/>
  <c r="BI381" i="10"/>
  <c r="AF382" i="10"/>
  <c r="AM382" i="10"/>
  <c r="AO382" i="10"/>
  <c r="AQ382" i="10"/>
  <c r="AU382" i="10"/>
  <c r="AW382" i="10"/>
  <c r="AY382" i="10"/>
  <c r="BI382" i="10"/>
  <c r="AF383" i="10"/>
  <c r="AM383" i="10"/>
  <c r="AQ383" i="10"/>
  <c r="AS383" i="10"/>
  <c r="AU383" i="10"/>
  <c r="AY383" i="10"/>
  <c r="BA383" i="10"/>
  <c r="BI383" i="10"/>
  <c r="AF384" i="10"/>
  <c r="AM384" i="10"/>
  <c r="AO384" i="10"/>
  <c r="AQ384" i="10"/>
  <c r="AU384" i="10"/>
  <c r="AW384" i="10"/>
  <c r="AY384" i="10"/>
  <c r="BI384" i="10"/>
  <c r="AF385" i="10"/>
  <c r="AM385" i="10"/>
  <c r="AQ385" i="10"/>
  <c r="AS385" i="10"/>
  <c r="AU385" i="10"/>
  <c r="AY385" i="10"/>
  <c r="BA385" i="10"/>
  <c r="BI385" i="10"/>
  <c r="AF386" i="10"/>
  <c r="AM386" i="10"/>
  <c r="AO386" i="10"/>
  <c r="AQ386" i="10"/>
  <c r="AU386" i="10"/>
  <c r="AW386" i="10"/>
  <c r="AY386" i="10"/>
  <c r="BI386" i="10"/>
  <c r="AF387" i="10"/>
  <c r="AM387" i="10"/>
  <c r="AQ387" i="10"/>
  <c r="AS387" i="10"/>
  <c r="AU387" i="10"/>
  <c r="AY387" i="10"/>
  <c r="BA387" i="10"/>
  <c r="BI387" i="10"/>
  <c r="AF388" i="10"/>
  <c r="AM388" i="10"/>
  <c r="AO388" i="10"/>
  <c r="AQ388" i="10"/>
  <c r="AU388" i="10"/>
  <c r="AW388" i="10"/>
  <c r="AY388" i="10"/>
  <c r="BI388" i="10"/>
  <c r="AF389" i="10"/>
  <c r="AM389" i="10"/>
  <c r="AQ389" i="10"/>
  <c r="AS389" i="10"/>
  <c r="AU389" i="10"/>
  <c r="AY389" i="10"/>
  <c r="BA389" i="10"/>
  <c r="BI389" i="10"/>
  <c r="AF390" i="10"/>
  <c r="AM390" i="10"/>
  <c r="AO390" i="10"/>
  <c r="AQ390" i="10"/>
  <c r="AU390" i="10"/>
  <c r="AW390" i="10"/>
  <c r="AY390" i="10"/>
  <c r="BI390" i="10"/>
  <c r="AF391" i="10"/>
  <c r="AM391" i="10"/>
  <c r="AQ391" i="10"/>
  <c r="AS391" i="10"/>
  <c r="AU391" i="10"/>
  <c r="AY391" i="10"/>
  <c r="BA391" i="10"/>
  <c r="BI391" i="10"/>
  <c r="AF392" i="10"/>
  <c r="AM392" i="10"/>
  <c r="AO392" i="10"/>
  <c r="AQ392" i="10"/>
  <c r="AU392" i="10"/>
  <c r="AW392" i="10"/>
  <c r="AY392" i="10"/>
  <c r="BI392" i="10"/>
  <c r="AF393" i="10"/>
  <c r="AM393" i="10"/>
  <c r="AQ393" i="10"/>
  <c r="AS393" i="10"/>
  <c r="AU393" i="10"/>
  <c r="AY393" i="10"/>
  <c r="BA393" i="10"/>
  <c r="BI393" i="10"/>
  <c r="AF394" i="10"/>
  <c r="AM394" i="10"/>
  <c r="AO394" i="10"/>
  <c r="AQ394" i="10"/>
  <c r="AU394" i="10"/>
  <c r="AW394" i="10"/>
  <c r="AY394" i="10"/>
  <c r="BI394" i="10"/>
  <c r="AF395" i="10"/>
  <c r="AM395" i="10"/>
  <c r="AQ395" i="10"/>
  <c r="AS395" i="10"/>
  <c r="AU395" i="10"/>
  <c r="AY395" i="10"/>
  <c r="BA395" i="10"/>
  <c r="BI395" i="10"/>
  <c r="AF396" i="10"/>
  <c r="AM396" i="10"/>
  <c r="AO396" i="10"/>
  <c r="AQ396" i="10"/>
  <c r="AU396" i="10"/>
  <c r="AW396" i="10"/>
  <c r="AY396" i="10"/>
  <c r="BI396" i="10"/>
  <c r="AF397" i="10"/>
  <c r="AM397" i="10"/>
  <c r="AQ397" i="10"/>
  <c r="AS397" i="10"/>
  <c r="AU397" i="10"/>
  <c r="AY397" i="10"/>
  <c r="BA397" i="10"/>
  <c r="BI397" i="10"/>
  <c r="AF398" i="10"/>
  <c r="AM398" i="10"/>
  <c r="AO398" i="10"/>
  <c r="AQ398" i="10"/>
  <c r="AU398" i="10"/>
  <c r="AW398" i="10"/>
  <c r="AY398" i="10"/>
  <c r="BI398" i="10"/>
  <c r="AF399" i="10"/>
  <c r="AM399" i="10"/>
  <c r="AQ399" i="10"/>
  <c r="AS399" i="10"/>
  <c r="AU399" i="10"/>
  <c r="AY399" i="10"/>
  <c r="BA399" i="10"/>
  <c r="BI399" i="10"/>
  <c r="AF400" i="10"/>
  <c r="AM400" i="10"/>
  <c r="AO400" i="10"/>
  <c r="AQ400" i="10"/>
  <c r="AU400" i="10"/>
  <c r="AW400" i="10"/>
  <c r="AY400" i="10"/>
  <c r="BI400" i="10"/>
  <c r="AF401" i="10"/>
  <c r="AM401" i="10"/>
  <c r="AQ401" i="10"/>
  <c r="AS401" i="10"/>
  <c r="AU401" i="10"/>
  <c r="AY401" i="10"/>
  <c r="BA401" i="10"/>
  <c r="BI401" i="10"/>
  <c r="AF402" i="10"/>
  <c r="AM402" i="10"/>
  <c r="AO402" i="10"/>
  <c r="AQ402" i="10"/>
  <c r="AU402" i="10"/>
  <c r="AW402" i="10"/>
  <c r="AY402" i="10"/>
  <c r="BI402" i="10"/>
  <c r="AF403" i="10"/>
  <c r="AM403" i="10"/>
  <c r="AQ403" i="10"/>
  <c r="AS403" i="10"/>
  <c r="AU403" i="10"/>
  <c r="AY403" i="10"/>
  <c r="BA403" i="10"/>
  <c r="BI403" i="10"/>
  <c r="AF404" i="10"/>
  <c r="AM404" i="10"/>
  <c r="AO404" i="10"/>
  <c r="AQ404" i="10"/>
  <c r="AU404" i="10"/>
  <c r="AW404" i="10"/>
  <c r="AY404" i="10"/>
  <c r="BI404" i="10"/>
  <c r="AF405" i="10"/>
  <c r="AM405" i="10"/>
  <c r="AQ405" i="10"/>
  <c r="AS405" i="10"/>
  <c r="AU405" i="10"/>
  <c r="AY405" i="10"/>
  <c r="BA405" i="10"/>
  <c r="BI405" i="10"/>
  <c r="AF406" i="10"/>
  <c r="AM406" i="10"/>
  <c r="AO406" i="10"/>
  <c r="AQ406" i="10"/>
  <c r="AU406" i="10"/>
  <c r="AW406" i="10"/>
  <c r="AY406" i="10"/>
  <c r="BI406" i="10"/>
  <c r="AF407" i="10"/>
  <c r="AM407" i="10"/>
  <c r="AQ407" i="10"/>
  <c r="AS407" i="10"/>
  <c r="AU407" i="10"/>
  <c r="AY407" i="10"/>
  <c r="BA407" i="10"/>
  <c r="BI407" i="10"/>
  <c r="AF408" i="10"/>
  <c r="AM408" i="10"/>
  <c r="AO408" i="10"/>
  <c r="AQ408" i="10"/>
  <c r="AU408" i="10"/>
  <c r="AW408" i="10"/>
  <c r="AY408" i="10"/>
  <c r="BI408" i="10"/>
  <c r="AF409" i="10"/>
  <c r="AM409" i="10"/>
  <c r="AQ409" i="10"/>
  <c r="AS409" i="10"/>
  <c r="AU409" i="10"/>
  <c r="AY409" i="10"/>
  <c r="BA409" i="10"/>
  <c r="BI409" i="10"/>
  <c r="AF410" i="10"/>
  <c r="AM410" i="10"/>
  <c r="AO410" i="10"/>
  <c r="AQ410" i="10"/>
  <c r="AU410" i="10"/>
  <c r="AW410" i="10"/>
  <c r="AY410" i="10"/>
  <c r="BI410" i="10"/>
  <c r="AF412" i="10"/>
  <c r="AM412" i="10"/>
  <c r="AQ412" i="10"/>
  <c r="AS412" i="10"/>
  <c r="AU412" i="10"/>
  <c r="AY412" i="10"/>
  <c r="BA412" i="10"/>
  <c r="BI412" i="10"/>
  <c r="AP412" i="10"/>
  <c r="AT412" i="10"/>
  <c r="AX412" i="10"/>
  <c r="BH412" i="10"/>
  <c r="AF414" i="10"/>
  <c r="AM414" i="10"/>
  <c r="AO414" i="10"/>
  <c r="AQ414" i="10"/>
  <c r="AU414" i="10"/>
  <c r="AW414" i="10"/>
  <c r="AY414" i="10"/>
  <c r="BI414" i="10"/>
  <c r="AP414" i="10"/>
  <c r="AT414" i="10"/>
  <c r="AX414" i="10"/>
  <c r="BH414" i="10"/>
  <c r="AF416" i="10"/>
  <c r="AM416" i="10"/>
  <c r="AQ416" i="10"/>
  <c r="AS416" i="10"/>
  <c r="AU416" i="10"/>
  <c r="AY416" i="10"/>
  <c r="BA416" i="10"/>
  <c r="BI416" i="10"/>
  <c r="AP416" i="10"/>
  <c r="AT416" i="10"/>
  <c r="AX416" i="10"/>
  <c r="BH416" i="10"/>
  <c r="AF418" i="10"/>
  <c r="AM418" i="10"/>
  <c r="AO418" i="10"/>
  <c r="AQ418" i="10"/>
  <c r="AU418" i="10"/>
  <c r="AW418" i="10"/>
  <c r="AY418" i="10"/>
  <c r="BI418" i="10"/>
  <c r="AP418" i="10"/>
  <c r="AT418" i="10"/>
  <c r="AX418" i="10"/>
  <c r="BH418" i="10"/>
  <c r="AF420" i="10"/>
  <c r="AM420" i="10"/>
  <c r="AQ420" i="10"/>
  <c r="AS420" i="10"/>
  <c r="AU420" i="10"/>
  <c r="AY420" i="10"/>
  <c r="BA420" i="10"/>
  <c r="BI420" i="10"/>
  <c r="AP420" i="10"/>
  <c r="AT420" i="10"/>
  <c r="AX420" i="10"/>
  <c r="BH420" i="10"/>
  <c r="AP422" i="10"/>
  <c r="AT422" i="10"/>
  <c r="AX422" i="10"/>
  <c r="BH422" i="10"/>
  <c r="AN422" i="10"/>
  <c r="AV422" i="10"/>
  <c r="AP424" i="10"/>
  <c r="AT424" i="10"/>
  <c r="AX424" i="10"/>
  <c r="BH424" i="10"/>
  <c r="AN424" i="10"/>
  <c r="AV424" i="10"/>
  <c r="AP426" i="10"/>
  <c r="AT426" i="10"/>
  <c r="AX426" i="10"/>
  <c r="BH426" i="10"/>
  <c r="AN426" i="10"/>
  <c r="AV426" i="10"/>
  <c r="AP428" i="10"/>
  <c r="AT428" i="10"/>
  <c r="AX428" i="10"/>
  <c r="BH428" i="10"/>
  <c r="AN428" i="10"/>
  <c r="AV428" i="10"/>
  <c r="AP430" i="10"/>
  <c r="AT430" i="10"/>
  <c r="AX430" i="10"/>
  <c r="BH430" i="10"/>
  <c r="AN430" i="10"/>
  <c r="AV430" i="10"/>
  <c r="AF462" i="10"/>
  <c r="AN462" i="10"/>
  <c r="AP462" i="10"/>
  <c r="AR462" i="10"/>
  <c r="AT462" i="10"/>
  <c r="AV462" i="10"/>
  <c r="AX462" i="10"/>
  <c r="AZ462" i="10"/>
  <c r="BH462" i="10"/>
  <c r="AM462" i="10"/>
  <c r="AQ462" i="10"/>
  <c r="AU462" i="10"/>
  <c r="AY462" i="10"/>
  <c r="BI462" i="10"/>
  <c r="AF467" i="10"/>
  <c r="AQ467" i="10"/>
  <c r="AU467" i="10"/>
  <c r="AY467" i="10"/>
  <c r="BI467" i="10"/>
  <c r="AF468" i="10"/>
  <c r="AM468" i="10"/>
  <c r="AQ468" i="10"/>
  <c r="AU468" i="10"/>
  <c r="AY468" i="10"/>
  <c r="BI468" i="10"/>
  <c r="AF469" i="10"/>
  <c r="AM469" i="10"/>
  <c r="AQ469" i="10"/>
  <c r="AU469" i="10"/>
  <c r="AY469" i="10"/>
  <c r="BI469" i="10"/>
  <c r="AF470" i="10"/>
  <c r="AM470" i="10"/>
  <c r="AQ470" i="10"/>
  <c r="AU470" i="10"/>
  <c r="AY470" i="10"/>
  <c r="BI470" i="10"/>
  <c r="AP421" i="10"/>
  <c r="AT421" i="10"/>
  <c r="AX421" i="10"/>
  <c r="BH421" i="10"/>
  <c r="AP423" i="10"/>
  <c r="AT423" i="10"/>
  <c r="AX423" i="10"/>
  <c r="BH423" i="10"/>
  <c r="AP425" i="10"/>
  <c r="AT425" i="10"/>
  <c r="AX425" i="10"/>
  <c r="BH425" i="10"/>
  <c r="AP427" i="10"/>
  <c r="AT427" i="10"/>
  <c r="AX427" i="10"/>
  <c r="BH427" i="10"/>
  <c r="AP429" i="10"/>
  <c r="AT429" i="10"/>
  <c r="AX429" i="10"/>
  <c r="BH429" i="10"/>
  <c r="AF465" i="10"/>
  <c r="AR465" i="10"/>
  <c r="AT465" i="10"/>
  <c r="AV465" i="10"/>
  <c r="AX465" i="10"/>
  <c r="AZ465" i="10"/>
  <c r="BH465" i="10"/>
  <c r="AF466" i="10"/>
  <c r="AM466" i="10"/>
  <c r="AQ466" i="10"/>
  <c r="AU466" i="10"/>
  <c r="AY466" i="10"/>
  <c r="BI466" i="10"/>
  <c r="AF509" i="10"/>
  <c r="AF508" i="10"/>
  <c r="AF507" i="10"/>
  <c r="AF506" i="10"/>
  <c r="AF505" i="10"/>
  <c r="AF504" i="10"/>
  <c r="AF503" i="10"/>
  <c r="AF502" i="10"/>
  <c r="AF501" i="10"/>
  <c r="AF500" i="10"/>
  <c r="AF499" i="10"/>
  <c r="AF498" i="10"/>
  <c r="AF497" i="10"/>
  <c r="AF496" i="10"/>
  <c r="AF495" i="10"/>
  <c r="AF494" i="10"/>
  <c r="AF493" i="10"/>
  <c r="AF492" i="10"/>
  <c r="AF491" i="10"/>
  <c r="AF490" i="10"/>
  <c r="AF489" i="10"/>
  <c r="AF488" i="10"/>
  <c r="AF487" i="10"/>
  <c r="AF486" i="10"/>
  <c r="AF485" i="10"/>
  <c r="AF484" i="10"/>
  <c r="AF483" i="10"/>
  <c r="AF482" i="10"/>
  <c r="AF481" i="10"/>
  <c r="AF480" i="10"/>
  <c r="AF479" i="10"/>
  <c r="AF478" i="10"/>
  <c r="AF477" i="10"/>
  <c r="AF476" i="10"/>
  <c r="AF475" i="10"/>
  <c r="AF474" i="10"/>
  <c r="AF473" i="10"/>
  <c r="AF472" i="10"/>
  <c r="AF471" i="10"/>
  <c r="AZ467" i="10"/>
  <c r="AV467" i="10"/>
  <c r="AR467" i="10"/>
  <c r="AM467" i="10"/>
  <c r="BH468" i="10"/>
  <c r="AX468" i="10"/>
  <c r="AT468" i="10"/>
  <c r="AP468" i="10"/>
  <c r="BH469" i="10"/>
  <c r="AX469" i="10"/>
  <c r="AT469" i="10"/>
  <c r="AP469" i="10"/>
  <c r="BH470" i="10"/>
  <c r="AX470" i="10"/>
  <c r="AT470" i="10"/>
  <c r="AP470" i="10"/>
  <c r="AL510" i="10"/>
  <c r="BI30" i="10"/>
  <c r="BA30" i="10"/>
  <c r="AY30" i="10"/>
  <c r="AU30" i="10"/>
  <c r="AS30" i="10"/>
  <c r="AQ30" i="10"/>
  <c r="AM30" i="10"/>
  <c r="BI29" i="10"/>
  <c r="AY29" i="10"/>
  <c r="AU29" i="10"/>
  <c r="AQ29" i="10"/>
  <c r="AM29" i="10"/>
  <c r="BI28" i="10"/>
  <c r="AY28" i="10"/>
  <c r="AW28" i="10"/>
  <c r="AU28" i="10"/>
  <c r="AQ28" i="10"/>
  <c r="AO28" i="10"/>
  <c r="AM28" i="10"/>
  <c r="BI27" i="10"/>
  <c r="AY27" i="10"/>
  <c r="AU27" i="10"/>
  <c r="AQ27" i="10"/>
  <c r="AM27" i="10"/>
  <c r="BI26" i="10"/>
  <c r="BA26" i="10"/>
  <c r="AY26" i="10"/>
  <c r="AU26" i="10"/>
  <c r="AS26" i="10"/>
  <c r="AQ26" i="10"/>
  <c r="AM26" i="10"/>
  <c r="BI25" i="10"/>
  <c r="AY25" i="10"/>
  <c r="AU25" i="10"/>
  <c r="AQ25" i="10"/>
  <c r="AM25" i="10"/>
  <c r="AB24" i="10"/>
  <c r="BI24" i="10"/>
  <c r="AY24" i="10"/>
  <c r="AU24" i="10"/>
  <c r="AQ24" i="10"/>
  <c r="AM24" i="10"/>
  <c r="AB23" i="10"/>
  <c r="BI23" i="10"/>
  <c r="AY23" i="10"/>
  <c r="AU23" i="10"/>
  <c r="AQ23" i="10"/>
  <c r="AM23" i="10"/>
  <c r="BI22" i="10"/>
  <c r="AY22" i="10"/>
  <c r="AW22" i="10"/>
  <c r="AU22" i="10"/>
  <c r="AQ22" i="10"/>
  <c r="AO22" i="10"/>
  <c r="AM22" i="10"/>
  <c r="BI21" i="10"/>
  <c r="AY21" i="10"/>
  <c r="AU21" i="10"/>
  <c r="AQ21" i="10"/>
  <c r="AM21" i="10"/>
  <c r="BI19" i="10"/>
  <c r="BA19" i="10"/>
  <c r="AY19" i="10"/>
  <c r="AU19" i="10"/>
  <c r="AS19" i="10"/>
  <c r="AQ19" i="10"/>
  <c r="AM19" i="10"/>
  <c r="BA18" i="10"/>
  <c r="AY18" i="10"/>
  <c r="AU18" i="10"/>
  <c r="AS18" i="10"/>
  <c r="AQ18" i="10"/>
  <c r="AM18" i="10"/>
  <c r="AF18" i="10"/>
  <c r="BI17" i="10"/>
  <c r="AY17" i="10"/>
  <c r="AW17" i="10"/>
  <c r="AU17" i="10"/>
  <c r="AQ17" i="10"/>
  <c r="AO17" i="10"/>
  <c r="AM17" i="10"/>
  <c r="BI16" i="10"/>
  <c r="AY16" i="10"/>
  <c r="AU16" i="10"/>
  <c r="AQ16" i="10"/>
  <c r="AM16" i="10"/>
  <c r="AB15" i="10"/>
  <c r="BI15" i="10"/>
  <c r="AY15" i="10"/>
  <c r="AU15" i="10"/>
  <c r="AQ15" i="10"/>
  <c r="AM15" i="10"/>
  <c r="AB14" i="10"/>
  <c r="BI14" i="10"/>
  <c r="AY14" i="10"/>
  <c r="AU14" i="10"/>
  <c r="AQ14" i="10"/>
  <c r="AM14" i="10"/>
  <c r="BB9" i="10"/>
  <c r="AB13" i="10"/>
  <c r="BI13" i="10"/>
  <c r="AY13" i="10"/>
  <c r="AW13" i="10"/>
  <c r="AU13" i="10"/>
  <c r="AQ13" i="10"/>
  <c r="AO13" i="10"/>
  <c r="AM13" i="10"/>
  <c r="AB12" i="10"/>
  <c r="BI12" i="10"/>
  <c r="BA12" i="10"/>
  <c r="AY12" i="10"/>
  <c r="AU12" i="10"/>
  <c r="AS12" i="10"/>
  <c r="AQ12" i="10"/>
  <c r="AM12" i="10"/>
  <c r="BI11" i="10"/>
  <c r="AY11" i="10"/>
  <c r="AU11" i="10"/>
  <c r="AQ11" i="10"/>
  <c r="AM11" i="10"/>
  <c r="BI50" i="10"/>
  <c r="AY50" i="10"/>
  <c r="AW50" i="10"/>
  <c r="AU50" i="10"/>
  <c r="AQ50" i="10"/>
  <c r="AO50" i="10"/>
  <c r="AM50" i="10"/>
  <c r="BI37" i="10"/>
  <c r="AY37" i="10"/>
  <c r="AU37" i="10"/>
  <c r="AQ37" i="10"/>
  <c r="AM37" i="10"/>
  <c r="BI39" i="10"/>
  <c r="BA39" i="10"/>
  <c r="AY39" i="10"/>
  <c r="AU39" i="10"/>
  <c r="AS39" i="10"/>
  <c r="AQ39" i="10"/>
  <c r="AM39" i="10"/>
  <c r="BI44" i="10"/>
  <c r="AY44" i="10"/>
  <c r="AU44" i="10"/>
  <c r="AQ44" i="10"/>
  <c r="AM44" i="10"/>
  <c r="BI49" i="10"/>
  <c r="AY49" i="10"/>
  <c r="AW49" i="10"/>
  <c r="AU49" i="10"/>
  <c r="AQ49" i="10"/>
  <c r="AO49" i="10"/>
  <c r="AM49" i="10"/>
  <c r="O7" i="10"/>
  <c r="I7" i="10"/>
  <c r="BI48" i="10"/>
  <c r="AY48" i="10"/>
  <c r="AU48" i="10"/>
  <c r="AQ48" i="10"/>
  <c r="AM48" i="10"/>
  <c r="S7" i="10"/>
  <c r="BI45" i="10"/>
  <c r="AY45" i="10"/>
  <c r="AU45" i="10"/>
  <c r="AQ45" i="10"/>
  <c r="AM45" i="10"/>
  <c r="BI36" i="10"/>
  <c r="BA36" i="10"/>
  <c r="AY36" i="10"/>
  <c r="AU36" i="10"/>
  <c r="AS36" i="10"/>
  <c r="AQ36" i="10"/>
  <c r="AM36" i="10"/>
  <c r="BI41" i="10"/>
  <c r="AY41" i="10"/>
  <c r="AU41" i="10"/>
  <c r="AQ41" i="10"/>
  <c r="AM41" i="10"/>
  <c r="BI43" i="10"/>
  <c r="AY43" i="10"/>
  <c r="AW43" i="10"/>
  <c r="AU43" i="10"/>
  <c r="AQ43" i="10"/>
  <c r="AO43" i="10"/>
  <c r="AM43" i="10"/>
  <c r="G7" i="10"/>
  <c r="AD9" i="10"/>
  <c r="AB32" i="10"/>
  <c r="BI32" i="10"/>
  <c r="AY32" i="10"/>
  <c r="AW32" i="10"/>
  <c r="AU32" i="10"/>
  <c r="AQ32" i="10"/>
  <c r="AO32" i="10"/>
  <c r="AM32" i="10"/>
  <c r="BI35" i="10"/>
  <c r="AY35" i="10"/>
  <c r="AU35" i="10"/>
  <c r="AQ35" i="10"/>
  <c r="AM35" i="10"/>
  <c r="Q7" i="10"/>
  <c r="AB38" i="10"/>
  <c r="BI38" i="10"/>
  <c r="AY38" i="10"/>
  <c r="AW38" i="10"/>
  <c r="AU38" i="10"/>
  <c r="AQ38" i="10"/>
  <c r="AO38" i="10"/>
  <c r="AM38" i="10"/>
  <c r="BI33" i="10"/>
  <c r="AY33" i="10"/>
  <c r="AU33" i="10"/>
  <c r="AQ33" i="10"/>
  <c r="AM33" i="10"/>
  <c r="BE7" i="10"/>
  <c r="BD7" i="10"/>
  <c r="T7" i="10"/>
  <c r="R7" i="10"/>
  <c r="P7" i="10"/>
  <c r="N7" i="10"/>
  <c r="L7" i="10"/>
  <c r="K7" i="10"/>
  <c r="J7" i="10"/>
  <c r="H7" i="10"/>
  <c r="F7" i="10"/>
  <c r="BI51" i="10"/>
  <c r="AY51" i="10"/>
  <c r="AU51" i="10"/>
  <c r="AQ51" i="10"/>
  <c r="AM51" i="10"/>
  <c r="BI31" i="10"/>
  <c r="BA31" i="10"/>
  <c r="AY31" i="10"/>
  <c r="AU31" i="10"/>
  <c r="AS31" i="10"/>
  <c r="AQ31" i="10"/>
  <c r="AM31" i="10"/>
  <c r="BI34" i="10"/>
  <c r="AY34" i="10"/>
  <c r="AU34" i="10"/>
  <c r="AQ34" i="10"/>
  <c r="AM34" i="10"/>
  <c r="AX215" i="10" l="1"/>
  <c r="AT215" i="10"/>
  <c r="AN215" i="10"/>
  <c r="AZ207" i="10"/>
  <c r="AT207" i="10"/>
  <c r="AP207" i="10"/>
  <c r="AZ199" i="10"/>
  <c r="AT199" i="10"/>
  <c r="AP199" i="10"/>
  <c r="AX194" i="10"/>
  <c r="AR194" i="10"/>
  <c r="AF194" i="10"/>
  <c r="AX190" i="10"/>
  <c r="AT190" i="10"/>
  <c r="AN190" i="10"/>
  <c r="AV186" i="10"/>
  <c r="AP186" i="10"/>
  <c r="AF186" i="10"/>
  <c r="AZ182" i="10"/>
  <c r="AT182" i="10"/>
  <c r="AP182" i="10"/>
  <c r="AX178" i="10"/>
  <c r="AR178" i="10"/>
  <c r="AF178" i="10"/>
  <c r="AX174" i="10"/>
  <c r="AT174" i="10"/>
  <c r="AN174" i="10"/>
  <c r="AV170" i="10"/>
  <c r="AP170" i="10"/>
  <c r="AF170" i="10"/>
  <c r="AZ166" i="10"/>
  <c r="AT166" i="10"/>
  <c r="AP166" i="10"/>
  <c r="AX162" i="10"/>
  <c r="AR162" i="10"/>
  <c r="AF162" i="10"/>
  <c r="AX158" i="10"/>
  <c r="AT158" i="10"/>
  <c r="AN158" i="10"/>
  <c r="AV154" i="10"/>
  <c r="AP154" i="10"/>
  <c r="AF154" i="10"/>
  <c r="AZ150" i="10"/>
  <c r="AT150" i="10"/>
  <c r="AP150" i="10"/>
  <c r="AX146" i="10"/>
  <c r="AF146" i="10"/>
  <c r="AX142" i="10"/>
  <c r="AN142" i="10"/>
  <c r="AV138" i="10"/>
  <c r="AF138" i="10"/>
  <c r="AZ134" i="10"/>
  <c r="AP134" i="10"/>
  <c r="AT130" i="10"/>
  <c r="AN126" i="10"/>
  <c r="AV122" i="10"/>
  <c r="AR118" i="10"/>
  <c r="AT114" i="10"/>
  <c r="AP110" i="10"/>
  <c r="AT106" i="10"/>
  <c r="AT102" i="10"/>
  <c r="AR98" i="10"/>
  <c r="AV94" i="10"/>
  <c r="AN90" i="10"/>
  <c r="AX86" i="10"/>
  <c r="AX78" i="10"/>
  <c r="AF78" i="10"/>
  <c r="AF74" i="10"/>
  <c r="AZ70" i="10"/>
  <c r="AF70" i="10"/>
  <c r="AZ66" i="10"/>
  <c r="AN62" i="10"/>
  <c r="AN46" i="10"/>
  <c r="AZ28" i="10"/>
  <c r="AZ14" i="10"/>
  <c r="AZ32" i="10"/>
  <c r="AZ54" i="10"/>
  <c r="AZ82" i="10"/>
  <c r="AZ86" i="10"/>
  <c r="AZ114" i="10"/>
  <c r="AZ118" i="10"/>
  <c r="AZ130" i="10"/>
  <c r="AZ146" i="10"/>
  <c r="AX66" i="10"/>
  <c r="AX20" i="10"/>
  <c r="AX46" i="10"/>
  <c r="AX58" i="10"/>
  <c r="AX62" i="10"/>
  <c r="AX70" i="10"/>
  <c r="AX90" i="10"/>
  <c r="AX94" i="10"/>
  <c r="AX102" i="10"/>
  <c r="AX122" i="10"/>
  <c r="AX126" i="10"/>
  <c r="AX134" i="10"/>
  <c r="AX138" i="10"/>
  <c r="AV24" i="10"/>
  <c r="AV36" i="10"/>
  <c r="AV48" i="10"/>
  <c r="AV74" i="10"/>
  <c r="AV78" i="10"/>
  <c r="AV106" i="10"/>
  <c r="AV110" i="10"/>
  <c r="AV142" i="10"/>
  <c r="AT46" i="10"/>
  <c r="AT54" i="10"/>
  <c r="AT58" i="10"/>
  <c r="AT66" i="10"/>
  <c r="AT86" i="10"/>
  <c r="AT90" i="10"/>
  <c r="AT98" i="10"/>
  <c r="AT118" i="10"/>
  <c r="AT122" i="10"/>
  <c r="AT138" i="10"/>
  <c r="AT146" i="10"/>
  <c r="AR14" i="10"/>
  <c r="AR70" i="10"/>
  <c r="AR82" i="10"/>
  <c r="AR102" i="10"/>
  <c r="AR114" i="10"/>
  <c r="AR130" i="10"/>
  <c r="AR134" i="10"/>
  <c r="AP20" i="10"/>
  <c r="AP46" i="10"/>
  <c r="AP62" i="10"/>
  <c r="AP66" i="10"/>
  <c r="AP94" i="10"/>
  <c r="AP98" i="10"/>
  <c r="AP126" i="10"/>
  <c r="AP142" i="10"/>
  <c r="AP146" i="10"/>
  <c r="AN54" i="10"/>
  <c r="AN44" i="10"/>
  <c r="AN74" i="10"/>
  <c r="AN78" i="10"/>
  <c r="AN106" i="10"/>
  <c r="AN110" i="10"/>
  <c r="AN138" i="10"/>
  <c r="AF24" i="10"/>
  <c r="AF20" i="10"/>
  <c r="AF28" i="10"/>
  <c r="AF32" i="10"/>
  <c r="AF46" i="10"/>
  <c r="AF54" i="10"/>
  <c r="AF58" i="10"/>
  <c r="AF62" i="10"/>
  <c r="AF86" i="10"/>
  <c r="AF90" i="10"/>
  <c r="AF94" i="10"/>
  <c r="AF118" i="10"/>
  <c r="AF122" i="10"/>
  <c r="AF126" i="10"/>
  <c r="AF130" i="10"/>
  <c r="AF134" i="10"/>
  <c r="AF142" i="10"/>
  <c r="AF150" i="10"/>
  <c r="A25" i="19"/>
  <c r="A26" i="19"/>
  <c r="A34" i="19"/>
  <c r="A38" i="19"/>
  <c r="AQ361" i="10"/>
  <c r="AM349" i="10"/>
  <c r="AY341" i="10"/>
  <c r="AU333" i="10"/>
  <c r="AU295" i="10"/>
  <c r="AU287" i="10"/>
  <c r="AU279" i="10"/>
  <c r="AY223" i="10"/>
  <c r="AM215" i="10"/>
  <c r="AQ207" i="10"/>
  <c r="AU199" i="10"/>
  <c r="AX130" i="10"/>
  <c r="AT126" i="10"/>
  <c r="AP122" i="10"/>
  <c r="AP118" i="10"/>
  <c r="AX114" i="10"/>
  <c r="AF114" i="10"/>
  <c r="AT110" i="10"/>
  <c r="AP106" i="10"/>
  <c r="AP102" i="10"/>
  <c r="AX98" i="10"/>
  <c r="AF98" i="10"/>
  <c r="AT94" i="10"/>
  <c r="AP90" i="10"/>
  <c r="AP86" i="10"/>
  <c r="AX82" i="10"/>
  <c r="AF82" i="10"/>
  <c r="AT78" i="10"/>
  <c r="AP74" i="10"/>
  <c r="AP70" i="10"/>
  <c r="AF66" i="10"/>
  <c r="AT62" i="10"/>
  <c r="AP58" i="10"/>
  <c r="AP54" i="10"/>
  <c r="AF48" i="10"/>
  <c r="AY463" i="10"/>
  <c r="AU361" i="10"/>
  <c r="AQ349" i="10"/>
  <c r="AM341" i="10"/>
  <c r="AY333" i="10"/>
  <c r="AM308" i="10"/>
  <c r="AM291" i="10"/>
  <c r="AM283" i="10"/>
  <c r="AM275" i="10"/>
  <c r="AM223" i="10"/>
  <c r="AQ215" i="10"/>
  <c r="AU207" i="10"/>
  <c r="AY199" i="10"/>
  <c r="AY437" i="10"/>
  <c r="AY361" i="10"/>
  <c r="AU349" i="10"/>
  <c r="AQ341" i="10"/>
  <c r="AM333" i="10"/>
  <c r="AU291" i="10"/>
  <c r="AU283" i="10"/>
  <c r="AU275" i="10"/>
  <c r="AQ223" i="10"/>
  <c r="AU215" i="10"/>
  <c r="AY207" i="10"/>
  <c r="AM199" i="10"/>
  <c r="AO33" i="10"/>
  <c r="AW33" i="10"/>
  <c r="BA41" i="10"/>
  <c r="AS48" i="10"/>
  <c r="BA48" i="10"/>
  <c r="AS44" i="10"/>
  <c r="BA44" i="10"/>
  <c r="AO37" i="10"/>
  <c r="AW37" i="10"/>
  <c r="AS11" i="10"/>
  <c r="BA11" i="10"/>
  <c r="AO14" i="10"/>
  <c r="AW14" i="10"/>
  <c r="AS15" i="10"/>
  <c r="BA15" i="10"/>
  <c r="AO16" i="10"/>
  <c r="AW16" i="10"/>
  <c r="AO21" i="10"/>
  <c r="AW21" i="10"/>
  <c r="AS23" i="10"/>
  <c r="BA23" i="10"/>
  <c r="AO24" i="10"/>
  <c r="AW24" i="10"/>
  <c r="AS25" i="10"/>
  <c r="BA25" i="10"/>
  <c r="AO27" i="10"/>
  <c r="AW27" i="10"/>
  <c r="AS29" i="10"/>
  <c r="BA29" i="10"/>
  <c r="BA466" i="10"/>
  <c r="AS466" i="10"/>
  <c r="AW470" i="10"/>
  <c r="AO470" i="10"/>
  <c r="BA469" i="10"/>
  <c r="AS469" i="10"/>
  <c r="AW468" i="10"/>
  <c r="AO468" i="10"/>
  <c r="BA467" i="10"/>
  <c r="AS467" i="10"/>
  <c r="BA419" i="10"/>
  <c r="AS419" i="10"/>
  <c r="AW417" i="10"/>
  <c r="AO417" i="10"/>
  <c r="BA415" i="10"/>
  <c r="AS415" i="10"/>
  <c r="AW413" i="10"/>
  <c r="AO413" i="10"/>
  <c r="BA411" i="10"/>
  <c r="AS411" i="10"/>
  <c r="BA328" i="10"/>
  <c r="BA326" i="10"/>
  <c r="BA324" i="10"/>
  <c r="BA322" i="10"/>
  <c r="BA320" i="10"/>
  <c r="BA296" i="10"/>
  <c r="BA294" i="10"/>
  <c r="BA292" i="10"/>
  <c r="BA290" i="10"/>
  <c r="BA288" i="10"/>
  <c r="BA286" i="10"/>
  <c r="BA284" i="10"/>
  <c r="BA282" i="10"/>
  <c r="BA280" i="10"/>
  <c r="BA278" i="10"/>
  <c r="BA276" i="10"/>
  <c r="BA274" i="10"/>
  <c r="BA371" i="10"/>
  <c r="AS371" i="10"/>
  <c r="AW369" i="10"/>
  <c r="AO369" i="10"/>
  <c r="BA456" i="10"/>
  <c r="AS454" i="10"/>
  <c r="AS449" i="10"/>
  <c r="AS442" i="10"/>
  <c r="BA438" i="10"/>
  <c r="AO460" i="10"/>
  <c r="AO444" i="10"/>
  <c r="BA436" i="10"/>
  <c r="AO368" i="10"/>
  <c r="AW314" i="10"/>
  <c r="AO310" i="10"/>
  <c r="AW298" i="10"/>
  <c r="AO345" i="10"/>
  <c r="BA304" i="10"/>
  <c r="AW211" i="10"/>
  <c r="AW316" i="10"/>
  <c r="AW308" i="10"/>
  <c r="AW300" i="10"/>
  <c r="AW295" i="10"/>
  <c r="BA291" i="10"/>
  <c r="AO287" i="10"/>
  <c r="AS283" i="10"/>
  <c r="AW279" i="10"/>
  <c r="BA275" i="10"/>
  <c r="AZ223" i="10"/>
  <c r="AR223" i="10"/>
  <c r="AV207" i="10"/>
  <c r="AN207" i="10"/>
  <c r="AV194" i="10"/>
  <c r="AN194" i="10"/>
  <c r="AZ186" i="10"/>
  <c r="AR186" i="10"/>
  <c r="AV178" i="10"/>
  <c r="AN178" i="10"/>
  <c r="AZ170" i="10"/>
  <c r="AR170" i="10"/>
  <c r="AV162" i="10"/>
  <c r="AN162" i="10"/>
  <c r="AZ154" i="10"/>
  <c r="AR154" i="10"/>
  <c r="AV146" i="10"/>
  <c r="AN146" i="10"/>
  <c r="AZ138" i="10"/>
  <c r="AR138" i="10"/>
  <c r="AV130" i="10"/>
  <c r="AN130" i="10"/>
  <c r="AZ122" i="10"/>
  <c r="AR122" i="10"/>
  <c r="AV114" i="10"/>
  <c r="AN114" i="10"/>
  <c r="AZ106" i="10"/>
  <c r="AR106" i="10"/>
  <c r="AV98" i="10"/>
  <c r="AN98" i="10"/>
  <c r="AZ90" i="10"/>
  <c r="AR90" i="10"/>
  <c r="AV82" i="10"/>
  <c r="AN82" i="10"/>
  <c r="AZ74" i="10"/>
  <c r="AR74" i="10"/>
  <c r="AV66" i="10"/>
  <c r="AN66" i="10"/>
  <c r="AZ58" i="10"/>
  <c r="AR58" i="10"/>
  <c r="AN48" i="10"/>
  <c r="AV44" i="10"/>
  <c r="AN36" i="10"/>
  <c r="AR32" i="10"/>
  <c r="AR28" i="10"/>
  <c r="AN24" i="10"/>
  <c r="AS463" i="10"/>
  <c r="AS34" i="10"/>
  <c r="BA34" i="10"/>
  <c r="AO51" i="10"/>
  <c r="AW51" i="10"/>
  <c r="AO35" i="10"/>
  <c r="AW35" i="10"/>
  <c r="AS41" i="10"/>
  <c r="AO45" i="10"/>
  <c r="AW45" i="10"/>
  <c r="AO31" i="10"/>
  <c r="AW31" i="10"/>
  <c r="AS38" i="10"/>
  <c r="BA38" i="10"/>
  <c r="AS32" i="10"/>
  <c r="BA32" i="10"/>
  <c r="AS43" i="10"/>
  <c r="BA43" i="10"/>
  <c r="AO36" i="10"/>
  <c r="AW36" i="10"/>
  <c r="AS49" i="10"/>
  <c r="BA49" i="10"/>
  <c r="AO39" i="10"/>
  <c r="AW39" i="10"/>
  <c r="AS50" i="10"/>
  <c r="BA50" i="10"/>
  <c r="AO12" i="10"/>
  <c r="AW12" i="10"/>
  <c r="AS13" i="10"/>
  <c r="BA13" i="10"/>
  <c r="AS17" i="10"/>
  <c r="BA17" i="10"/>
  <c r="AO18" i="10"/>
  <c r="AW18" i="10"/>
  <c r="AO19" i="10"/>
  <c r="AW19" i="10"/>
  <c r="AS22" i="10"/>
  <c r="BA22" i="10"/>
  <c r="AO26" i="10"/>
  <c r="AW26" i="10"/>
  <c r="AS28" i="10"/>
  <c r="BA28" i="10"/>
  <c r="AO30" i="10"/>
  <c r="AW30" i="10"/>
  <c r="AO465" i="10"/>
  <c r="AW420" i="10"/>
  <c r="AO420" i="10"/>
  <c r="BA418" i="10"/>
  <c r="AS418" i="10"/>
  <c r="AW416" i="10"/>
  <c r="AO416" i="10"/>
  <c r="BA414" i="10"/>
  <c r="AS414" i="10"/>
  <c r="AW412" i="10"/>
  <c r="AO412" i="10"/>
  <c r="BA410" i="10"/>
  <c r="AS410" i="10"/>
  <c r="AW409" i="10"/>
  <c r="AO409" i="10"/>
  <c r="BA408" i="10"/>
  <c r="AS408" i="10"/>
  <c r="AW407" i="10"/>
  <c r="AO407" i="10"/>
  <c r="BA406" i="10"/>
  <c r="AS406" i="10"/>
  <c r="AW405" i="10"/>
  <c r="AO405" i="10"/>
  <c r="BA404" i="10"/>
  <c r="AS404" i="10"/>
  <c r="AW403" i="10"/>
  <c r="AO403" i="10"/>
  <c r="BA402" i="10"/>
  <c r="AS402" i="10"/>
  <c r="AW401" i="10"/>
  <c r="AO401" i="10"/>
  <c r="BA400" i="10"/>
  <c r="AS400" i="10"/>
  <c r="AW399" i="10"/>
  <c r="AO399" i="10"/>
  <c r="BA398" i="10"/>
  <c r="AS398" i="10"/>
  <c r="AW397" i="10"/>
  <c r="AO397" i="10"/>
  <c r="BA396" i="10"/>
  <c r="AS396" i="10"/>
  <c r="AW395" i="10"/>
  <c r="AO395" i="10"/>
  <c r="BA394" i="10"/>
  <c r="AS394" i="10"/>
  <c r="AW393" i="10"/>
  <c r="AO393" i="10"/>
  <c r="BA392" i="10"/>
  <c r="AS392" i="10"/>
  <c r="AW391" i="10"/>
  <c r="AO391" i="10"/>
  <c r="BA390" i="10"/>
  <c r="AS390" i="10"/>
  <c r="AW389" i="10"/>
  <c r="AO389" i="10"/>
  <c r="BA388" i="10"/>
  <c r="AS388" i="10"/>
  <c r="AW387" i="10"/>
  <c r="AO387" i="10"/>
  <c r="BA386" i="10"/>
  <c r="AS386" i="10"/>
  <c r="AW385" i="10"/>
  <c r="AO385" i="10"/>
  <c r="BA384" i="10"/>
  <c r="AS384" i="10"/>
  <c r="AW383" i="10"/>
  <c r="AO383" i="10"/>
  <c r="BA382" i="10"/>
  <c r="AS382" i="10"/>
  <c r="AW381" i="10"/>
  <c r="AO381" i="10"/>
  <c r="BA380" i="10"/>
  <c r="AS380" i="10"/>
  <c r="AW379" i="10"/>
  <c r="AO379" i="10"/>
  <c r="BA378" i="10"/>
  <c r="AS378" i="10"/>
  <c r="AW377" i="10"/>
  <c r="AO377" i="10"/>
  <c r="BA376" i="10"/>
  <c r="AS376" i="10"/>
  <c r="AW375" i="10"/>
  <c r="AO375" i="10"/>
  <c r="BA374" i="10"/>
  <c r="AS374" i="10"/>
  <c r="AW373" i="10"/>
  <c r="AO373" i="10"/>
  <c r="AW328" i="10"/>
  <c r="AW326" i="10"/>
  <c r="AW324" i="10"/>
  <c r="AW322" i="10"/>
  <c r="AW320" i="10"/>
  <c r="AW296" i="10"/>
  <c r="AW294" i="10"/>
  <c r="AW292" i="10"/>
  <c r="AW290" i="10"/>
  <c r="AW288" i="10"/>
  <c r="AW286" i="10"/>
  <c r="AW284" i="10"/>
  <c r="AW282" i="10"/>
  <c r="AW280" i="10"/>
  <c r="AW278" i="10"/>
  <c r="AW276" i="10"/>
  <c r="AW274" i="10"/>
  <c r="BA372" i="10"/>
  <c r="AS372" i="10"/>
  <c r="AW370" i="10"/>
  <c r="AO370" i="10"/>
  <c r="AO462" i="10"/>
  <c r="AW461" i="10"/>
  <c r="AO461" i="10"/>
  <c r="BA454" i="10"/>
  <c r="AS452" i="10"/>
  <c r="BA449" i="10"/>
  <c r="AS446" i="10"/>
  <c r="BA442" i="10"/>
  <c r="BA460" i="10"/>
  <c r="AS460" i="10"/>
  <c r="AS459" i="10"/>
  <c r="AS457" i="10"/>
  <c r="AS455" i="10"/>
  <c r="AS453" i="10"/>
  <c r="AS451" i="10"/>
  <c r="AO436" i="10"/>
  <c r="AW368" i="10"/>
  <c r="AW310" i="10"/>
  <c r="AO306" i="10"/>
  <c r="AW353" i="10"/>
  <c r="AW337" i="10"/>
  <c r="BA312" i="10"/>
  <c r="AO211" i="10"/>
  <c r="AS465" i="10"/>
  <c r="AO361" i="10"/>
  <c r="AS316" i="10"/>
  <c r="AS308" i="10"/>
  <c r="AS300" i="10"/>
  <c r="BA295" i="10"/>
  <c r="AO291" i="10"/>
  <c r="AS287" i="10"/>
  <c r="AW283" i="10"/>
  <c r="BA279" i="10"/>
  <c r="AO275" i="10"/>
  <c r="AZ215" i="10"/>
  <c r="AR215" i="10"/>
  <c r="AV199" i="10"/>
  <c r="AN199" i="10"/>
  <c r="AZ190" i="10"/>
  <c r="AR190" i="10"/>
  <c r="AV182" i="10"/>
  <c r="AN182" i="10"/>
  <c r="AZ174" i="10"/>
  <c r="AR174" i="10"/>
  <c r="AV166" i="10"/>
  <c r="AN166" i="10"/>
  <c r="AZ158" i="10"/>
  <c r="AR158" i="10"/>
  <c r="AV150" i="10"/>
  <c r="AN150" i="10"/>
  <c r="AZ142" i="10"/>
  <c r="AR142" i="10"/>
  <c r="AV134" i="10"/>
  <c r="AN134" i="10"/>
  <c r="AZ126" i="10"/>
  <c r="AR126" i="10"/>
  <c r="AV118" i="10"/>
  <c r="AN118" i="10"/>
  <c r="AZ110" i="10"/>
  <c r="AR110" i="10"/>
  <c r="AV102" i="10"/>
  <c r="AN102" i="10"/>
  <c r="AZ94" i="10"/>
  <c r="AR94" i="10"/>
  <c r="AV86" i="10"/>
  <c r="AN86" i="10"/>
  <c r="AZ78" i="10"/>
  <c r="AR78" i="10"/>
  <c r="AV70" i="10"/>
  <c r="AN70" i="10"/>
  <c r="AZ62" i="10"/>
  <c r="AR62" i="10"/>
  <c r="AV54" i="10"/>
  <c r="AR48" i="10"/>
  <c r="AZ46" i="10"/>
  <c r="AR46" i="10"/>
  <c r="AZ44" i="10"/>
  <c r="AR36" i="10"/>
  <c r="AV32" i="10"/>
  <c r="BA463" i="10"/>
  <c r="AO34" i="10"/>
  <c r="AW34" i="10"/>
  <c r="AS51" i="10"/>
  <c r="BA51" i="10"/>
  <c r="AS33" i="10"/>
  <c r="BA33" i="10"/>
  <c r="AS35" i="10"/>
  <c r="BA35" i="10"/>
  <c r="AO41" i="10"/>
  <c r="AW41" i="10"/>
  <c r="AS45" i="10"/>
  <c r="BA45" i="10"/>
  <c r="AO48" i="10"/>
  <c r="AW48" i="10"/>
  <c r="AO44" i="10"/>
  <c r="AW44" i="10"/>
  <c r="AS37" i="10"/>
  <c r="BA37" i="10"/>
  <c r="AO11" i="10"/>
  <c r="AW11" i="10"/>
  <c r="AS14" i="10"/>
  <c r="BA14" i="10"/>
  <c r="AO15" i="10"/>
  <c r="AW15" i="10"/>
  <c r="AS16" i="10"/>
  <c r="BA16" i="10"/>
  <c r="AS21" i="10"/>
  <c r="BA21" i="10"/>
  <c r="AO23" i="10"/>
  <c r="AW23" i="10"/>
  <c r="AS24" i="10"/>
  <c r="BA24" i="10"/>
  <c r="AO25" i="10"/>
  <c r="AW25" i="10"/>
  <c r="AS27" i="10"/>
  <c r="BA27" i="10"/>
  <c r="AO29" i="10"/>
  <c r="AW29" i="10"/>
  <c r="AW466" i="10"/>
  <c r="AO466" i="10"/>
  <c r="BA470" i="10"/>
  <c r="AS470" i="10"/>
  <c r="AW469" i="10"/>
  <c r="AO469" i="10"/>
  <c r="BA468" i="10"/>
  <c r="AS468" i="10"/>
  <c r="AW467" i="10"/>
  <c r="AO467" i="10"/>
  <c r="AW462" i="10"/>
  <c r="AW419" i="10"/>
  <c r="AO419" i="10"/>
  <c r="BA417" i="10"/>
  <c r="AS417" i="10"/>
  <c r="AW415" i="10"/>
  <c r="AO415" i="10"/>
  <c r="BA413" i="10"/>
  <c r="AS413" i="10"/>
  <c r="AW411" i="10"/>
  <c r="AO411" i="10"/>
  <c r="AS328" i="10"/>
  <c r="AS326" i="10"/>
  <c r="AS324" i="10"/>
  <c r="AS322" i="10"/>
  <c r="AS320" i="10"/>
  <c r="AS296" i="10"/>
  <c r="AS294" i="10"/>
  <c r="AS292" i="10"/>
  <c r="AS290" i="10"/>
  <c r="AS288" i="10"/>
  <c r="AS286" i="10"/>
  <c r="AS284" i="10"/>
  <c r="AS282" i="10"/>
  <c r="AS280" i="10"/>
  <c r="AS278" i="10"/>
  <c r="AS276" i="10"/>
  <c r="AS274" i="10"/>
  <c r="AW371" i="10"/>
  <c r="AO371" i="10"/>
  <c r="BA369" i="10"/>
  <c r="AS369" i="10"/>
  <c r="AS458" i="10"/>
  <c r="BA452" i="10"/>
  <c r="BA446" i="10"/>
  <c r="AS434" i="10"/>
  <c r="BA459" i="10"/>
  <c r="BA457" i="10"/>
  <c r="BA455" i="10"/>
  <c r="BA453" i="10"/>
  <c r="BA451" i="10"/>
  <c r="AS444" i="10"/>
  <c r="AO318" i="10"/>
  <c r="AW306" i="10"/>
  <c r="AO302" i="10"/>
  <c r="AO353" i="10"/>
  <c r="AO337" i="10"/>
  <c r="AW219" i="10"/>
  <c r="AW203" i="10"/>
  <c r="AW465" i="10"/>
  <c r="AW361" i="10"/>
  <c r="AO295" i="10"/>
  <c r="AS291" i="10"/>
  <c r="AW287" i="10"/>
  <c r="BA283" i="10"/>
  <c r="AO279" i="10"/>
  <c r="AS275" i="10"/>
  <c r="AO463" i="10"/>
  <c r="AZ508" i="10"/>
  <c r="AZ507" i="10"/>
  <c r="AZ506" i="10"/>
  <c r="AZ505" i="10"/>
  <c r="AZ504" i="10"/>
  <c r="AZ503" i="10"/>
  <c r="AZ502" i="10"/>
  <c r="AZ501" i="10"/>
  <c r="AZ500" i="10"/>
  <c r="AZ499" i="10"/>
  <c r="AZ498" i="10"/>
  <c r="AZ497" i="10"/>
  <c r="AZ496" i="10"/>
  <c r="AZ495" i="10"/>
  <c r="AZ494" i="10"/>
  <c r="AZ493" i="10"/>
  <c r="AZ492" i="10"/>
  <c r="AZ491" i="10"/>
  <c r="AZ490" i="10"/>
  <c r="AZ489" i="10"/>
  <c r="AZ488" i="10"/>
  <c r="AZ487" i="10"/>
  <c r="AZ486" i="10"/>
  <c r="AZ485" i="10"/>
  <c r="AZ484" i="10"/>
  <c r="AZ483" i="10"/>
  <c r="AZ482" i="10"/>
  <c r="AZ481" i="10"/>
  <c r="AZ480" i="10"/>
  <c r="AZ479" i="10"/>
  <c r="AZ478" i="10"/>
  <c r="AZ477" i="10"/>
  <c r="AZ476" i="10"/>
  <c r="AZ475" i="10"/>
  <c r="AZ474" i="10"/>
  <c r="AZ473" i="10"/>
  <c r="AZ472" i="10"/>
  <c r="AZ471" i="10"/>
  <c r="AZ470" i="10"/>
  <c r="AZ468" i="10"/>
  <c r="AZ431" i="10"/>
  <c r="AZ429" i="10"/>
  <c r="AZ425" i="10"/>
  <c r="AZ421" i="10"/>
  <c r="AZ419" i="10"/>
  <c r="AZ417" i="10"/>
  <c r="AZ415" i="10"/>
  <c r="AZ413" i="10"/>
  <c r="AZ409" i="10"/>
  <c r="AZ407" i="10"/>
  <c r="AZ405" i="10"/>
  <c r="AZ403" i="10"/>
  <c r="AZ401" i="10"/>
  <c r="AZ399" i="10"/>
  <c r="AZ397" i="10"/>
  <c r="AZ395" i="10"/>
  <c r="AZ393" i="10"/>
  <c r="AZ391" i="10"/>
  <c r="AZ389" i="10"/>
  <c r="AZ387" i="10"/>
  <c r="AZ385" i="10"/>
  <c r="AZ383" i="10"/>
  <c r="AZ381" i="10"/>
  <c r="AZ379" i="10"/>
  <c r="AZ377" i="10"/>
  <c r="AZ375" i="10"/>
  <c r="AZ373" i="10"/>
  <c r="AZ371" i="10"/>
  <c r="AZ369" i="10"/>
  <c r="AZ509" i="10"/>
  <c r="AZ469" i="10"/>
  <c r="AZ464" i="10"/>
  <c r="AZ427" i="10"/>
  <c r="AZ426" i="10"/>
  <c r="AZ370" i="10"/>
  <c r="AZ366" i="10"/>
  <c r="AZ362" i="10"/>
  <c r="AZ358" i="10"/>
  <c r="AZ225" i="10"/>
  <c r="AZ461" i="10"/>
  <c r="AZ433" i="10"/>
  <c r="AZ430" i="10"/>
  <c r="AZ418" i="10"/>
  <c r="AZ360" i="10"/>
  <c r="AZ354" i="10"/>
  <c r="AZ350" i="10"/>
  <c r="AZ346" i="10"/>
  <c r="AZ342" i="10"/>
  <c r="AZ338" i="10"/>
  <c r="AZ334" i="10"/>
  <c r="AZ330" i="10"/>
  <c r="AZ224" i="10"/>
  <c r="AZ220" i="10"/>
  <c r="AZ216" i="10"/>
  <c r="AZ212" i="10"/>
  <c r="AZ208" i="10"/>
  <c r="AZ204" i="10"/>
  <c r="AZ200" i="10"/>
  <c r="AZ466" i="10"/>
  <c r="AZ423" i="10"/>
  <c r="AZ422" i="10"/>
  <c r="AZ411" i="10"/>
  <c r="AZ364" i="10"/>
  <c r="AZ352" i="10"/>
  <c r="AZ344" i="10"/>
  <c r="AZ336" i="10"/>
  <c r="AZ218" i="10"/>
  <c r="AZ210" i="10"/>
  <c r="AZ202" i="10"/>
  <c r="AZ193" i="10"/>
  <c r="AZ189" i="10"/>
  <c r="AZ185" i="10"/>
  <c r="AZ181" i="10"/>
  <c r="AZ177" i="10"/>
  <c r="AZ173" i="10"/>
  <c r="AZ169" i="10"/>
  <c r="AZ165" i="10"/>
  <c r="AZ161" i="10"/>
  <c r="AZ157" i="10"/>
  <c r="AZ153" i="10"/>
  <c r="AZ149" i="10"/>
  <c r="AZ145" i="10"/>
  <c r="AZ141" i="10"/>
  <c r="AZ137" i="10"/>
  <c r="AZ133" i="10"/>
  <c r="AZ129" i="10"/>
  <c r="AZ125" i="10"/>
  <c r="AZ121" i="10"/>
  <c r="AZ117" i="10"/>
  <c r="AZ113" i="10"/>
  <c r="AZ109" i="10"/>
  <c r="AZ105" i="10"/>
  <c r="AZ101" i="10"/>
  <c r="AZ97" i="10"/>
  <c r="AZ93" i="10"/>
  <c r="AZ89" i="10"/>
  <c r="AZ85" i="10"/>
  <c r="AZ81" i="10"/>
  <c r="AZ77" i="10"/>
  <c r="AZ73" i="10"/>
  <c r="AZ69" i="10"/>
  <c r="AZ65" i="10"/>
  <c r="AZ61" i="10"/>
  <c r="AZ57" i="10"/>
  <c r="AZ53" i="10"/>
  <c r="AZ49" i="10"/>
  <c r="AZ45" i="10"/>
  <c r="AZ37" i="10"/>
  <c r="AZ33" i="10"/>
  <c r="AZ29" i="10"/>
  <c r="AZ25" i="10"/>
  <c r="AZ21" i="10"/>
  <c r="AZ19" i="10"/>
  <c r="AZ18" i="10"/>
  <c r="AZ15" i="10"/>
  <c r="AZ11" i="10"/>
  <c r="AZ10" i="10"/>
  <c r="AZ414" i="10"/>
  <c r="AZ356" i="10"/>
  <c r="AZ348" i="10"/>
  <c r="AZ340" i="10"/>
  <c r="AZ332" i="10"/>
  <c r="AZ222" i="10"/>
  <c r="AZ214" i="10"/>
  <c r="AZ206" i="10"/>
  <c r="AZ198" i="10"/>
  <c r="AZ195" i="10"/>
  <c r="AZ191" i="10"/>
  <c r="AZ183" i="10"/>
  <c r="AZ175" i="10"/>
  <c r="AZ167" i="10"/>
  <c r="AZ159" i="10"/>
  <c r="AZ151" i="10"/>
  <c r="AZ143" i="10"/>
  <c r="AZ135" i="10"/>
  <c r="AZ127" i="10"/>
  <c r="AZ119" i="10"/>
  <c r="AZ111" i="10"/>
  <c r="AZ103" i="10"/>
  <c r="AZ95" i="10"/>
  <c r="AZ87" i="10"/>
  <c r="AZ79" i="10"/>
  <c r="AZ71" i="10"/>
  <c r="AZ63" i="10"/>
  <c r="AZ55" i="10"/>
  <c r="AZ47" i="10"/>
  <c r="AZ41" i="10"/>
  <c r="AZ35" i="10"/>
  <c r="AZ27" i="10"/>
  <c r="AZ13" i="10"/>
  <c r="AZ187" i="10"/>
  <c r="AZ179" i="10"/>
  <c r="AZ171" i="10"/>
  <c r="AZ163" i="10"/>
  <c r="AZ155" i="10"/>
  <c r="AZ147" i="10"/>
  <c r="AZ139" i="10"/>
  <c r="AZ131" i="10"/>
  <c r="AZ123" i="10"/>
  <c r="AZ115" i="10"/>
  <c r="AZ107" i="10"/>
  <c r="AZ99" i="10"/>
  <c r="AZ91" i="10"/>
  <c r="AZ83" i="10"/>
  <c r="AZ75" i="10"/>
  <c r="AZ67" i="10"/>
  <c r="AZ59" i="10"/>
  <c r="AZ51" i="10"/>
  <c r="AZ43" i="10"/>
  <c r="AZ39" i="10"/>
  <c r="AZ31" i="10"/>
  <c r="AZ23" i="10"/>
  <c r="AZ17" i="10"/>
  <c r="AZ228" i="10"/>
  <c r="AZ232" i="10"/>
  <c r="AZ236" i="10"/>
  <c r="AZ240" i="10"/>
  <c r="AZ244" i="10"/>
  <c r="AZ248" i="10"/>
  <c r="AZ252" i="10"/>
  <c r="AZ256" i="10"/>
  <c r="AZ260" i="10"/>
  <c r="AZ264" i="10"/>
  <c r="AZ268" i="10"/>
  <c r="AZ272" i="10"/>
  <c r="AZ227" i="10"/>
  <c r="AZ231" i="10"/>
  <c r="AZ235" i="10"/>
  <c r="AZ239" i="10"/>
  <c r="AZ243" i="10"/>
  <c r="AZ247" i="10"/>
  <c r="AZ251" i="10"/>
  <c r="AZ255" i="10"/>
  <c r="AZ259" i="10"/>
  <c r="AZ263" i="10"/>
  <c r="AZ267" i="10"/>
  <c r="AZ271" i="10"/>
  <c r="AZ299" i="10"/>
  <c r="AZ303" i="10"/>
  <c r="AZ307" i="10"/>
  <c r="AZ311" i="10"/>
  <c r="AZ315" i="10"/>
  <c r="AZ298" i="10"/>
  <c r="AZ302" i="10"/>
  <c r="AZ306" i="10"/>
  <c r="AZ310" i="10"/>
  <c r="AZ314" i="10"/>
  <c r="AZ318" i="10"/>
  <c r="AZ437" i="10"/>
  <c r="AZ441" i="10"/>
  <c r="AZ445" i="10"/>
  <c r="AZ449" i="10"/>
  <c r="AZ436" i="10"/>
  <c r="AZ440" i="10"/>
  <c r="AZ444" i="10"/>
  <c r="AZ448" i="10"/>
  <c r="AZ451" i="10"/>
  <c r="AZ452" i="10"/>
  <c r="AZ453" i="10"/>
  <c r="AZ454" i="10"/>
  <c r="AZ455" i="10"/>
  <c r="AZ456" i="10"/>
  <c r="AZ457" i="10"/>
  <c r="AZ458" i="10"/>
  <c r="AZ459" i="10"/>
  <c r="AZ460" i="10"/>
  <c r="AZ226" i="10"/>
  <c r="AZ230" i="10"/>
  <c r="AZ234" i="10"/>
  <c r="AZ242" i="10"/>
  <c r="AZ246" i="10"/>
  <c r="AZ254" i="10"/>
  <c r="AZ266" i="10"/>
  <c r="AZ270" i="10"/>
  <c r="AZ237" i="10"/>
  <c r="AZ241" i="10"/>
  <c r="AZ245" i="10"/>
  <c r="AZ253" i="10"/>
  <c r="AZ261" i="10"/>
  <c r="AZ269" i="10"/>
  <c r="AZ273" i="10"/>
  <c r="AZ309" i="10"/>
  <c r="AZ313" i="10"/>
  <c r="AZ312" i="10"/>
  <c r="AZ274" i="10"/>
  <c r="AZ275" i="10"/>
  <c r="AZ276" i="10"/>
  <c r="AZ277" i="10"/>
  <c r="AZ279" i="10"/>
  <c r="AZ281" i="10"/>
  <c r="AZ282" i="10"/>
  <c r="AZ283" i="10"/>
  <c r="AZ284" i="10"/>
  <c r="AZ285" i="10"/>
  <c r="AZ286" i="10"/>
  <c r="AZ287" i="10"/>
  <c r="AZ288" i="10"/>
  <c r="AZ289" i="10"/>
  <c r="AZ290" i="10"/>
  <c r="AZ291" i="10"/>
  <c r="AZ292" i="10"/>
  <c r="AZ295" i="10"/>
  <c r="AZ296" i="10"/>
  <c r="AZ297" i="10"/>
  <c r="AZ320" i="10"/>
  <c r="AZ321" i="10"/>
  <c r="AZ327" i="10"/>
  <c r="AZ434" i="10"/>
  <c r="AZ450" i="10"/>
  <c r="AZ238" i="10"/>
  <c r="AZ250" i="10"/>
  <c r="AZ258" i="10"/>
  <c r="AZ262" i="10"/>
  <c r="AZ229" i="10"/>
  <c r="AZ233" i="10"/>
  <c r="AZ249" i="10"/>
  <c r="AZ257" i="10"/>
  <c r="AZ265" i="10"/>
  <c r="AZ301" i="10"/>
  <c r="AZ305" i="10"/>
  <c r="AZ317" i="10"/>
  <c r="AZ300" i="10"/>
  <c r="AZ304" i="10"/>
  <c r="AZ308" i="10"/>
  <c r="AZ316" i="10"/>
  <c r="AZ278" i="10"/>
  <c r="AZ280" i="10"/>
  <c r="AZ293" i="10"/>
  <c r="AZ294" i="10"/>
  <c r="AZ319" i="10"/>
  <c r="AZ322" i="10"/>
  <c r="AZ323" i="10"/>
  <c r="AZ324" i="10"/>
  <c r="AZ325" i="10"/>
  <c r="AZ326" i="10"/>
  <c r="AZ328" i="10"/>
  <c r="AZ329" i="10"/>
  <c r="AZ435" i="10"/>
  <c r="AZ439" i="10"/>
  <c r="AZ443" i="10"/>
  <c r="AZ447" i="10"/>
  <c r="AZ438" i="10"/>
  <c r="AZ442" i="10"/>
  <c r="AZ446" i="10"/>
  <c r="AX508" i="10"/>
  <c r="AX507" i="10"/>
  <c r="AX506" i="10"/>
  <c r="AX505" i="10"/>
  <c r="AX504" i="10"/>
  <c r="AX503" i="10"/>
  <c r="AX502" i="10"/>
  <c r="AX501" i="10"/>
  <c r="AX500" i="10"/>
  <c r="AX499" i="10"/>
  <c r="AX498" i="10"/>
  <c r="AX497" i="10"/>
  <c r="AX496" i="10"/>
  <c r="AX495" i="10"/>
  <c r="AX494" i="10"/>
  <c r="AX493" i="10"/>
  <c r="AX492" i="10"/>
  <c r="AX491" i="10"/>
  <c r="AX490" i="10"/>
  <c r="AX489" i="10"/>
  <c r="AX488" i="10"/>
  <c r="AX487" i="10"/>
  <c r="AX486" i="10"/>
  <c r="AX485" i="10"/>
  <c r="AX484" i="10"/>
  <c r="AX483" i="10"/>
  <c r="AX482" i="10"/>
  <c r="AX481" i="10"/>
  <c r="AX480" i="10"/>
  <c r="AX479" i="10"/>
  <c r="AX478" i="10"/>
  <c r="AX477" i="10"/>
  <c r="AX476" i="10"/>
  <c r="AX475" i="10"/>
  <c r="AX474" i="10"/>
  <c r="AX473" i="10"/>
  <c r="AX472" i="10"/>
  <c r="AX471" i="10"/>
  <c r="AX466" i="10"/>
  <c r="AX411" i="10"/>
  <c r="AX461" i="10"/>
  <c r="AX431" i="10"/>
  <c r="AX364" i="10"/>
  <c r="AX360" i="10"/>
  <c r="AX509" i="10"/>
  <c r="AX464" i="10"/>
  <c r="AX432" i="10"/>
  <c r="AX362" i="10"/>
  <c r="AX356" i="10"/>
  <c r="AX352" i="10"/>
  <c r="AX348" i="10"/>
  <c r="AX344" i="10"/>
  <c r="AX340" i="10"/>
  <c r="AX336" i="10"/>
  <c r="AX332" i="10"/>
  <c r="AX225" i="10"/>
  <c r="AX222" i="10"/>
  <c r="AX218" i="10"/>
  <c r="AX214" i="10"/>
  <c r="AX210" i="10"/>
  <c r="AX206" i="10"/>
  <c r="AX202" i="10"/>
  <c r="AX198" i="10"/>
  <c r="AX51" i="10"/>
  <c r="AX49" i="10"/>
  <c r="AX45" i="10"/>
  <c r="AX43" i="10"/>
  <c r="AX41" i="10"/>
  <c r="AX39" i="10"/>
  <c r="AX37" i="10"/>
  <c r="AX35" i="10"/>
  <c r="AX33" i="10"/>
  <c r="AX31" i="10"/>
  <c r="AX29" i="10"/>
  <c r="AX27" i="10"/>
  <c r="AX25" i="10"/>
  <c r="AX23" i="10"/>
  <c r="AX21" i="10"/>
  <c r="AX19" i="10"/>
  <c r="AX17" i="10"/>
  <c r="AX15" i="10"/>
  <c r="AX13" i="10"/>
  <c r="AX11" i="10"/>
  <c r="AX366" i="10"/>
  <c r="AX358" i="10"/>
  <c r="AX354" i="10"/>
  <c r="AX346" i="10"/>
  <c r="AX338" i="10"/>
  <c r="AX330" i="10"/>
  <c r="AX220" i="10"/>
  <c r="AX212" i="10"/>
  <c r="AX204" i="10"/>
  <c r="AX195" i="10"/>
  <c r="AX191" i="10"/>
  <c r="AX187" i="10"/>
  <c r="AX183" i="10"/>
  <c r="AX179" i="10"/>
  <c r="AX175" i="10"/>
  <c r="AX171" i="10"/>
  <c r="AX167" i="10"/>
  <c r="AX163" i="10"/>
  <c r="AX159" i="10"/>
  <c r="AX155" i="10"/>
  <c r="AX151" i="10"/>
  <c r="AX147" i="10"/>
  <c r="AX143" i="10"/>
  <c r="AX139" i="10"/>
  <c r="AX135" i="10"/>
  <c r="AX131" i="10"/>
  <c r="AX127" i="10"/>
  <c r="AX123" i="10"/>
  <c r="AX119" i="10"/>
  <c r="AX115" i="10"/>
  <c r="AX111" i="10"/>
  <c r="AX107" i="10"/>
  <c r="AX103" i="10"/>
  <c r="AX99" i="10"/>
  <c r="AX95" i="10"/>
  <c r="AX91" i="10"/>
  <c r="AX87" i="10"/>
  <c r="AX83" i="10"/>
  <c r="AX79" i="10"/>
  <c r="AX75" i="10"/>
  <c r="AX71" i="10"/>
  <c r="AX67" i="10"/>
  <c r="AX63" i="10"/>
  <c r="AX59" i="10"/>
  <c r="AX55" i="10"/>
  <c r="AX47" i="10"/>
  <c r="AX350" i="10"/>
  <c r="AX342" i="10"/>
  <c r="AX334" i="10"/>
  <c r="AX224" i="10"/>
  <c r="AX216" i="10"/>
  <c r="AX208" i="10"/>
  <c r="AX200" i="10"/>
  <c r="AX193" i="10"/>
  <c r="AX185" i="10"/>
  <c r="AX177" i="10"/>
  <c r="AX169" i="10"/>
  <c r="AX161" i="10"/>
  <c r="AX153" i="10"/>
  <c r="AX145" i="10"/>
  <c r="AX137" i="10"/>
  <c r="AX129" i="10"/>
  <c r="AX121" i="10"/>
  <c r="AX113" i="10"/>
  <c r="AX105" i="10"/>
  <c r="AX97" i="10"/>
  <c r="AX89" i="10"/>
  <c r="AX81" i="10"/>
  <c r="AX73" i="10"/>
  <c r="AX65" i="10"/>
  <c r="AX57" i="10"/>
  <c r="AX48" i="10"/>
  <c r="AX36" i="10"/>
  <c r="AX28" i="10"/>
  <c r="AX14" i="10"/>
  <c r="AX189" i="10"/>
  <c r="AX181" i="10"/>
  <c r="AX173" i="10"/>
  <c r="AX165" i="10"/>
  <c r="AX157" i="10"/>
  <c r="AX149" i="10"/>
  <c r="AX141" i="10"/>
  <c r="AX133" i="10"/>
  <c r="AX125" i="10"/>
  <c r="AX117" i="10"/>
  <c r="AX109" i="10"/>
  <c r="AX101" i="10"/>
  <c r="AX93" i="10"/>
  <c r="AX85" i="10"/>
  <c r="AX77" i="10"/>
  <c r="AX69" i="10"/>
  <c r="AX61" i="10"/>
  <c r="AX53" i="10"/>
  <c r="AX44" i="10"/>
  <c r="AX32" i="10"/>
  <c r="AX24" i="10"/>
  <c r="AX10" i="10"/>
  <c r="AX226" i="10"/>
  <c r="AX230" i="10"/>
  <c r="AX234" i="10"/>
  <c r="AX238" i="10"/>
  <c r="AX242" i="10"/>
  <c r="AX246" i="10"/>
  <c r="AX250" i="10"/>
  <c r="AX254" i="10"/>
  <c r="AX258" i="10"/>
  <c r="AX262" i="10"/>
  <c r="AX266" i="10"/>
  <c r="AX270" i="10"/>
  <c r="AX229" i="10"/>
  <c r="AX233" i="10"/>
  <c r="AX237" i="10"/>
  <c r="AX241" i="10"/>
  <c r="AX245" i="10"/>
  <c r="AX249" i="10"/>
  <c r="AX253" i="10"/>
  <c r="AX257" i="10"/>
  <c r="AX261" i="10"/>
  <c r="AX265" i="10"/>
  <c r="AX269" i="10"/>
  <c r="AX273" i="10"/>
  <c r="AX301" i="10"/>
  <c r="AX305" i="10"/>
  <c r="AX309" i="10"/>
  <c r="AX313" i="10"/>
  <c r="AX317" i="10"/>
  <c r="AX300" i="10"/>
  <c r="AX304" i="10"/>
  <c r="AX308" i="10"/>
  <c r="AX312" i="10"/>
  <c r="AX316" i="10"/>
  <c r="AX274" i="10"/>
  <c r="AX275" i="10"/>
  <c r="AX276" i="10"/>
  <c r="AX277" i="10"/>
  <c r="AX278" i="10"/>
  <c r="AX279" i="10"/>
  <c r="AX280" i="10"/>
  <c r="AX281" i="10"/>
  <c r="AX282" i="10"/>
  <c r="AX283" i="10"/>
  <c r="AX284" i="10"/>
  <c r="AX285" i="10"/>
  <c r="AX286" i="10"/>
  <c r="AX287" i="10"/>
  <c r="AX288" i="10"/>
  <c r="AX289" i="10"/>
  <c r="AX290" i="10"/>
  <c r="AX291" i="10"/>
  <c r="AX292" i="10"/>
  <c r="AX293" i="10"/>
  <c r="AX294" i="10"/>
  <c r="AX295" i="10"/>
  <c r="AX296" i="10"/>
  <c r="AX297" i="10"/>
  <c r="AX319" i="10"/>
  <c r="AX320" i="10"/>
  <c r="AX321" i="10"/>
  <c r="AX322" i="10"/>
  <c r="AX323" i="10"/>
  <c r="AX324" i="10"/>
  <c r="AX325" i="10"/>
  <c r="AX326" i="10"/>
  <c r="AX327" i="10"/>
  <c r="AX328" i="10"/>
  <c r="AX329" i="10"/>
  <c r="AX435" i="10"/>
  <c r="AX439" i="10"/>
  <c r="AX443" i="10"/>
  <c r="AX447" i="10"/>
  <c r="AX434" i="10"/>
  <c r="AX438" i="10"/>
  <c r="AX442" i="10"/>
  <c r="AX446" i="10"/>
  <c r="AX450" i="10"/>
  <c r="AX228" i="10"/>
  <c r="AX232" i="10"/>
  <c r="AX252" i="10"/>
  <c r="AX256" i="10"/>
  <c r="AX260" i="10"/>
  <c r="AX264" i="10"/>
  <c r="AX231" i="10"/>
  <c r="AX247" i="10"/>
  <c r="AX251" i="10"/>
  <c r="AX259" i="10"/>
  <c r="AX263" i="10"/>
  <c r="AX267" i="10"/>
  <c r="AX307" i="10"/>
  <c r="AX311" i="10"/>
  <c r="AX298" i="10"/>
  <c r="AX302" i="10"/>
  <c r="AX306" i="10"/>
  <c r="AX310" i="10"/>
  <c r="AX314" i="10"/>
  <c r="AX318" i="10"/>
  <c r="AX437" i="10"/>
  <c r="AX441" i="10"/>
  <c r="AX445" i="10"/>
  <c r="AX449" i="10"/>
  <c r="AX436" i="10"/>
  <c r="AX440" i="10"/>
  <c r="AX444" i="10"/>
  <c r="AX448" i="10"/>
  <c r="AX452" i="10"/>
  <c r="AX454" i="10"/>
  <c r="AX455" i="10"/>
  <c r="AX456" i="10"/>
  <c r="AX458" i="10"/>
  <c r="AX236" i="10"/>
  <c r="AX240" i="10"/>
  <c r="AX244" i="10"/>
  <c r="AX248" i="10"/>
  <c r="AX268" i="10"/>
  <c r="AX272" i="10"/>
  <c r="AX227" i="10"/>
  <c r="AX235" i="10"/>
  <c r="AX239" i="10"/>
  <c r="AX243" i="10"/>
  <c r="AX255" i="10"/>
  <c r="AX271" i="10"/>
  <c r="AX299" i="10"/>
  <c r="AX303" i="10"/>
  <c r="AX315" i="10"/>
  <c r="AX451" i="10"/>
  <c r="AX453" i="10"/>
  <c r="AX457" i="10"/>
  <c r="AX459" i="10"/>
  <c r="AX460" i="10"/>
  <c r="AV508" i="10"/>
  <c r="AV507" i="10"/>
  <c r="AV506" i="10"/>
  <c r="AV505" i="10"/>
  <c r="AV504" i="10"/>
  <c r="AV503" i="10"/>
  <c r="AV502" i="10"/>
  <c r="AV501" i="10"/>
  <c r="AV500" i="10"/>
  <c r="AV499" i="10"/>
  <c r="AV498" i="10"/>
  <c r="AV497" i="10"/>
  <c r="AV496" i="10"/>
  <c r="AV495" i="10"/>
  <c r="AV494" i="10"/>
  <c r="AV493" i="10"/>
  <c r="AV492" i="10"/>
  <c r="AV491" i="10"/>
  <c r="AV490" i="10"/>
  <c r="AV489" i="10"/>
  <c r="AV488" i="10"/>
  <c r="AV487" i="10"/>
  <c r="AV486" i="10"/>
  <c r="AV485" i="10"/>
  <c r="AV484" i="10"/>
  <c r="AV483" i="10"/>
  <c r="AV482" i="10"/>
  <c r="AV481" i="10"/>
  <c r="AV480" i="10"/>
  <c r="AV479" i="10"/>
  <c r="AV478" i="10"/>
  <c r="AV477" i="10"/>
  <c r="AV476" i="10"/>
  <c r="AV475" i="10"/>
  <c r="AV474" i="10"/>
  <c r="AV473" i="10"/>
  <c r="AV472" i="10"/>
  <c r="AV471" i="10"/>
  <c r="AV431" i="10"/>
  <c r="AV509" i="10"/>
  <c r="AV466" i="10"/>
  <c r="AV464" i="10"/>
  <c r="AV429" i="10"/>
  <c r="AV421" i="10"/>
  <c r="AV417" i="10"/>
  <c r="AV413" i="10"/>
  <c r="AV411" i="10"/>
  <c r="AV409" i="10"/>
  <c r="AV407" i="10"/>
  <c r="AV405" i="10"/>
  <c r="AV403" i="10"/>
  <c r="AV401" i="10"/>
  <c r="AV399" i="10"/>
  <c r="AV397" i="10"/>
  <c r="AV395" i="10"/>
  <c r="AV393" i="10"/>
  <c r="AV391" i="10"/>
  <c r="AV389" i="10"/>
  <c r="AV387" i="10"/>
  <c r="AV385" i="10"/>
  <c r="AV383" i="10"/>
  <c r="AV381" i="10"/>
  <c r="AV379" i="10"/>
  <c r="AV377" i="10"/>
  <c r="AV375" i="10"/>
  <c r="AV373" i="10"/>
  <c r="AV366" i="10"/>
  <c r="AV362" i="10"/>
  <c r="AV358" i="10"/>
  <c r="AV225" i="10"/>
  <c r="AV425" i="10"/>
  <c r="AV419" i="10"/>
  <c r="AV364" i="10"/>
  <c r="AV354" i="10"/>
  <c r="AV350" i="10"/>
  <c r="AV346" i="10"/>
  <c r="AV342" i="10"/>
  <c r="AV338" i="10"/>
  <c r="AV334" i="10"/>
  <c r="AV330" i="10"/>
  <c r="AV224" i="10"/>
  <c r="AV220" i="10"/>
  <c r="AV216" i="10"/>
  <c r="AV212" i="10"/>
  <c r="AV208" i="10"/>
  <c r="AV204" i="10"/>
  <c r="AV200" i="10"/>
  <c r="AV461" i="10"/>
  <c r="AV356" i="10"/>
  <c r="AV348" i="10"/>
  <c r="AV340" i="10"/>
  <c r="AV332" i="10"/>
  <c r="AV222" i="10"/>
  <c r="AV214" i="10"/>
  <c r="AV206" i="10"/>
  <c r="AV198" i="10"/>
  <c r="AV193" i="10"/>
  <c r="AV189" i="10"/>
  <c r="AV185" i="10"/>
  <c r="AV181" i="10"/>
  <c r="AV177" i="10"/>
  <c r="AV173" i="10"/>
  <c r="AV169" i="10"/>
  <c r="AV165" i="10"/>
  <c r="AV161" i="10"/>
  <c r="AV157" i="10"/>
  <c r="AV153" i="10"/>
  <c r="AV149" i="10"/>
  <c r="AV145" i="10"/>
  <c r="AV141" i="10"/>
  <c r="AV137" i="10"/>
  <c r="AV133" i="10"/>
  <c r="AV129" i="10"/>
  <c r="AV125" i="10"/>
  <c r="AV121" i="10"/>
  <c r="AV117" i="10"/>
  <c r="AV113" i="10"/>
  <c r="AV109" i="10"/>
  <c r="AV105" i="10"/>
  <c r="AV101" i="10"/>
  <c r="AV97" i="10"/>
  <c r="AV93" i="10"/>
  <c r="AV89" i="10"/>
  <c r="AV85" i="10"/>
  <c r="AV81" i="10"/>
  <c r="AV77" i="10"/>
  <c r="AV73" i="10"/>
  <c r="AV69" i="10"/>
  <c r="AV65" i="10"/>
  <c r="AV61" i="10"/>
  <c r="AV57" i="10"/>
  <c r="AV53" i="10"/>
  <c r="AV51" i="10"/>
  <c r="AV43" i="10"/>
  <c r="AV41" i="10"/>
  <c r="AV39" i="10"/>
  <c r="AV35" i="10"/>
  <c r="AV31" i="10"/>
  <c r="AV27" i="10"/>
  <c r="AV23" i="10"/>
  <c r="AV17" i="10"/>
  <c r="AV13" i="10"/>
  <c r="AV10" i="10"/>
  <c r="AV470" i="10"/>
  <c r="AV468" i="10"/>
  <c r="AV415" i="10"/>
  <c r="AV360" i="10"/>
  <c r="AV352" i="10"/>
  <c r="AV344" i="10"/>
  <c r="AV336" i="10"/>
  <c r="AV218" i="10"/>
  <c r="AV210" i="10"/>
  <c r="AV202" i="10"/>
  <c r="AV195" i="10"/>
  <c r="AV191" i="10"/>
  <c r="AV187" i="10"/>
  <c r="AV179" i="10"/>
  <c r="AV171" i="10"/>
  <c r="AV163" i="10"/>
  <c r="AV155" i="10"/>
  <c r="AV147" i="10"/>
  <c r="AV139" i="10"/>
  <c r="AV131" i="10"/>
  <c r="AV123" i="10"/>
  <c r="AV115" i="10"/>
  <c r="AV107" i="10"/>
  <c r="AV99" i="10"/>
  <c r="AV91" i="10"/>
  <c r="AV83" i="10"/>
  <c r="AV75" i="10"/>
  <c r="AV67" i="10"/>
  <c r="AV59" i="10"/>
  <c r="AV49" i="10"/>
  <c r="AV37" i="10"/>
  <c r="AV29" i="10"/>
  <c r="AV21" i="10"/>
  <c r="AV19" i="10"/>
  <c r="AV18" i="10"/>
  <c r="AV15" i="10"/>
  <c r="AV183" i="10"/>
  <c r="AV175" i="10"/>
  <c r="AV167" i="10"/>
  <c r="AV159" i="10"/>
  <c r="AV151" i="10"/>
  <c r="AV143" i="10"/>
  <c r="AV135" i="10"/>
  <c r="AV127" i="10"/>
  <c r="AV119" i="10"/>
  <c r="AV111" i="10"/>
  <c r="AV103" i="10"/>
  <c r="AV95" i="10"/>
  <c r="AV87" i="10"/>
  <c r="AV79" i="10"/>
  <c r="AV71" i="10"/>
  <c r="AV63" i="10"/>
  <c r="AV55" i="10"/>
  <c r="AV47" i="10"/>
  <c r="AV45" i="10"/>
  <c r="AV33" i="10"/>
  <c r="AV25" i="10"/>
  <c r="AV11" i="10"/>
  <c r="AV228" i="10"/>
  <c r="AV232" i="10"/>
  <c r="AV236" i="10"/>
  <c r="AV240" i="10"/>
  <c r="AV244" i="10"/>
  <c r="AV248" i="10"/>
  <c r="AV252" i="10"/>
  <c r="AV256" i="10"/>
  <c r="AV260" i="10"/>
  <c r="AV264" i="10"/>
  <c r="AV268" i="10"/>
  <c r="AV272" i="10"/>
  <c r="AV227" i="10"/>
  <c r="AV231" i="10"/>
  <c r="AV235" i="10"/>
  <c r="AV239" i="10"/>
  <c r="AV243" i="10"/>
  <c r="AV247" i="10"/>
  <c r="AV251" i="10"/>
  <c r="AV255" i="10"/>
  <c r="AV259" i="10"/>
  <c r="AV263" i="10"/>
  <c r="AV267" i="10"/>
  <c r="AV271" i="10"/>
  <c r="AV299" i="10"/>
  <c r="AV303" i="10"/>
  <c r="AV307" i="10"/>
  <c r="AV311" i="10"/>
  <c r="AV315" i="10"/>
  <c r="AV298" i="10"/>
  <c r="AV302" i="10"/>
  <c r="AV306" i="10"/>
  <c r="AV310" i="10"/>
  <c r="AV314" i="10"/>
  <c r="AV318" i="10"/>
  <c r="AV437" i="10"/>
  <c r="AV441" i="10"/>
  <c r="AV445" i="10"/>
  <c r="AV449" i="10"/>
  <c r="AV436" i="10"/>
  <c r="AV440" i="10"/>
  <c r="AV444" i="10"/>
  <c r="AV448" i="10"/>
  <c r="AV451" i="10"/>
  <c r="AV452" i="10"/>
  <c r="AV453" i="10"/>
  <c r="AV454" i="10"/>
  <c r="AV455" i="10"/>
  <c r="AV456" i="10"/>
  <c r="AV457" i="10"/>
  <c r="AV458" i="10"/>
  <c r="AV459" i="10"/>
  <c r="AV460" i="10"/>
  <c r="AV226" i="10"/>
  <c r="AV230" i="10"/>
  <c r="AV234" i="10"/>
  <c r="AV238" i="10"/>
  <c r="AV258" i="10"/>
  <c r="AV262" i="10"/>
  <c r="AV229" i="10"/>
  <c r="AV233" i="10"/>
  <c r="AV249" i="10"/>
  <c r="AV265" i="10"/>
  <c r="AV317" i="10"/>
  <c r="AV300" i="10"/>
  <c r="AV304" i="10"/>
  <c r="AV308" i="10"/>
  <c r="AV316" i="10"/>
  <c r="AV274" i="10"/>
  <c r="AV275" i="10"/>
  <c r="AV278" i="10"/>
  <c r="AV280" i="10"/>
  <c r="AV283" i="10"/>
  <c r="AV292" i="10"/>
  <c r="AV293" i="10"/>
  <c r="AV294" i="10"/>
  <c r="AV319" i="10"/>
  <c r="AV322" i="10"/>
  <c r="AV323" i="10"/>
  <c r="AV324" i="10"/>
  <c r="AV325" i="10"/>
  <c r="AV326" i="10"/>
  <c r="AV328" i="10"/>
  <c r="AV329" i="10"/>
  <c r="AV435" i="10"/>
  <c r="AV439" i="10"/>
  <c r="AV443" i="10"/>
  <c r="AV447" i="10"/>
  <c r="AV442" i="10"/>
  <c r="AV446" i="10"/>
  <c r="AV242" i="10"/>
  <c r="AV246" i="10"/>
  <c r="AV250" i="10"/>
  <c r="AV254" i="10"/>
  <c r="AV266" i="10"/>
  <c r="AV270" i="10"/>
  <c r="AV237" i="10"/>
  <c r="AV241" i="10"/>
  <c r="AV245" i="10"/>
  <c r="AV253" i="10"/>
  <c r="AV257" i="10"/>
  <c r="AV261" i="10"/>
  <c r="AV269" i="10"/>
  <c r="AV273" i="10"/>
  <c r="AV301" i="10"/>
  <c r="AV305" i="10"/>
  <c r="AV309" i="10"/>
  <c r="AV313" i="10"/>
  <c r="AV312" i="10"/>
  <c r="AV276" i="10"/>
  <c r="AV277" i="10"/>
  <c r="AV279" i="10"/>
  <c r="AV281" i="10"/>
  <c r="AV282" i="10"/>
  <c r="AV284" i="10"/>
  <c r="AV285" i="10"/>
  <c r="AV286" i="10"/>
  <c r="AV287" i="10"/>
  <c r="AV288" i="10"/>
  <c r="AV289" i="10"/>
  <c r="AV290" i="10"/>
  <c r="AV291" i="10"/>
  <c r="AV295" i="10"/>
  <c r="AV296" i="10"/>
  <c r="AV297" i="10"/>
  <c r="AV320" i="10"/>
  <c r="AV321" i="10"/>
  <c r="AV327" i="10"/>
  <c r="AV434" i="10"/>
  <c r="AV438" i="10"/>
  <c r="AV450" i="10"/>
  <c r="AT508" i="10"/>
  <c r="AT507" i="10"/>
  <c r="AT506" i="10"/>
  <c r="AT505" i="10"/>
  <c r="AT504" i="10"/>
  <c r="AT503" i="10"/>
  <c r="AT502" i="10"/>
  <c r="AT501" i="10"/>
  <c r="AT500" i="10"/>
  <c r="AT499" i="10"/>
  <c r="AT498" i="10"/>
  <c r="AT497" i="10"/>
  <c r="AT496" i="10"/>
  <c r="AT495" i="10"/>
  <c r="AT494" i="10"/>
  <c r="AT493" i="10"/>
  <c r="AT492" i="10"/>
  <c r="AT491" i="10"/>
  <c r="AT490" i="10"/>
  <c r="AT489" i="10"/>
  <c r="AT488" i="10"/>
  <c r="AT487" i="10"/>
  <c r="AT486" i="10"/>
  <c r="AT485" i="10"/>
  <c r="AT484" i="10"/>
  <c r="AT483" i="10"/>
  <c r="AT482" i="10"/>
  <c r="AT481" i="10"/>
  <c r="AT480" i="10"/>
  <c r="AT479" i="10"/>
  <c r="AT478" i="10"/>
  <c r="AT477" i="10"/>
  <c r="AT476" i="10"/>
  <c r="AT475" i="10"/>
  <c r="AT474" i="10"/>
  <c r="AT473" i="10"/>
  <c r="AT472" i="10"/>
  <c r="AT471" i="10"/>
  <c r="AT466" i="10"/>
  <c r="AT411" i="10"/>
  <c r="AT461" i="10"/>
  <c r="AT364" i="10"/>
  <c r="AT360" i="10"/>
  <c r="AT366" i="10"/>
  <c r="AT358" i="10"/>
  <c r="AT356" i="10"/>
  <c r="AT352" i="10"/>
  <c r="AT348" i="10"/>
  <c r="AT344" i="10"/>
  <c r="AT340" i="10"/>
  <c r="AT336" i="10"/>
  <c r="AT332" i="10"/>
  <c r="AT222" i="10"/>
  <c r="AT218" i="10"/>
  <c r="AT214" i="10"/>
  <c r="AT210" i="10"/>
  <c r="AT206" i="10"/>
  <c r="AT202" i="10"/>
  <c r="AT198" i="10"/>
  <c r="AT51" i="10"/>
  <c r="AT49" i="10"/>
  <c r="AT45" i="10"/>
  <c r="AT43" i="10"/>
  <c r="AT41" i="10"/>
  <c r="AT39" i="10"/>
  <c r="AT37" i="10"/>
  <c r="AT35" i="10"/>
  <c r="AT33" i="10"/>
  <c r="AT31" i="10"/>
  <c r="AT29" i="10"/>
  <c r="AT27" i="10"/>
  <c r="AT25" i="10"/>
  <c r="AT23" i="10"/>
  <c r="AT21" i="10"/>
  <c r="AT19" i="10"/>
  <c r="AT17" i="10"/>
  <c r="AT15" i="10"/>
  <c r="AT13" i="10"/>
  <c r="AT11" i="10"/>
  <c r="AT509" i="10"/>
  <c r="AT464" i="10"/>
  <c r="AT350" i="10"/>
  <c r="AT342" i="10"/>
  <c r="AT334" i="10"/>
  <c r="AT224" i="10"/>
  <c r="AT216" i="10"/>
  <c r="AT208" i="10"/>
  <c r="AT200" i="10"/>
  <c r="AT195" i="10"/>
  <c r="AT191" i="10"/>
  <c r="AT187" i="10"/>
  <c r="AT183" i="10"/>
  <c r="AT179" i="10"/>
  <c r="AT175" i="10"/>
  <c r="AT171" i="10"/>
  <c r="AT167" i="10"/>
  <c r="AT163" i="10"/>
  <c r="AT159" i="10"/>
  <c r="AT155" i="10"/>
  <c r="AT151" i="10"/>
  <c r="AT147" i="10"/>
  <c r="AT143" i="10"/>
  <c r="AT139" i="10"/>
  <c r="AT135" i="10"/>
  <c r="AT131" i="10"/>
  <c r="AT127" i="10"/>
  <c r="AT123" i="10"/>
  <c r="AT119" i="10"/>
  <c r="AT115" i="10"/>
  <c r="AT111" i="10"/>
  <c r="AT107" i="10"/>
  <c r="AT103" i="10"/>
  <c r="AT99" i="10"/>
  <c r="AT95" i="10"/>
  <c r="AT91" i="10"/>
  <c r="AT87" i="10"/>
  <c r="AT83" i="10"/>
  <c r="AT79" i="10"/>
  <c r="AT75" i="10"/>
  <c r="AT71" i="10"/>
  <c r="AT67" i="10"/>
  <c r="AT63" i="10"/>
  <c r="AT59" i="10"/>
  <c r="AT55" i="10"/>
  <c r="AT48" i="10"/>
  <c r="AT47" i="10"/>
  <c r="AT44" i="10"/>
  <c r="AT36" i="10"/>
  <c r="AT32" i="10"/>
  <c r="AT28" i="10"/>
  <c r="AT24" i="10"/>
  <c r="AT14" i="10"/>
  <c r="AT467" i="10"/>
  <c r="AT431" i="10"/>
  <c r="AT362" i="10"/>
  <c r="AT354" i="10"/>
  <c r="AT346" i="10"/>
  <c r="AT338" i="10"/>
  <c r="AT330" i="10"/>
  <c r="AT225" i="10"/>
  <c r="AT220" i="10"/>
  <c r="AT212" i="10"/>
  <c r="AT204" i="10"/>
  <c r="AT193" i="10"/>
  <c r="AT189" i="10"/>
  <c r="AT181" i="10"/>
  <c r="AT173" i="10"/>
  <c r="AT165" i="10"/>
  <c r="AT157" i="10"/>
  <c r="AT149" i="10"/>
  <c r="AT141" i="10"/>
  <c r="AT133" i="10"/>
  <c r="AT125" i="10"/>
  <c r="AT117" i="10"/>
  <c r="AT109" i="10"/>
  <c r="AT101" i="10"/>
  <c r="AT93" i="10"/>
  <c r="AT85" i="10"/>
  <c r="AT77" i="10"/>
  <c r="AT69" i="10"/>
  <c r="AT61" i="10"/>
  <c r="AT53" i="10"/>
  <c r="AT50" i="10"/>
  <c r="AT38" i="10"/>
  <c r="AT30" i="10"/>
  <c r="AT22" i="10"/>
  <c r="AT16" i="10"/>
  <c r="AT10" i="10"/>
  <c r="AT185" i="10"/>
  <c r="AT177" i="10"/>
  <c r="AT169" i="10"/>
  <c r="AT161" i="10"/>
  <c r="AT153" i="10"/>
  <c r="AT145" i="10"/>
  <c r="AT137" i="10"/>
  <c r="AT129" i="10"/>
  <c r="AT121" i="10"/>
  <c r="AT113" i="10"/>
  <c r="AT105" i="10"/>
  <c r="AT97" i="10"/>
  <c r="AT89" i="10"/>
  <c r="AT81" i="10"/>
  <c r="AT73" i="10"/>
  <c r="AT65" i="10"/>
  <c r="AT57" i="10"/>
  <c r="AT226" i="10"/>
  <c r="AT230" i="10"/>
  <c r="AT234" i="10"/>
  <c r="AT238" i="10"/>
  <c r="AT242" i="10"/>
  <c r="AT246" i="10"/>
  <c r="AT250" i="10"/>
  <c r="AT254" i="10"/>
  <c r="AT258" i="10"/>
  <c r="AT262" i="10"/>
  <c r="AT266" i="10"/>
  <c r="AT270" i="10"/>
  <c r="AT229" i="10"/>
  <c r="AT233" i="10"/>
  <c r="AT237" i="10"/>
  <c r="AT241" i="10"/>
  <c r="AT245" i="10"/>
  <c r="AT249" i="10"/>
  <c r="AT253" i="10"/>
  <c r="AT257" i="10"/>
  <c r="AT261" i="10"/>
  <c r="AT265" i="10"/>
  <c r="AT269" i="10"/>
  <c r="AT273" i="10"/>
  <c r="AT301" i="10"/>
  <c r="AT305" i="10"/>
  <c r="AT309" i="10"/>
  <c r="AT313" i="10"/>
  <c r="AT317" i="10"/>
  <c r="AT300" i="10"/>
  <c r="AT304" i="10"/>
  <c r="AT308" i="10"/>
  <c r="AT312" i="10"/>
  <c r="AT316" i="10"/>
  <c r="AT274" i="10"/>
  <c r="AT275" i="10"/>
  <c r="AT276" i="10"/>
  <c r="AT277" i="10"/>
  <c r="AT278" i="10"/>
  <c r="AT279" i="10"/>
  <c r="AT280" i="10"/>
  <c r="AT281" i="10"/>
  <c r="AT282" i="10"/>
  <c r="AT283" i="10"/>
  <c r="AT284" i="10"/>
  <c r="AT285" i="10"/>
  <c r="AT286" i="10"/>
  <c r="AT287" i="10"/>
  <c r="AT288" i="10"/>
  <c r="AT289" i="10"/>
  <c r="AT290" i="10"/>
  <c r="AT291" i="10"/>
  <c r="AT292" i="10"/>
  <c r="AT293" i="10"/>
  <c r="AT294" i="10"/>
  <c r="AT295" i="10"/>
  <c r="AT296" i="10"/>
  <c r="AT297" i="10"/>
  <c r="AT319" i="10"/>
  <c r="AT320" i="10"/>
  <c r="AT321" i="10"/>
  <c r="AT322" i="10"/>
  <c r="AT323" i="10"/>
  <c r="AT324" i="10"/>
  <c r="AT325" i="10"/>
  <c r="AT326" i="10"/>
  <c r="AT327" i="10"/>
  <c r="AT328" i="10"/>
  <c r="AT329" i="10"/>
  <c r="AT435" i="10"/>
  <c r="AT439" i="10"/>
  <c r="AT443" i="10"/>
  <c r="AT447" i="10"/>
  <c r="AT434" i="10"/>
  <c r="AT438" i="10"/>
  <c r="AT442" i="10"/>
  <c r="AT446" i="10"/>
  <c r="AT450" i="10"/>
  <c r="AT228" i="10"/>
  <c r="AT232" i="10"/>
  <c r="AT236" i="10"/>
  <c r="AT244" i="10"/>
  <c r="AT248" i="10"/>
  <c r="AT256" i="10"/>
  <c r="AT268" i="10"/>
  <c r="AT272" i="10"/>
  <c r="AT227" i="10"/>
  <c r="AT235" i="10"/>
  <c r="AT239" i="10"/>
  <c r="AT243" i="10"/>
  <c r="AT255" i="10"/>
  <c r="AT263" i="10"/>
  <c r="AT310" i="10"/>
  <c r="AT314" i="10"/>
  <c r="AT318" i="10"/>
  <c r="AT452" i="10"/>
  <c r="AT454" i="10"/>
  <c r="AT455" i="10"/>
  <c r="AT456" i="10"/>
  <c r="AT458" i="10"/>
  <c r="AT240" i="10"/>
  <c r="AT252" i="10"/>
  <c r="AT260" i="10"/>
  <c r="AT264" i="10"/>
  <c r="AT231" i="10"/>
  <c r="AT247" i="10"/>
  <c r="AT251" i="10"/>
  <c r="AT259" i="10"/>
  <c r="AT267" i="10"/>
  <c r="AT271" i="10"/>
  <c r="AT299" i="10"/>
  <c r="AT303" i="10"/>
  <c r="AT307" i="10"/>
  <c r="AT311" i="10"/>
  <c r="AT315" i="10"/>
  <c r="AT298" i="10"/>
  <c r="AT302" i="10"/>
  <c r="AT306" i="10"/>
  <c r="AT437" i="10"/>
  <c r="AT441" i="10"/>
  <c r="AT445" i="10"/>
  <c r="AT449" i="10"/>
  <c r="AT436" i="10"/>
  <c r="AT440" i="10"/>
  <c r="AT444" i="10"/>
  <c r="AT448" i="10"/>
  <c r="AT451" i="10"/>
  <c r="AT453" i="10"/>
  <c r="AT457" i="10"/>
  <c r="AT459" i="10"/>
  <c r="AT460" i="10"/>
  <c r="AR508" i="10"/>
  <c r="AR507" i="10"/>
  <c r="AR506" i="10"/>
  <c r="AR505" i="10"/>
  <c r="AR504" i="10"/>
  <c r="AR503" i="10"/>
  <c r="AR502" i="10"/>
  <c r="AR501" i="10"/>
  <c r="AR500" i="10"/>
  <c r="AR499" i="10"/>
  <c r="AR498" i="10"/>
  <c r="AR497" i="10"/>
  <c r="AR496" i="10"/>
  <c r="AR495" i="10"/>
  <c r="AR494" i="10"/>
  <c r="AR493" i="10"/>
  <c r="AR492" i="10"/>
  <c r="AR491" i="10"/>
  <c r="AR490" i="10"/>
  <c r="AR489" i="10"/>
  <c r="AR488" i="10"/>
  <c r="AR487" i="10"/>
  <c r="AR486" i="10"/>
  <c r="AR485" i="10"/>
  <c r="AR484" i="10"/>
  <c r="AR483" i="10"/>
  <c r="AR482" i="10"/>
  <c r="AR481" i="10"/>
  <c r="AR480" i="10"/>
  <c r="AR479" i="10"/>
  <c r="AR478" i="10"/>
  <c r="AR477" i="10"/>
  <c r="AR476" i="10"/>
  <c r="AR475" i="10"/>
  <c r="AR474" i="10"/>
  <c r="AR473" i="10"/>
  <c r="AR472" i="10"/>
  <c r="AR471" i="10"/>
  <c r="AR470" i="10"/>
  <c r="AR468" i="10"/>
  <c r="AR431" i="10"/>
  <c r="AR429" i="10"/>
  <c r="AR425" i="10"/>
  <c r="AR421" i="10"/>
  <c r="AR419" i="10"/>
  <c r="AR417" i="10"/>
  <c r="AR415" i="10"/>
  <c r="AR413" i="10"/>
  <c r="AR409" i="10"/>
  <c r="AR407" i="10"/>
  <c r="AR405" i="10"/>
  <c r="AR403" i="10"/>
  <c r="AR401" i="10"/>
  <c r="AR399" i="10"/>
  <c r="AR397" i="10"/>
  <c r="AR395" i="10"/>
  <c r="AR393" i="10"/>
  <c r="AR391" i="10"/>
  <c r="AR389" i="10"/>
  <c r="AR387" i="10"/>
  <c r="AR385" i="10"/>
  <c r="AR383" i="10"/>
  <c r="AR381" i="10"/>
  <c r="AR379" i="10"/>
  <c r="AR377" i="10"/>
  <c r="AR375" i="10"/>
  <c r="AR373" i="10"/>
  <c r="AR509" i="10"/>
  <c r="AR464" i="10"/>
  <c r="AR369" i="10"/>
  <c r="AR366" i="10"/>
  <c r="AR362" i="10"/>
  <c r="AR358" i="10"/>
  <c r="AR466" i="10"/>
  <c r="AR461" i="10"/>
  <c r="AR411" i="10"/>
  <c r="AR371" i="10"/>
  <c r="AR370" i="10"/>
  <c r="AR360" i="10"/>
  <c r="AR354" i="10"/>
  <c r="AR350" i="10"/>
  <c r="AR346" i="10"/>
  <c r="AR342" i="10"/>
  <c r="AR338" i="10"/>
  <c r="AR334" i="10"/>
  <c r="AR330" i="10"/>
  <c r="AR224" i="10"/>
  <c r="AR220" i="10"/>
  <c r="AR216" i="10"/>
  <c r="AR212" i="10"/>
  <c r="AR208" i="10"/>
  <c r="AR204" i="10"/>
  <c r="AR200" i="10"/>
  <c r="AR433" i="10"/>
  <c r="AR352" i="10"/>
  <c r="AR344" i="10"/>
  <c r="AR336" i="10"/>
  <c r="AR218" i="10"/>
  <c r="AR210" i="10"/>
  <c r="AR202" i="10"/>
  <c r="AR193" i="10"/>
  <c r="AR189" i="10"/>
  <c r="AR185" i="10"/>
  <c r="AR181" i="10"/>
  <c r="AR177" i="10"/>
  <c r="AR173" i="10"/>
  <c r="AR169" i="10"/>
  <c r="AR165" i="10"/>
  <c r="AR161" i="10"/>
  <c r="AR157" i="10"/>
  <c r="AR153" i="10"/>
  <c r="AR149" i="10"/>
  <c r="AR145" i="10"/>
  <c r="AR141" i="10"/>
  <c r="AR137" i="10"/>
  <c r="AR133" i="10"/>
  <c r="AR129" i="10"/>
  <c r="AR125" i="10"/>
  <c r="AR121" i="10"/>
  <c r="AR117" i="10"/>
  <c r="AR113" i="10"/>
  <c r="AR109" i="10"/>
  <c r="AR105" i="10"/>
  <c r="AR101" i="10"/>
  <c r="AR97" i="10"/>
  <c r="AR93" i="10"/>
  <c r="AR89" i="10"/>
  <c r="AR85" i="10"/>
  <c r="AR81" i="10"/>
  <c r="AR77" i="10"/>
  <c r="AR73" i="10"/>
  <c r="AR69" i="10"/>
  <c r="AR65" i="10"/>
  <c r="AR61" i="10"/>
  <c r="AR57" i="10"/>
  <c r="AR53" i="10"/>
  <c r="AR49" i="10"/>
  <c r="AR45" i="10"/>
  <c r="AR37" i="10"/>
  <c r="AR33" i="10"/>
  <c r="AR29" i="10"/>
  <c r="AR25" i="10"/>
  <c r="AR21" i="10"/>
  <c r="AR19" i="10"/>
  <c r="AR18" i="10"/>
  <c r="AR15" i="10"/>
  <c r="AR11" i="10"/>
  <c r="AR10" i="10"/>
  <c r="AR469" i="10"/>
  <c r="AR427" i="10"/>
  <c r="AR364" i="10"/>
  <c r="AR356" i="10"/>
  <c r="AR348" i="10"/>
  <c r="AR340" i="10"/>
  <c r="AR332" i="10"/>
  <c r="AR222" i="10"/>
  <c r="AR214" i="10"/>
  <c r="AR206" i="10"/>
  <c r="AR198" i="10"/>
  <c r="AR195" i="10"/>
  <c r="AR191" i="10"/>
  <c r="AR183" i="10"/>
  <c r="AR175" i="10"/>
  <c r="AR167" i="10"/>
  <c r="AR159" i="10"/>
  <c r="AR151" i="10"/>
  <c r="AR143" i="10"/>
  <c r="AR135" i="10"/>
  <c r="AR127" i="10"/>
  <c r="AR119" i="10"/>
  <c r="AR111" i="10"/>
  <c r="AR103" i="10"/>
  <c r="AR95" i="10"/>
  <c r="AR87" i="10"/>
  <c r="AR79" i="10"/>
  <c r="AR71" i="10"/>
  <c r="AR63" i="10"/>
  <c r="AR55" i="10"/>
  <c r="AR51" i="10"/>
  <c r="AR47" i="10"/>
  <c r="AR43" i="10"/>
  <c r="AR39" i="10"/>
  <c r="AR31" i="10"/>
  <c r="AR23" i="10"/>
  <c r="AR17" i="10"/>
  <c r="AR187" i="10"/>
  <c r="AR179" i="10"/>
  <c r="AR171" i="10"/>
  <c r="AR163" i="10"/>
  <c r="AR155" i="10"/>
  <c r="AR147" i="10"/>
  <c r="AR139" i="10"/>
  <c r="AR131" i="10"/>
  <c r="AR123" i="10"/>
  <c r="AR115" i="10"/>
  <c r="AR107" i="10"/>
  <c r="AR99" i="10"/>
  <c r="AR91" i="10"/>
  <c r="AR83" i="10"/>
  <c r="AR75" i="10"/>
  <c r="AR67" i="10"/>
  <c r="AR59" i="10"/>
  <c r="AR41" i="10"/>
  <c r="AR35" i="10"/>
  <c r="AR27" i="10"/>
  <c r="AR13" i="10"/>
  <c r="AR228" i="10"/>
  <c r="AR232" i="10"/>
  <c r="AR236" i="10"/>
  <c r="AR240" i="10"/>
  <c r="AR244" i="10"/>
  <c r="AR248" i="10"/>
  <c r="AR252" i="10"/>
  <c r="AR256" i="10"/>
  <c r="AR260" i="10"/>
  <c r="AR264" i="10"/>
  <c r="AR268" i="10"/>
  <c r="AR272" i="10"/>
  <c r="AR225" i="10"/>
  <c r="AR227" i="10"/>
  <c r="AR231" i="10"/>
  <c r="AR235" i="10"/>
  <c r="AR239" i="10"/>
  <c r="AR243" i="10"/>
  <c r="AR247" i="10"/>
  <c r="AR251" i="10"/>
  <c r="AR255" i="10"/>
  <c r="AR259" i="10"/>
  <c r="AR263" i="10"/>
  <c r="AR267" i="10"/>
  <c r="AR271" i="10"/>
  <c r="AR299" i="10"/>
  <c r="AR303" i="10"/>
  <c r="AR307" i="10"/>
  <c r="AR311" i="10"/>
  <c r="AR315" i="10"/>
  <c r="AR298" i="10"/>
  <c r="AR302" i="10"/>
  <c r="AR306" i="10"/>
  <c r="AR310" i="10"/>
  <c r="AR314" i="10"/>
  <c r="AR318" i="10"/>
  <c r="AR437" i="10"/>
  <c r="AR441" i="10"/>
  <c r="AR445" i="10"/>
  <c r="AR449" i="10"/>
  <c r="AR436" i="10"/>
  <c r="AR440" i="10"/>
  <c r="AR444" i="10"/>
  <c r="AR448" i="10"/>
  <c r="AR451" i="10"/>
  <c r="AR452" i="10"/>
  <c r="AR453" i="10"/>
  <c r="AR454" i="10"/>
  <c r="AR455" i="10"/>
  <c r="AR456" i="10"/>
  <c r="AR457" i="10"/>
  <c r="AR458" i="10"/>
  <c r="AR459" i="10"/>
  <c r="AR460" i="10"/>
  <c r="AR230" i="10"/>
  <c r="AR234" i="10"/>
  <c r="AR254" i="10"/>
  <c r="AR258" i="10"/>
  <c r="AR266" i="10"/>
  <c r="AR233" i="10"/>
  <c r="AR249" i="10"/>
  <c r="AR261" i="10"/>
  <c r="AR265" i="10"/>
  <c r="AR309" i="10"/>
  <c r="AR300" i="10"/>
  <c r="AR304" i="10"/>
  <c r="AR308" i="10"/>
  <c r="AR312" i="10"/>
  <c r="AR316" i="10"/>
  <c r="AR274" i="10"/>
  <c r="AR276" i="10"/>
  <c r="AR277" i="10"/>
  <c r="AR278" i="10"/>
  <c r="AR279" i="10"/>
  <c r="AR280" i="10"/>
  <c r="AR281" i="10"/>
  <c r="AR282" i="10"/>
  <c r="AR284" i="10"/>
  <c r="AR285" i="10"/>
  <c r="AR286" i="10"/>
  <c r="AR287" i="10"/>
  <c r="AR288" i="10"/>
  <c r="AR289" i="10"/>
  <c r="AR290" i="10"/>
  <c r="AR291" i="10"/>
  <c r="AR295" i="10"/>
  <c r="AR296" i="10"/>
  <c r="AR297" i="10"/>
  <c r="AR320" i="10"/>
  <c r="AR327" i="10"/>
  <c r="AR329" i="10"/>
  <c r="AR439" i="10"/>
  <c r="AR443" i="10"/>
  <c r="AR447" i="10"/>
  <c r="AR434" i="10"/>
  <c r="AR442" i="10"/>
  <c r="AR446" i="10"/>
  <c r="AR226" i="10"/>
  <c r="AR238" i="10"/>
  <c r="AR242" i="10"/>
  <c r="AR246" i="10"/>
  <c r="AR250" i="10"/>
  <c r="AR262" i="10"/>
  <c r="AR270" i="10"/>
  <c r="AR229" i="10"/>
  <c r="AR237" i="10"/>
  <c r="AR241" i="10"/>
  <c r="AR245" i="10"/>
  <c r="AR253" i="10"/>
  <c r="AR257" i="10"/>
  <c r="AR269" i="10"/>
  <c r="AR273" i="10"/>
  <c r="AR301" i="10"/>
  <c r="AR305" i="10"/>
  <c r="AR313" i="10"/>
  <c r="AR317" i="10"/>
  <c r="AR275" i="10"/>
  <c r="AR283" i="10"/>
  <c r="AR292" i="10"/>
  <c r="AR293" i="10"/>
  <c r="AR294" i="10"/>
  <c r="AR319" i="10"/>
  <c r="AR321" i="10"/>
  <c r="AR322" i="10"/>
  <c r="AR323" i="10"/>
  <c r="AR324" i="10"/>
  <c r="AR325" i="10"/>
  <c r="AR326" i="10"/>
  <c r="AR328" i="10"/>
  <c r="AR435" i="10"/>
  <c r="AR438" i="10"/>
  <c r="AR450" i="10"/>
  <c r="AP508" i="10"/>
  <c r="AP507" i="10"/>
  <c r="AP506" i="10"/>
  <c r="AP505" i="10"/>
  <c r="AP504" i="10"/>
  <c r="AP503" i="10"/>
  <c r="AP502" i="10"/>
  <c r="AP501" i="10"/>
  <c r="AP500" i="10"/>
  <c r="AP499" i="10"/>
  <c r="AP498" i="10"/>
  <c r="AP497" i="10"/>
  <c r="AP496" i="10"/>
  <c r="AP495" i="10"/>
  <c r="AP494" i="10"/>
  <c r="AP493" i="10"/>
  <c r="AP492" i="10"/>
  <c r="AP491" i="10"/>
  <c r="AP490" i="10"/>
  <c r="AP489" i="10"/>
  <c r="AP488" i="10"/>
  <c r="AP487" i="10"/>
  <c r="AP486" i="10"/>
  <c r="AP485" i="10"/>
  <c r="AP484" i="10"/>
  <c r="AP483" i="10"/>
  <c r="AP482" i="10"/>
  <c r="AP481" i="10"/>
  <c r="AP480" i="10"/>
  <c r="AP479" i="10"/>
  <c r="AP478" i="10"/>
  <c r="AP477" i="10"/>
  <c r="AP476" i="10"/>
  <c r="AP475" i="10"/>
  <c r="AP474" i="10"/>
  <c r="AP473" i="10"/>
  <c r="AP472" i="10"/>
  <c r="AP471" i="10"/>
  <c r="AP466" i="10"/>
  <c r="AP411" i="10"/>
  <c r="AP461" i="10"/>
  <c r="AP431" i="10"/>
  <c r="AP364" i="10"/>
  <c r="AP360" i="10"/>
  <c r="AP356" i="10"/>
  <c r="AP509" i="10"/>
  <c r="AP464" i="10"/>
  <c r="AP362" i="10"/>
  <c r="AP352" i="10"/>
  <c r="AP348" i="10"/>
  <c r="AP344" i="10"/>
  <c r="AP340" i="10"/>
  <c r="AP336" i="10"/>
  <c r="AP332" i="10"/>
  <c r="AP222" i="10"/>
  <c r="AP218" i="10"/>
  <c r="AP214" i="10"/>
  <c r="AP210" i="10"/>
  <c r="AP206" i="10"/>
  <c r="AP202" i="10"/>
  <c r="AP198" i="10"/>
  <c r="AP51" i="10"/>
  <c r="AP49" i="10"/>
  <c r="AP45" i="10"/>
  <c r="AP43" i="10"/>
  <c r="AP41" i="10"/>
  <c r="AP39" i="10"/>
  <c r="AP37" i="10"/>
  <c r="AP35" i="10"/>
  <c r="AP33" i="10"/>
  <c r="AP31" i="10"/>
  <c r="AP29" i="10"/>
  <c r="AP27" i="10"/>
  <c r="AP25" i="10"/>
  <c r="AP23" i="10"/>
  <c r="AP21" i="10"/>
  <c r="AP19" i="10"/>
  <c r="AP17" i="10"/>
  <c r="AP15" i="10"/>
  <c r="AP13" i="10"/>
  <c r="AP11" i="10"/>
  <c r="AP354" i="10"/>
  <c r="AP346" i="10"/>
  <c r="AP338" i="10"/>
  <c r="AP330" i="10"/>
  <c r="AP220" i="10"/>
  <c r="AP212" i="10"/>
  <c r="AP204" i="10"/>
  <c r="AP195" i="10"/>
  <c r="AP191" i="10"/>
  <c r="AP187" i="10"/>
  <c r="AP183" i="10"/>
  <c r="AP179" i="10"/>
  <c r="AP175" i="10"/>
  <c r="AP171" i="10"/>
  <c r="AP167" i="10"/>
  <c r="AP163" i="10"/>
  <c r="AP159" i="10"/>
  <c r="AP155" i="10"/>
  <c r="AP151" i="10"/>
  <c r="AP147" i="10"/>
  <c r="AP143" i="10"/>
  <c r="AP139" i="10"/>
  <c r="AP135" i="10"/>
  <c r="AP131" i="10"/>
  <c r="AP127" i="10"/>
  <c r="AP123" i="10"/>
  <c r="AP119" i="10"/>
  <c r="AP115" i="10"/>
  <c r="AP111" i="10"/>
  <c r="AP107" i="10"/>
  <c r="AP103" i="10"/>
  <c r="AP99" i="10"/>
  <c r="AP95" i="10"/>
  <c r="AP91" i="10"/>
  <c r="AP87" i="10"/>
  <c r="AP83" i="10"/>
  <c r="AP79" i="10"/>
  <c r="AP75" i="10"/>
  <c r="AP71" i="10"/>
  <c r="AP67" i="10"/>
  <c r="AP63" i="10"/>
  <c r="AP59" i="10"/>
  <c r="AP55" i="10"/>
  <c r="AP47" i="10"/>
  <c r="AP366" i="10"/>
  <c r="AP358" i="10"/>
  <c r="AP350" i="10"/>
  <c r="AP342" i="10"/>
  <c r="AP334" i="10"/>
  <c r="AP224" i="10"/>
  <c r="AP216" i="10"/>
  <c r="AP208" i="10"/>
  <c r="AP200" i="10"/>
  <c r="AP193" i="10"/>
  <c r="AP189" i="10"/>
  <c r="AP185" i="10"/>
  <c r="AP177" i="10"/>
  <c r="AP169" i="10"/>
  <c r="AP161" i="10"/>
  <c r="AP153" i="10"/>
  <c r="AP145" i="10"/>
  <c r="AP137" i="10"/>
  <c r="AP129" i="10"/>
  <c r="AP121" i="10"/>
  <c r="AP113" i="10"/>
  <c r="AP105" i="10"/>
  <c r="AP97" i="10"/>
  <c r="AP89" i="10"/>
  <c r="AP81" i="10"/>
  <c r="AP73" i="10"/>
  <c r="AP65" i="10"/>
  <c r="AP57" i="10"/>
  <c r="AP44" i="10"/>
  <c r="AP32" i="10"/>
  <c r="AP24" i="10"/>
  <c r="AP181" i="10"/>
  <c r="AP173" i="10"/>
  <c r="AP165" i="10"/>
  <c r="AP157" i="10"/>
  <c r="AP149" i="10"/>
  <c r="AP141" i="10"/>
  <c r="AP133" i="10"/>
  <c r="AP125" i="10"/>
  <c r="AP117" i="10"/>
  <c r="AP109" i="10"/>
  <c r="AP101" i="10"/>
  <c r="AP93" i="10"/>
  <c r="AP85" i="10"/>
  <c r="AP77" i="10"/>
  <c r="AP69" i="10"/>
  <c r="AP61" i="10"/>
  <c r="AP53" i="10"/>
  <c r="AP48" i="10"/>
  <c r="AP36" i="10"/>
  <c r="AP28" i="10"/>
  <c r="AP14" i="10"/>
  <c r="AP10" i="10"/>
  <c r="AP463" i="10"/>
  <c r="AP465" i="10"/>
  <c r="AP226" i="10"/>
  <c r="AP230" i="10"/>
  <c r="AP234" i="10"/>
  <c r="AP238" i="10"/>
  <c r="AP242" i="10"/>
  <c r="AP246" i="10"/>
  <c r="AP250" i="10"/>
  <c r="AP254" i="10"/>
  <c r="AP258" i="10"/>
  <c r="AP262" i="10"/>
  <c r="AP266" i="10"/>
  <c r="AP270" i="10"/>
  <c r="AP229" i="10"/>
  <c r="AP233" i="10"/>
  <c r="AP237" i="10"/>
  <c r="AP241" i="10"/>
  <c r="AP245" i="10"/>
  <c r="AP249" i="10"/>
  <c r="AP253" i="10"/>
  <c r="AP257" i="10"/>
  <c r="AP261" i="10"/>
  <c r="AP265" i="10"/>
  <c r="AP269" i="10"/>
  <c r="AP273" i="10"/>
  <c r="AP301" i="10"/>
  <c r="AP305" i="10"/>
  <c r="AP309" i="10"/>
  <c r="AP313" i="10"/>
  <c r="AP317" i="10"/>
  <c r="AP300" i="10"/>
  <c r="AP304" i="10"/>
  <c r="AP308" i="10"/>
  <c r="AP312" i="10"/>
  <c r="AP316" i="10"/>
  <c r="AP274" i="10"/>
  <c r="AP275" i="10"/>
  <c r="AP276" i="10"/>
  <c r="AP277" i="10"/>
  <c r="AP278" i="10"/>
  <c r="AP279" i="10"/>
  <c r="AP280" i="10"/>
  <c r="AP281" i="10"/>
  <c r="AP282" i="10"/>
  <c r="AP283" i="10"/>
  <c r="AP284" i="10"/>
  <c r="AP285" i="10"/>
  <c r="AP286" i="10"/>
  <c r="AP287" i="10"/>
  <c r="AP288" i="10"/>
  <c r="AP289" i="10"/>
  <c r="AP290" i="10"/>
  <c r="AP291" i="10"/>
  <c r="AP292" i="10"/>
  <c r="AP293" i="10"/>
  <c r="AP294" i="10"/>
  <c r="AP295" i="10"/>
  <c r="AP296" i="10"/>
  <c r="AP297" i="10"/>
  <c r="AP319" i="10"/>
  <c r="AP320" i="10"/>
  <c r="AP321" i="10"/>
  <c r="AP322" i="10"/>
  <c r="AP323" i="10"/>
  <c r="AP324" i="10"/>
  <c r="AP325" i="10"/>
  <c r="AP326" i="10"/>
  <c r="AP327" i="10"/>
  <c r="AP328" i="10"/>
  <c r="AP329" i="10"/>
  <c r="AP435" i="10"/>
  <c r="AP439" i="10"/>
  <c r="AP443" i="10"/>
  <c r="AP447" i="10"/>
  <c r="AP434" i="10"/>
  <c r="AP438" i="10"/>
  <c r="AP442" i="10"/>
  <c r="AP446" i="10"/>
  <c r="AP450" i="10"/>
  <c r="AP228" i="10"/>
  <c r="AP236" i="10"/>
  <c r="AP240" i="10"/>
  <c r="AP260" i="10"/>
  <c r="AP264" i="10"/>
  <c r="AP231" i="10"/>
  <c r="AP247" i="10"/>
  <c r="AP251" i="10"/>
  <c r="AP267" i="10"/>
  <c r="AP271" i="10"/>
  <c r="AP299" i="10"/>
  <c r="AP303" i="10"/>
  <c r="AP311" i="10"/>
  <c r="AP315" i="10"/>
  <c r="AP298" i="10"/>
  <c r="AP302" i="10"/>
  <c r="AP306" i="10"/>
  <c r="AP437" i="10"/>
  <c r="AP441" i="10"/>
  <c r="AP445" i="10"/>
  <c r="AP449" i="10"/>
  <c r="AP436" i="10"/>
  <c r="AP444" i="10"/>
  <c r="AP448" i="10"/>
  <c r="AP451" i="10"/>
  <c r="AP453" i="10"/>
  <c r="AP454" i="10"/>
  <c r="AP455" i="10"/>
  <c r="AP456" i="10"/>
  <c r="AP457" i="10"/>
  <c r="AP232" i="10"/>
  <c r="AP244" i="10"/>
  <c r="AP248" i="10"/>
  <c r="AP252" i="10"/>
  <c r="AP256" i="10"/>
  <c r="AP268" i="10"/>
  <c r="AP272" i="10"/>
  <c r="AP225" i="10"/>
  <c r="AP227" i="10"/>
  <c r="AP235" i="10"/>
  <c r="AP239" i="10"/>
  <c r="AP243" i="10"/>
  <c r="AP255" i="10"/>
  <c r="AP259" i="10"/>
  <c r="AP263" i="10"/>
  <c r="AP307" i="10"/>
  <c r="AP310" i="10"/>
  <c r="AP314" i="10"/>
  <c r="AP318" i="10"/>
  <c r="AP440" i="10"/>
  <c r="AP452" i="10"/>
  <c r="AP458" i="10"/>
  <c r="AP459" i="10"/>
  <c r="AP460" i="10"/>
  <c r="AN508" i="10"/>
  <c r="AN507" i="10"/>
  <c r="AN506" i="10"/>
  <c r="AN505" i="10"/>
  <c r="AN504" i="10"/>
  <c r="AN503" i="10"/>
  <c r="AN502" i="10"/>
  <c r="AN501" i="10"/>
  <c r="AN500" i="10"/>
  <c r="AN499" i="10"/>
  <c r="AN498" i="10"/>
  <c r="AN497" i="10"/>
  <c r="AN496" i="10"/>
  <c r="AN495" i="10"/>
  <c r="AN494" i="10"/>
  <c r="AN493" i="10"/>
  <c r="AN492" i="10"/>
  <c r="AN491" i="10"/>
  <c r="AN490" i="10"/>
  <c r="AN489" i="10"/>
  <c r="AN488" i="10"/>
  <c r="AN487" i="10"/>
  <c r="AN486" i="10"/>
  <c r="AN485" i="10"/>
  <c r="AN484" i="10"/>
  <c r="AN483" i="10"/>
  <c r="AN482" i="10"/>
  <c r="AN481" i="10"/>
  <c r="AN480" i="10"/>
  <c r="AN479" i="10"/>
  <c r="AN478" i="10"/>
  <c r="AN477" i="10"/>
  <c r="AN476" i="10"/>
  <c r="AN475" i="10"/>
  <c r="AN474" i="10"/>
  <c r="AN473" i="10"/>
  <c r="AN472" i="10"/>
  <c r="AN471" i="10"/>
  <c r="AN431" i="10"/>
  <c r="AN509" i="10"/>
  <c r="AN470" i="10"/>
  <c r="AN468" i="10"/>
  <c r="AN466" i="10"/>
  <c r="AN464" i="10"/>
  <c r="AN425" i="10"/>
  <c r="AN419" i="10"/>
  <c r="AN415" i="10"/>
  <c r="AN411" i="10"/>
  <c r="AN366" i="10"/>
  <c r="AN362" i="10"/>
  <c r="AN358" i="10"/>
  <c r="AN429" i="10"/>
  <c r="AN417" i="10"/>
  <c r="AN409" i="10"/>
  <c r="AN407" i="10"/>
  <c r="AN405" i="10"/>
  <c r="AN403" i="10"/>
  <c r="AN401" i="10"/>
  <c r="AN399" i="10"/>
  <c r="AN397" i="10"/>
  <c r="AN395" i="10"/>
  <c r="AN393" i="10"/>
  <c r="AN391" i="10"/>
  <c r="AN389" i="10"/>
  <c r="AN387" i="10"/>
  <c r="AN385" i="10"/>
  <c r="AN383" i="10"/>
  <c r="AN381" i="10"/>
  <c r="AN379" i="10"/>
  <c r="AN377" i="10"/>
  <c r="AN375" i="10"/>
  <c r="AN373" i="10"/>
  <c r="AN364" i="10"/>
  <c r="AN356" i="10"/>
  <c r="AN354" i="10"/>
  <c r="AN350" i="10"/>
  <c r="AN346" i="10"/>
  <c r="AN342" i="10"/>
  <c r="AN338" i="10"/>
  <c r="AN334" i="10"/>
  <c r="AN330" i="10"/>
  <c r="AN224" i="10"/>
  <c r="AN220" i="10"/>
  <c r="AN216" i="10"/>
  <c r="AN212" i="10"/>
  <c r="AN208" i="10"/>
  <c r="AN204" i="10"/>
  <c r="AN200" i="10"/>
  <c r="AN421" i="10"/>
  <c r="AN360" i="10"/>
  <c r="AN348" i="10"/>
  <c r="AN340" i="10"/>
  <c r="AN332" i="10"/>
  <c r="AN222" i="10"/>
  <c r="AN214" i="10"/>
  <c r="AN206" i="10"/>
  <c r="AN198" i="10"/>
  <c r="AN193" i="10"/>
  <c r="AN189" i="10"/>
  <c r="AN185" i="10"/>
  <c r="AN181" i="10"/>
  <c r="AN177" i="10"/>
  <c r="AN173" i="10"/>
  <c r="AN169" i="10"/>
  <c r="AN165" i="10"/>
  <c r="AN161" i="10"/>
  <c r="AN157" i="10"/>
  <c r="AN153" i="10"/>
  <c r="AN149" i="10"/>
  <c r="AN145" i="10"/>
  <c r="AN141" i="10"/>
  <c r="AN137" i="10"/>
  <c r="AN133" i="10"/>
  <c r="AN129" i="10"/>
  <c r="AN125" i="10"/>
  <c r="AN121" i="10"/>
  <c r="AN117" i="10"/>
  <c r="AN113" i="10"/>
  <c r="AN109" i="10"/>
  <c r="AN105" i="10"/>
  <c r="AN101" i="10"/>
  <c r="AN97" i="10"/>
  <c r="AN93" i="10"/>
  <c r="AN89" i="10"/>
  <c r="AN85" i="10"/>
  <c r="AN81" i="10"/>
  <c r="AN77" i="10"/>
  <c r="AN73" i="10"/>
  <c r="AN69" i="10"/>
  <c r="AN65" i="10"/>
  <c r="AN61" i="10"/>
  <c r="AN57" i="10"/>
  <c r="AN53" i="10"/>
  <c r="AN51" i="10"/>
  <c r="AN43" i="10"/>
  <c r="AN41" i="10"/>
  <c r="AN39" i="10"/>
  <c r="AN35" i="10"/>
  <c r="AN31" i="10"/>
  <c r="AN27" i="10"/>
  <c r="AN23" i="10"/>
  <c r="AN17" i="10"/>
  <c r="AN13" i="10"/>
  <c r="AN10" i="10"/>
  <c r="AN413" i="10"/>
  <c r="AN352" i="10"/>
  <c r="AN344" i="10"/>
  <c r="AN336" i="10"/>
  <c r="AN218" i="10"/>
  <c r="AN210" i="10"/>
  <c r="AN202" i="10"/>
  <c r="AN195" i="10"/>
  <c r="AN191" i="10"/>
  <c r="AN187" i="10"/>
  <c r="AN179" i="10"/>
  <c r="AN171" i="10"/>
  <c r="AN163" i="10"/>
  <c r="AN155" i="10"/>
  <c r="AN147" i="10"/>
  <c r="AN139" i="10"/>
  <c r="AN131" i="10"/>
  <c r="AN123" i="10"/>
  <c r="AN115" i="10"/>
  <c r="AN107" i="10"/>
  <c r="AN99" i="10"/>
  <c r="AN91" i="10"/>
  <c r="AN83" i="10"/>
  <c r="AN75" i="10"/>
  <c r="AN67" i="10"/>
  <c r="AN59" i="10"/>
  <c r="AN45" i="10"/>
  <c r="AN33" i="10"/>
  <c r="AN25" i="10"/>
  <c r="AN11" i="10"/>
  <c r="AN183" i="10"/>
  <c r="AN175" i="10"/>
  <c r="AN167" i="10"/>
  <c r="AN159" i="10"/>
  <c r="AN151" i="10"/>
  <c r="AN143" i="10"/>
  <c r="AN135" i="10"/>
  <c r="AN127" i="10"/>
  <c r="AN119" i="10"/>
  <c r="AN111" i="10"/>
  <c r="AN103" i="10"/>
  <c r="AN95" i="10"/>
  <c r="AN87" i="10"/>
  <c r="AN79" i="10"/>
  <c r="AN71" i="10"/>
  <c r="AN63" i="10"/>
  <c r="AN55" i="10"/>
  <c r="AN49" i="10"/>
  <c r="AN47" i="10"/>
  <c r="AN37" i="10"/>
  <c r="AN29" i="10"/>
  <c r="AN21" i="10"/>
  <c r="AN19" i="10"/>
  <c r="AN18" i="10"/>
  <c r="AN15" i="10"/>
  <c r="AN467" i="10"/>
  <c r="AN228" i="10"/>
  <c r="AN232" i="10"/>
  <c r="AN236" i="10"/>
  <c r="AN240" i="10"/>
  <c r="AN244" i="10"/>
  <c r="AN248" i="10"/>
  <c r="AN252" i="10"/>
  <c r="AN256" i="10"/>
  <c r="AN260" i="10"/>
  <c r="AN264" i="10"/>
  <c r="AN268" i="10"/>
  <c r="AN272" i="10"/>
  <c r="AN225" i="10"/>
  <c r="AN227" i="10"/>
  <c r="AN231" i="10"/>
  <c r="AN235" i="10"/>
  <c r="AN239" i="10"/>
  <c r="AN243" i="10"/>
  <c r="AN247" i="10"/>
  <c r="AN251" i="10"/>
  <c r="AN255" i="10"/>
  <c r="AN259" i="10"/>
  <c r="AN263" i="10"/>
  <c r="AN267" i="10"/>
  <c r="AN271" i="10"/>
  <c r="AN299" i="10"/>
  <c r="AN303" i="10"/>
  <c r="AN307" i="10"/>
  <c r="AN311" i="10"/>
  <c r="AN315" i="10"/>
  <c r="AN298" i="10"/>
  <c r="AN302" i="10"/>
  <c r="AN306" i="10"/>
  <c r="AN310" i="10"/>
  <c r="AN314" i="10"/>
  <c r="AN318" i="10"/>
  <c r="AN437" i="10"/>
  <c r="AN441" i="10"/>
  <c r="AN445" i="10"/>
  <c r="AN449" i="10"/>
  <c r="AN436" i="10"/>
  <c r="AN440" i="10"/>
  <c r="AN444" i="10"/>
  <c r="AN448" i="10"/>
  <c r="AN451" i="10"/>
  <c r="AN452" i="10"/>
  <c r="AN453" i="10"/>
  <c r="AN454" i="10"/>
  <c r="AN455" i="10"/>
  <c r="AN456" i="10"/>
  <c r="AN457" i="10"/>
  <c r="AN458" i="10"/>
  <c r="AN459" i="10"/>
  <c r="AN460" i="10"/>
  <c r="AN465" i="10"/>
  <c r="AN226" i="10"/>
  <c r="AN230" i="10"/>
  <c r="AN234" i="10"/>
  <c r="AN254" i="10"/>
  <c r="AN258" i="10"/>
  <c r="AN266" i="10"/>
  <c r="AN233" i="10"/>
  <c r="AN249" i="10"/>
  <c r="AN261" i="10"/>
  <c r="AN265" i="10"/>
  <c r="AN309" i="10"/>
  <c r="AN300" i="10"/>
  <c r="AN304" i="10"/>
  <c r="AN308" i="10"/>
  <c r="AN312" i="10"/>
  <c r="AN316" i="10"/>
  <c r="AN275" i="10"/>
  <c r="AN277" i="10"/>
  <c r="AN279" i="10"/>
  <c r="AN283" i="10"/>
  <c r="AN292" i="10"/>
  <c r="AN293" i="10"/>
  <c r="AN294" i="10"/>
  <c r="AN319" i="10"/>
  <c r="AN321" i="10"/>
  <c r="AN322" i="10"/>
  <c r="AN323" i="10"/>
  <c r="AN324" i="10"/>
  <c r="AN325" i="10"/>
  <c r="AN326" i="10"/>
  <c r="AN327" i="10"/>
  <c r="AN328" i="10"/>
  <c r="AN435" i="10"/>
  <c r="AN439" i="10"/>
  <c r="AN443" i="10"/>
  <c r="AN447" i="10"/>
  <c r="AN434" i="10"/>
  <c r="AN442" i="10"/>
  <c r="AN446" i="10"/>
  <c r="AN463" i="10"/>
  <c r="AN238" i="10"/>
  <c r="AN242" i="10"/>
  <c r="AN246" i="10"/>
  <c r="AN250" i="10"/>
  <c r="AN262" i="10"/>
  <c r="AN270" i="10"/>
  <c r="AN229" i="10"/>
  <c r="AN237" i="10"/>
  <c r="AN241" i="10"/>
  <c r="AN245" i="10"/>
  <c r="AN253" i="10"/>
  <c r="AN257" i="10"/>
  <c r="AN269" i="10"/>
  <c r="AN273" i="10"/>
  <c r="AN301" i="10"/>
  <c r="AN305" i="10"/>
  <c r="AN313" i="10"/>
  <c r="AN317" i="10"/>
  <c r="AN274" i="10"/>
  <c r="AN276" i="10"/>
  <c r="AN278" i="10"/>
  <c r="AN280" i="10"/>
  <c r="AN281" i="10"/>
  <c r="AN282" i="10"/>
  <c r="AN284" i="10"/>
  <c r="AN285" i="10"/>
  <c r="AN286" i="10"/>
  <c r="AN287" i="10"/>
  <c r="AN288" i="10"/>
  <c r="AN289" i="10"/>
  <c r="AN290" i="10"/>
  <c r="AN291" i="10"/>
  <c r="AN295" i="10"/>
  <c r="AN296" i="10"/>
  <c r="AN297" i="10"/>
  <c r="AN320" i="10"/>
  <c r="AN329" i="10"/>
  <c r="AN438" i="10"/>
  <c r="AN450" i="10"/>
  <c r="AN461" i="10"/>
  <c r="AF364" i="10"/>
  <c r="AF360" i="10"/>
  <c r="AF356" i="10"/>
  <c r="AF431" i="10"/>
  <c r="AF366" i="10"/>
  <c r="AF358" i="10"/>
  <c r="AF352" i="10"/>
  <c r="AF348" i="10"/>
  <c r="AF344" i="10"/>
  <c r="AF340" i="10"/>
  <c r="AF336" i="10"/>
  <c r="AF332" i="10"/>
  <c r="AF327" i="10"/>
  <c r="AF323" i="10"/>
  <c r="AF319" i="10"/>
  <c r="AF293" i="10"/>
  <c r="AF289" i="10"/>
  <c r="AF285" i="10"/>
  <c r="AF281" i="10"/>
  <c r="AF277" i="10"/>
  <c r="AF222" i="10"/>
  <c r="AF218" i="10"/>
  <c r="AF214" i="10"/>
  <c r="AF210" i="10"/>
  <c r="AF206" i="10"/>
  <c r="AF202" i="10"/>
  <c r="AF198" i="10"/>
  <c r="AF362" i="10"/>
  <c r="AF350" i="10"/>
  <c r="AF342" i="10"/>
  <c r="AF334" i="10"/>
  <c r="AF224" i="10"/>
  <c r="AF216" i="10"/>
  <c r="AF208" i="10"/>
  <c r="AF200" i="10"/>
  <c r="AF195" i="10"/>
  <c r="AF191" i="10"/>
  <c r="AF187" i="10"/>
  <c r="AF183" i="10"/>
  <c r="AF179" i="10"/>
  <c r="AF175" i="10"/>
  <c r="AF171" i="10"/>
  <c r="AF167" i="10"/>
  <c r="AF163" i="10"/>
  <c r="AF159" i="10"/>
  <c r="AF155" i="10"/>
  <c r="AF151" i="10"/>
  <c r="AF147" i="10"/>
  <c r="AF143" i="10"/>
  <c r="AF139" i="10"/>
  <c r="AF135" i="10"/>
  <c r="AF131" i="10"/>
  <c r="AF127" i="10"/>
  <c r="AF123" i="10"/>
  <c r="AF119" i="10"/>
  <c r="AF115" i="10"/>
  <c r="AF111" i="10"/>
  <c r="AF107" i="10"/>
  <c r="AF103" i="10"/>
  <c r="AF99" i="10"/>
  <c r="AF95" i="10"/>
  <c r="AF91" i="10"/>
  <c r="AF87" i="10"/>
  <c r="AF83" i="10"/>
  <c r="AF79" i="10"/>
  <c r="AF75" i="10"/>
  <c r="AF71" i="10"/>
  <c r="AF67" i="10"/>
  <c r="AF63" i="10"/>
  <c r="AF59" i="10"/>
  <c r="AF55" i="10"/>
  <c r="AF47" i="10"/>
  <c r="AF464" i="10"/>
  <c r="AF354" i="10"/>
  <c r="AF346" i="10"/>
  <c r="AF338" i="10"/>
  <c r="AF330" i="10"/>
  <c r="AF220" i="10"/>
  <c r="AF212" i="10"/>
  <c r="AF204" i="10"/>
  <c r="AF193" i="10"/>
  <c r="AF189" i="10"/>
  <c r="AF181" i="10"/>
  <c r="AF173" i="10"/>
  <c r="AF165" i="10"/>
  <c r="AF157" i="10"/>
  <c r="AF149" i="10"/>
  <c r="AF141" i="10"/>
  <c r="AF133" i="10"/>
  <c r="AF125" i="10"/>
  <c r="AF117" i="10"/>
  <c r="AF109" i="10"/>
  <c r="AF101" i="10"/>
  <c r="AF93" i="10"/>
  <c r="AF85" i="10"/>
  <c r="AF77" i="10"/>
  <c r="AF69" i="10"/>
  <c r="AF61" i="10"/>
  <c r="AF53" i="10"/>
  <c r="AF10" i="10"/>
  <c r="AF185" i="10"/>
  <c r="AF177" i="10"/>
  <c r="AF169" i="10"/>
  <c r="AF161" i="10"/>
  <c r="AF153" i="10"/>
  <c r="AF145" i="10"/>
  <c r="AF137" i="10"/>
  <c r="AF129" i="10"/>
  <c r="AF121" i="10"/>
  <c r="AF113" i="10"/>
  <c r="AF105" i="10"/>
  <c r="AF97" i="10"/>
  <c r="AF89" i="10"/>
  <c r="AF81" i="10"/>
  <c r="AF73" i="10"/>
  <c r="AF65" i="10"/>
  <c r="AF57" i="10"/>
  <c r="AF226" i="10"/>
  <c r="AF230" i="10"/>
  <c r="AF234" i="10"/>
  <c r="AF238" i="10"/>
  <c r="AF242" i="10"/>
  <c r="AF246" i="10"/>
  <c r="AF250" i="10"/>
  <c r="AF254" i="10"/>
  <c r="AF258" i="10"/>
  <c r="AF262" i="10"/>
  <c r="AF266" i="10"/>
  <c r="AF270" i="10"/>
  <c r="AF229" i="10"/>
  <c r="AF233" i="10"/>
  <c r="AF237" i="10"/>
  <c r="AF241" i="10"/>
  <c r="AF245" i="10"/>
  <c r="AF249" i="10"/>
  <c r="AF253" i="10"/>
  <c r="AF257" i="10"/>
  <c r="AF261" i="10"/>
  <c r="AF265" i="10"/>
  <c r="AF269" i="10"/>
  <c r="AF273" i="10"/>
  <c r="AF297" i="10"/>
  <c r="AF301" i="10"/>
  <c r="AF305" i="10"/>
  <c r="AF309" i="10"/>
  <c r="AF313" i="10"/>
  <c r="AF317" i="10"/>
  <c r="AF300" i="10"/>
  <c r="AF304" i="10"/>
  <c r="AF308" i="10"/>
  <c r="AF312" i="10"/>
  <c r="AF316" i="10"/>
  <c r="AF435" i="10"/>
  <c r="AF439" i="10"/>
  <c r="AF443" i="10"/>
  <c r="AF447" i="10"/>
  <c r="AF434" i="10"/>
  <c r="AF438" i="10"/>
  <c r="AF442" i="10"/>
  <c r="AF446" i="10"/>
  <c r="AF450" i="10"/>
  <c r="AF422" i="10"/>
  <c r="AF424" i="10"/>
  <c r="AF426" i="10"/>
  <c r="AF427" i="10"/>
  <c r="AF429" i="10"/>
  <c r="AF232" i="10"/>
  <c r="AF252" i="10"/>
  <c r="AF256" i="10"/>
  <c r="AF260" i="10"/>
  <c r="AF268" i="10"/>
  <c r="AF225" i="10"/>
  <c r="AF227" i="10"/>
  <c r="AF235" i="10"/>
  <c r="AF251" i="10"/>
  <c r="AF259" i="10"/>
  <c r="AF263" i="10"/>
  <c r="AF267" i="10"/>
  <c r="AF307" i="10"/>
  <c r="AF302" i="10"/>
  <c r="AF306" i="10"/>
  <c r="AF310" i="10"/>
  <c r="AF314" i="10"/>
  <c r="AF318" i="10"/>
  <c r="AF437" i="10"/>
  <c r="AF441" i="10"/>
  <c r="AF445" i="10"/>
  <c r="AF449" i="10"/>
  <c r="AF440" i="10"/>
  <c r="AF444" i="10"/>
  <c r="AF448" i="10"/>
  <c r="AF421" i="10"/>
  <c r="AF423" i="10"/>
  <c r="AF425" i="10"/>
  <c r="AF428" i="10"/>
  <c r="AF430" i="10"/>
  <c r="AF228" i="10"/>
  <c r="AF236" i="10"/>
  <c r="AF240" i="10"/>
  <c r="AF244" i="10"/>
  <c r="AF248" i="10"/>
  <c r="AF264" i="10"/>
  <c r="AF272" i="10"/>
  <c r="AF231" i="10"/>
  <c r="AF239" i="10"/>
  <c r="AF243" i="10"/>
  <c r="AF247" i="10"/>
  <c r="AF255" i="10"/>
  <c r="AF271" i="10"/>
  <c r="AF299" i="10"/>
  <c r="AF303" i="10"/>
  <c r="AF311" i="10"/>
  <c r="AF315" i="10"/>
  <c r="AF298" i="10"/>
  <c r="AF436" i="10"/>
  <c r="A6" i="16"/>
  <c r="AX463" i="10"/>
  <c r="AT463" i="10"/>
  <c r="AO447" i="10"/>
  <c r="AS447" i="10"/>
  <c r="AY445" i="10"/>
  <c r="AW440" i="10"/>
  <c r="BA440" i="10"/>
  <c r="AM440" i="10"/>
  <c r="AR428" i="10"/>
  <c r="AR416" i="10"/>
  <c r="AY353" i="10"/>
  <c r="AQ353" i="10"/>
  <c r="AX353" i="10"/>
  <c r="AT353" i="10"/>
  <c r="AP353" i="10"/>
  <c r="AF353" i="10"/>
  <c r="AU345" i="10"/>
  <c r="AM345" i="10"/>
  <c r="AZ345" i="10"/>
  <c r="AV345" i="10"/>
  <c r="AR345" i="10"/>
  <c r="AN345" i="10"/>
  <c r="AY337" i="10"/>
  <c r="AQ337" i="10"/>
  <c r="AX337" i="10"/>
  <c r="AT337" i="10"/>
  <c r="AP337" i="10"/>
  <c r="AF337" i="10"/>
  <c r="AM329" i="10"/>
  <c r="AW329" i="10"/>
  <c r="AO329" i="10"/>
  <c r="AU325" i="10"/>
  <c r="AS325" i="10"/>
  <c r="AF325" i="10"/>
  <c r="AM321" i="10"/>
  <c r="AW321" i="10"/>
  <c r="AO321" i="10"/>
  <c r="AS312" i="10"/>
  <c r="AO312" i="10"/>
  <c r="AO304" i="10"/>
  <c r="AY219" i="10"/>
  <c r="AQ219" i="10"/>
  <c r="AX219" i="10"/>
  <c r="AT219" i="10"/>
  <c r="AP219" i="10"/>
  <c r="AF219" i="10"/>
  <c r="AU211" i="10"/>
  <c r="AM211" i="10"/>
  <c r="AZ211" i="10"/>
  <c r="AV211" i="10"/>
  <c r="AR211" i="10"/>
  <c r="AN211" i="10"/>
  <c r="AY203" i="10"/>
  <c r="AQ203" i="10"/>
  <c r="AX203" i="10"/>
  <c r="AT203" i="10"/>
  <c r="AP203" i="10"/>
  <c r="AF203" i="10"/>
  <c r="AZ196" i="10"/>
  <c r="AV196" i="10"/>
  <c r="AR196" i="10"/>
  <c r="AN196" i="10"/>
  <c r="AX192" i="10"/>
  <c r="AT192" i="10"/>
  <c r="AP192" i="10"/>
  <c r="AF192" i="10"/>
  <c r="AY188" i="10"/>
  <c r="AQ188" i="10"/>
  <c r="AX188" i="10"/>
  <c r="AT188" i="10"/>
  <c r="AP188" i="10"/>
  <c r="AF188" i="10"/>
  <c r="AY180" i="10"/>
  <c r="AQ180" i="10"/>
  <c r="AX180" i="10"/>
  <c r="AT180" i="10"/>
  <c r="AP180" i="10"/>
  <c r="AF180" i="10"/>
  <c r="AY172" i="10"/>
  <c r="AQ172" i="10"/>
  <c r="AX172" i="10"/>
  <c r="AT172" i="10"/>
  <c r="AP172" i="10"/>
  <c r="AF172" i="10"/>
  <c r="AY164" i="10"/>
  <c r="AQ164" i="10"/>
  <c r="AX164" i="10"/>
  <c r="AT164" i="10"/>
  <c r="AP164" i="10"/>
  <c r="AF164" i="10"/>
  <c r="AY156" i="10"/>
  <c r="AQ156" i="10"/>
  <c r="AX156" i="10"/>
  <c r="AT156" i="10"/>
  <c r="AP156" i="10"/>
  <c r="AF156" i="10"/>
  <c r="AY148" i="10"/>
  <c r="AQ148" i="10"/>
  <c r="AX148" i="10"/>
  <c r="AT148" i="10"/>
  <c r="AP148" i="10"/>
  <c r="AF148" i="10"/>
  <c r="AY140" i="10"/>
  <c r="AQ140" i="10"/>
  <c r="AX140" i="10"/>
  <c r="AT140" i="10"/>
  <c r="AP140" i="10"/>
  <c r="AF140" i="10"/>
  <c r="AY132" i="10"/>
  <c r="AQ132" i="10"/>
  <c r="AX132" i="10"/>
  <c r="AT132" i="10"/>
  <c r="AP132" i="10"/>
  <c r="AF132" i="10"/>
  <c r="AY124" i="10"/>
  <c r="AQ124" i="10"/>
  <c r="AX124" i="10"/>
  <c r="AT124" i="10"/>
  <c r="AP124" i="10"/>
  <c r="AF124" i="10"/>
  <c r="AY116" i="10"/>
  <c r="AQ116" i="10"/>
  <c r="AX116" i="10"/>
  <c r="AT116" i="10"/>
  <c r="AP116" i="10"/>
  <c r="AF116" i="10"/>
  <c r="AY108" i="10"/>
  <c r="AQ108" i="10"/>
  <c r="AX108" i="10"/>
  <c r="AT108" i="10"/>
  <c r="AP108" i="10"/>
  <c r="AF108" i="10"/>
  <c r="AY100" i="10"/>
  <c r="AQ100" i="10"/>
  <c r="AX100" i="10"/>
  <c r="AT100" i="10"/>
  <c r="AP100" i="10"/>
  <c r="AF100" i="10"/>
  <c r="AY92" i="10"/>
  <c r="AQ92" i="10"/>
  <c r="AX92" i="10"/>
  <c r="AT92" i="10"/>
  <c r="AP92" i="10"/>
  <c r="AF92" i="10"/>
  <c r="AY84" i="10"/>
  <c r="AQ84" i="10"/>
  <c r="AX84" i="10"/>
  <c r="AT84" i="10"/>
  <c r="AP84" i="10"/>
  <c r="AF84" i="10"/>
  <c r="AY76" i="10"/>
  <c r="AQ76" i="10"/>
  <c r="AX76" i="10"/>
  <c r="AT76" i="10"/>
  <c r="AP76" i="10"/>
  <c r="AF76" i="10"/>
  <c r="AY68" i="10"/>
  <c r="AQ68" i="10"/>
  <c r="AX68" i="10"/>
  <c r="AT68" i="10"/>
  <c r="AP68" i="10"/>
  <c r="AF68" i="10"/>
  <c r="AY60" i="10"/>
  <c r="AQ60" i="10"/>
  <c r="AX60" i="10"/>
  <c r="AT60" i="10"/>
  <c r="AP60" i="10"/>
  <c r="AF60" i="10"/>
  <c r="AY52" i="10"/>
  <c r="AQ52" i="10"/>
  <c r="AX52" i="10"/>
  <c r="AT52" i="10"/>
  <c r="AP52" i="10"/>
  <c r="AF52" i="10"/>
  <c r="AY40" i="10"/>
  <c r="AQ40" i="10"/>
  <c r="AX40" i="10"/>
  <c r="AT40" i="10"/>
  <c r="AP40" i="10"/>
  <c r="AF40" i="10"/>
  <c r="AP34" i="10"/>
  <c r="AZ34" i="10"/>
  <c r="AR34" i="10"/>
  <c r="AF34" i="10"/>
  <c r="AP26" i="10"/>
  <c r="AV26" i="10"/>
  <c r="AN26" i="10"/>
  <c r="AX12" i="10"/>
  <c r="AZ12" i="10"/>
  <c r="AR12" i="10"/>
  <c r="AF12" i="10"/>
  <c r="AW180" i="10"/>
  <c r="AW164" i="10"/>
  <c r="AW148" i="10"/>
  <c r="AW132" i="10"/>
  <c r="AW116" i="10"/>
  <c r="AW100" i="10"/>
  <c r="AW84" i="10"/>
  <c r="AW68" i="10"/>
  <c r="V2" i="19"/>
  <c r="V1" i="19" s="1"/>
  <c r="AY184" i="10"/>
  <c r="AQ184" i="10"/>
  <c r="AX184" i="10"/>
  <c r="AT184" i="10"/>
  <c r="AP184" i="10"/>
  <c r="AF184" i="10"/>
  <c r="AY176" i="10"/>
  <c r="AQ176" i="10"/>
  <c r="AX176" i="10"/>
  <c r="AT176" i="10"/>
  <c r="AP176" i="10"/>
  <c r="AF176" i="10"/>
  <c r="AY168" i="10"/>
  <c r="AQ168" i="10"/>
  <c r="AX168" i="10"/>
  <c r="AT168" i="10"/>
  <c r="AP168" i="10"/>
  <c r="AF168" i="10"/>
  <c r="AY160" i="10"/>
  <c r="AQ160" i="10"/>
  <c r="AX160" i="10"/>
  <c r="AT160" i="10"/>
  <c r="AP160" i="10"/>
  <c r="AF160" i="10"/>
  <c r="AY152" i="10"/>
  <c r="AQ152" i="10"/>
  <c r="AX152" i="10"/>
  <c r="AT152" i="10"/>
  <c r="AP152" i="10"/>
  <c r="AF152" i="10"/>
  <c r="AY144" i="10"/>
  <c r="AQ144" i="10"/>
  <c r="AX144" i="10"/>
  <c r="AT144" i="10"/>
  <c r="AP144" i="10"/>
  <c r="AF144" i="10"/>
  <c r="AY136" i="10"/>
  <c r="AQ136" i="10"/>
  <c r="AX136" i="10"/>
  <c r="AT136" i="10"/>
  <c r="AP136" i="10"/>
  <c r="AF136" i="10"/>
  <c r="AY128" i="10"/>
  <c r="AQ128" i="10"/>
  <c r="AX128" i="10"/>
  <c r="AT128" i="10"/>
  <c r="AP128" i="10"/>
  <c r="AF128" i="10"/>
  <c r="AY120" i="10"/>
  <c r="AQ120" i="10"/>
  <c r="AX120" i="10"/>
  <c r="AT120" i="10"/>
  <c r="AP120" i="10"/>
  <c r="AF120" i="10"/>
  <c r="AY112" i="10"/>
  <c r="AQ112" i="10"/>
  <c r="AX112" i="10"/>
  <c r="AT112" i="10"/>
  <c r="AP112" i="10"/>
  <c r="AF112" i="10"/>
  <c r="AY104" i="10"/>
  <c r="AQ104" i="10"/>
  <c r="AX104" i="10"/>
  <c r="AT104" i="10"/>
  <c r="AP104" i="10"/>
  <c r="AF104" i="10"/>
  <c r="AY96" i="10"/>
  <c r="AQ96" i="10"/>
  <c r="AX96" i="10"/>
  <c r="AT96" i="10"/>
  <c r="AP96" i="10"/>
  <c r="AF96" i="10"/>
  <c r="AY88" i="10"/>
  <c r="AQ88" i="10"/>
  <c r="AX88" i="10"/>
  <c r="AT88" i="10"/>
  <c r="AP88" i="10"/>
  <c r="AF88" i="10"/>
  <c r="AY80" i="10"/>
  <c r="AQ80" i="10"/>
  <c r="AX80" i="10"/>
  <c r="AT80" i="10"/>
  <c r="AP80" i="10"/>
  <c r="AF80" i="10"/>
  <c r="AY72" i="10"/>
  <c r="AQ72" i="10"/>
  <c r="AX72" i="10"/>
  <c r="AT72" i="10"/>
  <c r="AP72" i="10"/>
  <c r="AF72" i="10"/>
  <c r="AY64" i="10"/>
  <c r="AQ64" i="10"/>
  <c r="AX64" i="10"/>
  <c r="AT64" i="10"/>
  <c r="AP64" i="10"/>
  <c r="AF64" i="10"/>
  <c r="AX56" i="10"/>
  <c r="AT56" i="10"/>
  <c r="AP56" i="10"/>
  <c r="AF56" i="10"/>
  <c r="AP50" i="10"/>
  <c r="AV50" i="10"/>
  <c r="AN50" i="10"/>
  <c r="AZ42" i="10"/>
  <c r="AV42" i="10"/>
  <c r="AR42" i="10"/>
  <c r="AN42" i="10"/>
  <c r="AX38" i="10"/>
  <c r="AZ38" i="10"/>
  <c r="AR38" i="10"/>
  <c r="AF38" i="10"/>
  <c r="AP30" i="10"/>
  <c r="AV30" i="10"/>
  <c r="AN30" i="10"/>
  <c r="AX22" i="10"/>
  <c r="AZ22" i="10"/>
  <c r="AR22" i="10"/>
  <c r="AF22" i="10"/>
  <c r="AP16" i="10"/>
  <c r="AZ16" i="10"/>
  <c r="AR16" i="10"/>
  <c r="AF16" i="10"/>
  <c r="AT12" i="10"/>
  <c r="AO188" i="10"/>
  <c r="AO172" i="10"/>
  <c r="AO156" i="10"/>
  <c r="AO140" i="10"/>
  <c r="AO124" i="10"/>
  <c r="AO108" i="10"/>
  <c r="AO92" i="10"/>
  <c r="AO76" i="10"/>
  <c r="AT34" i="10"/>
  <c r="BA509" i="10"/>
  <c r="BA507" i="10"/>
  <c r="BA505" i="10"/>
  <c r="BA503" i="10"/>
  <c r="BA501" i="10"/>
  <c r="BA499" i="10"/>
  <c r="BA497" i="10"/>
  <c r="BA495" i="10"/>
  <c r="BA493" i="10"/>
  <c r="BA491" i="10"/>
  <c r="BA489" i="10"/>
  <c r="BA487" i="10"/>
  <c r="BA485" i="10"/>
  <c r="BA483" i="10"/>
  <c r="BA481" i="10"/>
  <c r="BA479" i="10"/>
  <c r="BA477" i="10"/>
  <c r="BA475" i="10"/>
  <c r="BA464" i="10"/>
  <c r="BA462" i="10"/>
  <c r="BA366" i="10"/>
  <c r="BA364" i="10"/>
  <c r="BA362" i="10"/>
  <c r="BA360" i="10"/>
  <c r="BA358" i="10"/>
  <c r="BA473" i="10"/>
  <c r="BA471" i="10"/>
  <c r="BA367" i="10"/>
  <c r="BA363" i="10"/>
  <c r="BA359" i="10"/>
  <c r="BA356" i="10"/>
  <c r="BA354" i="10"/>
  <c r="BA352" i="10"/>
  <c r="BA350" i="10"/>
  <c r="BA348" i="10"/>
  <c r="BA346" i="10"/>
  <c r="BA344" i="10"/>
  <c r="BA342" i="10"/>
  <c r="BA340" i="10"/>
  <c r="BA338" i="10"/>
  <c r="BA336" i="10"/>
  <c r="BA334" i="10"/>
  <c r="BA332" i="10"/>
  <c r="BA330" i="10"/>
  <c r="BA297" i="10"/>
  <c r="BA272" i="10"/>
  <c r="BA270" i="10"/>
  <c r="BA268" i="10"/>
  <c r="BA266" i="10"/>
  <c r="BA264" i="10"/>
  <c r="BA262" i="10"/>
  <c r="BA260" i="10"/>
  <c r="BA258" i="10"/>
  <c r="BA256" i="10"/>
  <c r="BA254" i="10"/>
  <c r="BA252" i="10"/>
  <c r="BA250" i="10"/>
  <c r="BA248" i="10"/>
  <c r="BA246" i="10"/>
  <c r="BA244" i="10"/>
  <c r="BA242" i="10"/>
  <c r="BA240" i="10"/>
  <c r="BA238" i="10"/>
  <c r="BA236" i="10"/>
  <c r="BA234" i="10"/>
  <c r="BA232" i="10"/>
  <c r="BA230" i="10"/>
  <c r="BA228" i="10"/>
  <c r="BA226" i="10"/>
  <c r="BA224" i="10"/>
  <c r="BA222" i="10"/>
  <c r="BA220" i="10"/>
  <c r="BA218" i="10"/>
  <c r="BA216" i="10"/>
  <c r="BA214" i="10"/>
  <c r="BA212" i="10"/>
  <c r="BA210" i="10"/>
  <c r="BA208" i="10"/>
  <c r="BA206" i="10"/>
  <c r="BA204" i="10"/>
  <c r="BA202" i="10"/>
  <c r="BA200" i="10"/>
  <c r="BA198" i="10"/>
  <c r="BA474" i="10"/>
  <c r="BA472" i="10"/>
  <c r="BA368" i="10"/>
  <c r="BA365" i="10"/>
  <c r="BA357" i="10"/>
  <c r="BA355" i="10"/>
  <c r="BA351" i="10"/>
  <c r="BA347" i="10"/>
  <c r="BA343" i="10"/>
  <c r="BA339" i="10"/>
  <c r="BA335" i="10"/>
  <c r="BA331" i="10"/>
  <c r="BA327" i="10"/>
  <c r="BA323" i="10"/>
  <c r="BA319" i="10"/>
  <c r="BA318" i="10"/>
  <c r="BA314" i="10"/>
  <c r="BA310" i="10"/>
  <c r="BA306" i="10"/>
  <c r="BA302" i="10"/>
  <c r="BA298" i="10"/>
  <c r="BA293" i="10"/>
  <c r="BA289" i="10"/>
  <c r="BA285" i="10"/>
  <c r="BA281" i="10"/>
  <c r="BA277" i="10"/>
  <c r="BA221" i="10"/>
  <c r="BA217" i="10"/>
  <c r="BA213" i="10"/>
  <c r="BA209" i="10"/>
  <c r="BA205" i="10"/>
  <c r="BA201" i="10"/>
  <c r="BA197" i="10"/>
  <c r="BA195" i="10"/>
  <c r="BA193" i="10"/>
  <c r="BA191" i="10"/>
  <c r="BA189" i="10"/>
  <c r="BA187" i="10"/>
  <c r="BA185" i="10"/>
  <c r="BA183" i="10"/>
  <c r="BA181" i="10"/>
  <c r="BA179" i="10"/>
  <c r="BA177" i="10"/>
  <c r="BA175" i="10"/>
  <c r="BA173" i="10"/>
  <c r="BA171" i="10"/>
  <c r="BA169" i="10"/>
  <c r="BA167" i="10"/>
  <c r="BA165" i="10"/>
  <c r="BA163" i="10"/>
  <c r="BA161" i="10"/>
  <c r="BA159" i="10"/>
  <c r="BA157" i="10"/>
  <c r="BA155" i="10"/>
  <c r="BA153" i="10"/>
  <c r="BA151" i="10"/>
  <c r="BA149" i="10"/>
  <c r="BA147" i="10"/>
  <c r="BA145" i="10"/>
  <c r="BA143" i="10"/>
  <c r="BA141" i="10"/>
  <c r="BA139" i="10"/>
  <c r="BA137" i="10"/>
  <c r="BA135" i="10"/>
  <c r="BA133" i="10"/>
  <c r="BA131" i="10"/>
  <c r="BA129" i="10"/>
  <c r="BA127" i="10"/>
  <c r="BA125" i="10"/>
  <c r="BA123" i="10"/>
  <c r="BA121" i="10"/>
  <c r="BA119" i="10"/>
  <c r="BA117" i="10"/>
  <c r="BA115" i="10"/>
  <c r="BA113" i="10"/>
  <c r="BA111" i="10"/>
  <c r="BA109" i="10"/>
  <c r="BA107" i="10"/>
  <c r="BA105" i="10"/>
  <c r="BA103" i="10"/>
  <c r="BA101" i="10"/>
  <c r="BA99" i="10"/>
  <c r="BA97" i="10"/>
  <c r="BA95" i="10"/>
  <c r="BA93" i="10"/>
  <c r="BA91" i="10"/>
  <c r="BA89" i="10"/>
  <c r="BA87" i="10"/>
  <c r="BA85" i="10"/>
  <c r="BA83" i="10"/>
  <c r="BA81" i="10"/>
  <c r="BA79" i="10"/>
  <c r="BA77" i="10"/>
  <c r="BA75" i="10"/>
  <c r="BA73" i="10"/>
  <c r="BA71" i="10"/>
  <c r="BA69" i="10"/>
  <c r="BA67" i="10"/>
  <c r="BA65" i="10"/>
  <c r="BA63" i="10"/>
  <c r="BA61" i="10"/>
  <c r="BA59" i="10"/>
  <c r="BA57" i="10"/>
  <c r="BA55" i="10"/>
  <c r="BA53" i="10"/>
  <c r="BA47" i="10"/>
  <c r="BA10" i="10"/>
  <c r="BA508" i="10"/>
  <c r="BA506" i="10"/>
  <c r="BA504" i="10"/>
  <c r="BA502" i="10"/>
  <c r="BA500" i="10"/>
  <c r="BA498" i="10"/>
  <c r="BA496" i="10"/>
  <c r="BA494" i="10"/>
  <c r="BA492" i="10"/>
  <c r="BA490" i="10"/>
  <c r="BA488" i="10"/>
  <c r="BA486" i="10"/>
  <c r="BA484" i="10"/>
  <c r="BA482" i="10"/>
  <c r="BA480" i="10"/>
  <c r="BA478" i="10"/>
  <c r="BA476" i="10"/>
  <c r="BA361" i="10"/>
  <c r="BA349" i="10"/>
  <c r="BA341" i="10"/>
  <c r="BA333" i="10"/>
  <c r="BA223" i="10"/>
  <c r="BA215" i="10"/>
  <c r="BA207" i="10"/>
  <c r="BA199" i="10"/>
  <c r="BA194" i="10"/>
  <c r="BA190" i="10"/>
  <c r="BA186" i="10"/>
  <c r="BA182" i="10"/>
  <c r="BA178" i="10"/>
  <c r="BA174" i="10"/>
  <c r="BA170" i="10"/>
  <c r="BA166" i="10"/>
  <c r="BA162" i="10"/>
  <c r="BA158" i="10"/>
  <c r="BA154" i="10"/>
  <c r="BA150" i="10"/>
  <c r="BA146" i="10"/>
  <c r="BA142" i="10"/>
  <c r="BA138" i="10"/>
  <c r="BA134" i="10"/>
  <c r="BA130" i="10"/>
  <c r="BA126" i="10"/>
  <c r="BA122" i="10"/>
  <c r="BA118" i="10"/>
  <c r="BA114" i="10"/>
  <c r="BA110" i="10"/>
  <c r="BA106" i="10"/>
  <c r="BA102" i="10"/>
  <c r="BA98" i="10"/>
  <c r="BA94" i="10"/>
  <c r="BA90" i="10"/>
  <c r="BA86" i="10"/>
  <c r="BA82" i="10"/>
  <c r="BA78" i="10"/>
  <c r="BA74" i="10"/>
  <c r="BA70" i="10"/>
  <c r="BA66" i="10"/>
  <c r="BA62" i="10"/>
  <c r="BA58" i="10"/>
  <c r="BA54" i="10"/>
  <c r="BA46" i="10"/>
  <c r="BA20" i="10"/>
  <c r="BA353" i="10"/>
  <c r="BA345" i="10"/>
  <c r="BA337" i="10"/>
  <c r="BA316" i="10"/>
  <c r="BA308" i="10"/>
  <c r="BA300" i="10"/>
  <c r="BA219" i="10"/>
  <c r="BA211" i="10"/>
  <c r="BA203" i="10"/>
  <c r="BA196" i="10"/>
  <c r="BA192" i="10"/>
  <c r="BA188" i="10"/>
  <c r="BA180" i="10"/>
  <c r="BA172" i="10"/>
  <c r="BA164" i="10"/>
  <c r="BA156" i="10"/>
  <c r="BA148" i="10"/>
  <c r="BA140" i="10"/>
  <c r="BA132" i="10"/>
  <c r="BA124" i="10"/>
  <c r="BA116" i="10"/>
  <c r="BA108" i="10"/>
  <c r="BA100" i="10"/>
  <c r="BA92" i="10"/>
  <c r="BA84" i="10"/>
  <c r="BA76" i="10"/>
  <c r="BA68" i="10"/>
  <c r="BA60" i="10"/>
  <c r="BA52" i="10"/>
  <c r="BA40" i="10"/>
  <c r="BA184" i="10"/>
  <c r="BA176" i="10"/>
  <c r="BA168" i="10"/>
  <c r="BA160" i="10"/>
  <c r="BA152" i="10"/>
  <c r="BA144" i="10"/>
  <c r="BA136" i="10"/>
  <c r="BA128" i="10"/>
  <c r="BA120" i="10"/>
  <c r="BA112" i="10"/>
  <c r="BA104" i="10"/>
  <c r="BA96" i="10"/>
  <c r="BA88" i="10"/>
  <c r="BA80" i="10"/>
  <c r="BA72" i="10"/>
  <c r="BA64" i="10"/>
  <c r="BA56" i="10"/>
  <c r="BA42" i="10"/>
  <c r="BA432" i="10"/>
  <c r="BA299" i="10"/>
  <c r="BA301" i="10"/>
  <c r="BA303" i="10"/>
  <c r="BA305" i="10"/>
  <c r="BA307" i="10"/>
  <c r="BA309" i="10"/>
  <c r="BA311" i="10"/>
  <c r="BA313" i="10"/>
  <c r="BA315" i="10"/>
  <c r="BA317" i="10"/>
  <c r="BA448" i="10"/>
  <c r="BA450" i="10"/>
  <c r="BA422" i="10"/>
  <c r="BA424" i="10"/>
  <c r="BA427" i="10"/>
  <c r="BA429" i="10"/>
  <c r="BA227" i="10"/>
  <c r="BA241" i="10"/>
  <c r="BA247" i="10"/>
  <c r="BA249" i="10"/>
  <c r="BA251" i="10"/>
  <c r="BA253" i="10"/>
  <c r="BA255" i="10"/>
  <c r="BA257" i="10"/>
  <c r="BA259" i="10"/>
  <c r="BA265" i="10"/>
  <c r="BA267" i="10"/>
  <c r="BA269" i="10"/>
  <c r="BA271" i="10"/>
  <c r="BA273" i="10"/>
  <c r="BA437" i="10"/>
  <c r="BA421" i="10"/>
  <c r="BA423" i="10"/>
  <c r="BA425" i="10"/>
  <c r="BA426" i="10"/>
  <c r="BA428" i="10"/>
  <c r="BA430" i="10"/>
  <c r="BA431" i="10"/>
  <c r="BA433" i="10"/>
  <c r="BA225" i="10"/>
  <c r="BA229" i="10"/>
  <c r="BA231" i="10"/>
  <c r="BA233" i="10"/>
  <c r="BA235" i="10"/>
  <c r="BA237" i="10"/>
  <c r="BA239" i="10"/>
  <c r="BA243" i="10"/>
  <c r="BA245" i="10"/>
  <c r="BA261" i="10"/>
  <c r="BA263" i="10"/>
  <c r="BA435" i="10"/>
  <c r="BA439" i="10"/>
  <c r="BA441" i="10"/>
  <c r="BA443" i="10"/>
  <c r="BA445" i="10"/>
  <c r="AY509" i="10"/>
  <c r="AY508" i="10"/>
  <c r="AY506" i="10"/>
  <c r="AY504" i="10"/>
  <c r="AY502" i="10"/>
  <c r="AY500" i="10"/>
  <c r="AY498" i="10"/>
  <c r="AY496" i="10"/>
  <c r="AY494" i="10"/>
  <c r="AY492" i="10"/>
  <c r="AY490" i="10"/>
  <c r="AY488" i="10"/>
  <c r="AY486" i="10"/>
  <c r="AY484" i="10"/>
  <c r="AY482" i="10"/>
  <c r="AY480" i="10"/>
  <c r="AY478" i="10"/>
  <c r="AY476" i="10"/>
  <c r="AY464" i="10"/>
  <c r="AY366" i="10"/>
  <c r="AY364" i="10"/>
  <c r="AY362" i="10"/>
  <c r="AY360" i="10"/>
  <c r="AY358" i="10"/>
  <c r="AY507" i="10"/>
  <c r="AY505" i="10"/>
  <c r="AY503" i="10"/>
  <c r="AY501" i="10"/>
  <c r="AY499" i="10"/>
  <c r="AY497" i="10"/>
  <c r="AY495" i="10"/>
  <c r="AY493" i="10"/>
  <c r="AY491" i="10"/>
  <c r="AY489" i="10"/>
  <c r="AY487" i="10"/>
  <c r="AY485" i="10"/>
  <c r="AY483" i="10"/>
  <c r="AY481" i="10"/>
  <c r="AY479" i="10"/>
  <c r="AY477" i="10"/>
  <c r="AY475" i="10"/>
  <c r="AY474" i="10"/>
  <c r="AY472" i="10"/>
  <c r="AY356" i="10"/>
  <c r="AY354" i="10"/>
  <c r="AY352" i="10"/>
  <c r="AY350" i="10"/>
  <c r="AY348" i="10"/>
  <c r="AY346" i="10"/>
  <c r="AY344" i="10"/>
  <c r="AY342" i="10"/>
  <c r="AY340" i="10"/>
  <c r="AY338" i="10"/>
  <c r="AY336" i="10"/>
  <c r="AY334" i="10"/>
  <c r="AY332" i="10"/>
  <c r="AY330" i="10"/>
  <c r="AY328" i="10"/>
  <c r="AY327" i="10"/>
  <c r="AY324" i="10"/>
  <c r="AY323" i="10"/>
  <c r="AY320" i="10"/>
  <c r="AY319" i="10"/>
  <c r="AY317" i="10"/>
  <c r="AY315" i="10"/>
  <c r="AY313" i="10"/>
  <c r="AY311" i="10"/>
  <c r="AY309" i="10"/>
  <c r="AY307" i="10"/>
  <c r="AY305" i="10"/>
  <c r="AY303" i="10"/>
  <c r="AY301" i="10"/>
  <c r="AY299" i="10"/>
  <c r="AY294" i="10"/>
  <c r="AY293" i="10"/>
  <c r="AY290" i="10"/>
  <c r="AY289" i="10"/>
  <c r="AY286" i="10"/>
  <c r="AY285" i="10"/>
  <c r="AY282" i="10"/>
  <c r="AY281" i="10"/>
  <c r="AY278" i="10"/>
  <c r="AY277" i="10"/>
  <c r="AY274" i="10"/>
  <c r="AY273" i="10"/>
  <c r="AY271" i="10"/>
  <c r="AY269" i="10"/>
  <c r="AY267" i="10"/>
  <c r="AY265" i="10"/>
  <c r="AY263" i="10"/>
  <c r="AY261" i="10"/>
  <c r="AY259" i="10"/>
  <c r="AY257" i="10"/>
  <c r="AY255" i="10"/>
  <c r="AY253" i="10"/>
  <c r="AY251" i="10"/>
  <c r="AY249" i="10"/>
  <c r="AY247" i="10"/>
  <c r="AY245" i="10"/>
  <c r="AY243" i="10"/>
  <c r="AY241" i="10"/>
  <c r="AY239" i="10"/>
  <c r="AY237" i="10"/>
  <c r="AY235" i="10"/>
  <c r="AY233" i="10"/>
  <c r="AY231" i="10"/>
  <c r="AY229" i="10"/>
  <c r="AY227" i="10"/>
  <c r="AY224" i="10"/>
  <c r="AY222" i="10"/>
  <c r="AY220" i="10"/>
  <c r="AY218" i="10"/>
  <c r="AY216" i="10"/>
  <c r="AY214" i="10"/>
  <c r="AY212" i="10"/>
  <c r="AY210" i="10"/>
  <c r="AY208" i="10"/>
  <c r="AY206" i="10"/>
  <c r="AY204" i="10"/>
  <c r="AY202" i="10"/>
  <c r="AY200" i="10"/>
  <c r="AY198" i="10"/>
  <c r="AY363" i="10"/>
  <c r="AY326" i="10"/>
  <c r="AY322" i="10"/>
  <c r="AY296" i="10"/>
  <c r="AY292" i="10"/>
  <c r="AY288" i="10"/>
  <c r="AY284" i="10"/>
  <c r="AY280" i="10"/>
  <c r="AY276" i="10"/>
  <c r="AY195" i="10"/>
  <c r="AY193" i="10"/>
  <c r="AY191" i="10"/>
  <c r="AY189" i="10"/>
  <c r="AY187" i="10"/>
  <c r="AY185" i="10"/>
  <c r="AY183" i="10"/>
  <c r="AY181" i="10"/>
  <c r="AY179" i="10"/>
  <c r="AY177" i="10"/>
  <c r="AY175" i="10"/>
  <c r="AY173" i="10"/>
  <c r="AY171" i="10"/>
  <c r="AY169" i="10"/>
  <c r="AY167" i="10"/>
  <c r="AY165" i="10"/>
  <c r="AY163" i="10"/>
  <c r="AY161" i="10"/>
  <c r="AY159" i="10"/>
  <c r="AY157" i="10"/>
  <c r="AY155" i="10"/>
  <c r="AY153" i="10"/>
  <c r="AY151" i="10"/>
  <c r="AY149" i="10"/>
  <c r="AY147" i="10"/>
  <c r="AY145" i="10"/>
  <c r="AY143" i="10"/>
  <c r="AY141" i="10"/>
  <c r="AY139" i="10"/>
  <c r="AY137" i="10"/>
  <c r="AY135" i="10"/>
  <c r="AY133" i="10"/>
  <c r="AY131" i="10"/>
  <c r="AY129" i="10"/>
  <c r="AY127" i="10"/>
  <c r="AY125" i="10"/>
  <c r="AY123" i="10"/>
  <c r="AY121" i="10"/>
  <c r="AY119" i="10"/>
  <c r="AY117" i="10"/>
  <c r="AY115" i="10"/>
  <c r="AY113" i="10"/>
  <c r="AY111" i="10"/>
  <c r="AY109" i="10"/>
  <c r="AY107" i="10"/>
  <c r="AY105" i="10"/>
  <c r="AY103" i="10"/>
  <c r="AY101" i="10"/>
  <c r="AY99" i="10"/>
  <c r="AY97" i="10"/>
  <c r="AY95" i="10"/>
  <c r="AY93" i="10"/>
  <c r="AY91" i="10"/>
  <c r="AY89" i="10"/>
  <c r="AY87" i="10"/>
  <c r="AY85" i="10"/>
  <c r="AY83" i="10"/>
  <c r="AY81" i="10"/>
  <c r="AY79" i="10"/>
  <c r="AY77" i="10"/>
  <c r="AY75" i="10"/>
  <c r="AY73" i="10"/>
  <c r="AY71" i="10"/>
  <c r="AY69" i="10"/>
  <c r="AY67" i="10"/>
  <c r="AY65" i="10"/>
  <c r="AY63" i="10"/>
  <c r="AY61" i="10"/>
  <c r="AY59" i="10"/>
  <c r="AY57" i="10"/>
  <c r="AY55" i="10"/>
  <c r="AY53" i="10"/>
  <c r="AY47" i="10"/>
  <c r="AY10" i="10"/>
  <c r="AY367" i="10"/>
  <c r="AY359" i="10"/>
  <c r="AY355" i="10"/>
  <c r="AY347" i="10"/>
  <c r="AY339" i="10"/>
  <c r="AY331" i="10"/>
  <c r="AY295" i="10"/>
  <c r="AY291" i="10"/>
  <c r="AY287" i="10"/>
  <c r="AY283" i="10"/>
  <c r="AY279" i="10"/>
  <c r="AY275" i="10"/>
  <c r="AY270" i="10"/>
  <c r="AY266" i="10"/>
  <c r="AY262" i="10"/>
  <c r="AY258" i="10"/>
  <c r="AY254" i="10"/>
  <c r="AY250" i="10"/>
  <c r="AY246" i="10"/>
  <c r="AY242" i="10"/>
  <c r="AY238" i="10"/>
  <c r="AY234" i="10"/>
  <c r="AY230" i="10"/>
  <c r="AY226" i="10"/>
  <c r="AY221" i="10"/>
  <c r="AY213" i="10"/>
  <c r="AY205" i="10"/>
  <c r="AY197" i="10"/>
  <c r="AY473" i="10"/>
  <c r="AY471" i="10"/>
  <c r="AY351" i="10"/>
  <c r="AY343" i="10"/>
  <c r="AY335" i="10"/>
  <c r="AY329" i="10"/>
  <c r="AY325" i="10"/>
  <c r="AY321" i="10"/>
  <c r="AY272" i="10"/>
  <c r="AY268" i="10"/>
  <c r="AY264" i="10"/>
  <c r="AY260" i="10"/>
  <c r="AY256" i="10"/>
  <c r="AY252" i="10"/>
  <c r="AY248" i="10"/>
  <c r="AY244" i="10"/>
  <c r="AY240" i="10"/>
  <c r="AY236" i="10"/>
  <c r="AY232" i="10"/>
  <c r="AY228" i="10"/>
  <c r="AY217" i="10"/>
  <c r="AY209" i="10"/>
  <c r="AY201" i="10"/>
  <c r="AY194" i="10"/>
  <c r="AY190" i="10"/>
  <c r="AY186" i="10"/>
  <c r="AY178" i="10"/>
  <c r="AY170" i="10"/>
  <c r="AY162" i="10"/>
  <c r="AY154" i="10"/>
  <c r="AY146" i="10"/>
  <c r="AY138" i="10"/>
  <c r="AY130" i="10"/>
  <c r="AY122" i="10"/>
  <c r="AY114" i="10"/>
  <c r="AY106" i="10"/>
  <c r="AY98" i="10"/>
  <c r="AY90" i="10"/>
  <c r="AY82" i="10"/>
  <c r="AY74" i="10"/>
  <c r="AY66" i="10"/>
  <c r="AY58" i="10"/>
  <c r="AY20" i="10"/>
  <c r="AY182" i="10"/>
  <c r="AY174" i="10"/>
  <c r="AY166" i="10"/>
  <c r="AY158" i="10"/>
  <c r="AY150" i="10"/>
  <c r="AY142" i="10"/>
  <c r="AY134" i="10"/>
  <c r="AY126" i="10"/>
  <c r="AY118" i="10"/>
  <c r="AY110" i="10"/>
  <c r="AY102" i="10"/>
  <c r="AY94" i="10"/>
  <c r="AY86" i="10"/>
  <c r="AY78" i="10"/>
  <c r="AY70" i="10"/>
  <c r="AY62" i="10"/>
  <c r="AY54" i="10"/>
  <c r="AY46" i="10"/>
  <c r="AY421" i="10"/>
  <c r="AY422" i="10"/>
  <c r="AY423" i="10"/>
  <c r="AY424" i="10"/>
  <c r="AY425" i="10"/>
  <c r="AY426" i="10"/>
  <c r="AY427" i="10"/>
  <c r="AY428" i="10"/>
  <c r="AY429" i="10"/>
  <c r="AY430" i="10"/>
  <c r="AY431" i="10"/>
  <c r="AY433" i="10"/>
  <c r="AY434" i="10"/>
  <c r="AY436" i="10"/>
  <c r="AY438" i="10"/>
  <c r="AY432" i="10"/>
  <c r="AY452" i="10"/>
  <c r="AY454" i="10"/>
  <c r="AY456" i="10"/>
  <c r="AY458" i="10"/>
  <c r="AY225" i="10"/>
  <c r="AY440" i="10"/>
  <c r="AY442" i="10"/>
  <c r="AY444" i="10"/>
  <c r="AY446" i="10"/>
  <c r="AY449" i="10"/>
  <c r="AY455" i="10"/>
  <c r="AY457" i="10"/>
  <c r="AY447" i="10"/>
  <c r="AY451" i="10"/>
  <c r="AY453" i="10"/>
  <c r="AY459" i="10"/>
  <c r="AW509" i="10"/>
  <c r="AW507" i="10"/>
  <c r="AW505" i="10"/>
  <c r="AW503" i="10"/>
  <c r="AW501" i="10"/>
  <c r="AW499" i="10"/>
  <c r="AW497" i="10"/>
  <c r="AW495" i="10"/>
  <c r="AW493" i="10"/>
  <c r="AW491" i="10"/>
  <c r="AW489" i="10"/>
  <c r="AW487" i="10"/>
  <c r="AW485" i="10"/>
  <c r="AW483" i="10"/>
  <c r="AW481" i="10"/>
  <c r="AW479" i="10"/>
  <c r="AW477" i="10"/>
  <c r="AW475" i="10"/>
  <c r="AW464" i="10"/>
  <c r="AW366" i="10"/>
  <c r="AW364" i="10"/>
  <c r="AW362" i="10"/>
  <c r="AW360" i="10"/>
  <c r="AW358" i="10"/>
  <c r="AW508" i="10"/>
  <c r="AW506" i="10"/>
  <c r="AW504" i="10"/>
  <c r="AW502" i="10"/>
  <c r="AW500" i="10"/>
  <c r="AW498" i="10"/>
  <c r="AW496" i="10"/>
  <c r="AW494" i="10"/>
  <c r="AW492" i="10"/>
  <c r="AW490" i="10"/>
  <c r="AW488" i="10"/>
  <c r="AW486" i="10"/>
  <c r="AW484" i="10"/>
  <c r="AW482" i="10"/>
  <c r="AW480" i="10"/>
  <c r="AW478" i="10"/>
  <c r="AW476" i="10"/>
  <c r="AW473" i="10"/>
  <c r="AW471" i="10"/>
  <c r="AW458" i="10"/>
  <c r="AW456" i="10"/>
  <c r="AW454" i="10"/>
  <c r="AW452" i="10"/>
  <c r="AW449" i="10"/>
  <c r="AW446" i="10"/>
  <c r="AW442" i="10"/>
  <c r="AW438" i="10"/>
  <c r="AW434" i="10"/>
  <c r="AW367" i="10"/>
  <c r="AW363" i="10"/>
  <c r="AW359" i="10"/>
  <c r="AW356" i="10"/>
  <c r="AW354" i="10"/>
  <c r="AW352" i="10"/>
  <c r="AW350" i="10"/>
  <c r="AW348" i="10"/>
  <c r="AW346" i="10"/>
  <c r="AW344" i="10"/>
  <c r="AW342" i="10"/>
  <c r="AW340" i="10"/>
  <c r="AW338" i="10"/>
  <c r="AW336" i="10"/>
  <c r="AW334" i="10"/>
  <c r="AW332" i="10"/>
  <c r="AW330" i="10"/>
  <c r="AW272" i="10"/>
  <c r="AW270" i="10"/>
  <c r="AW268" i="10"/>
  <c r="AW266" i="10"/>
  <c r="AW264" i="10"/>
  <c r="AW262" i="10"/>
  <c r="AW260" i="10"/>
  <c r="AW258" i="10"/>
  <c r="AW256" i="10"/>
  <c r="AW254" i="10"/>
  <c r="AW252" i="10"/>
  <c r="AW250" i="10"/>
  <c r="AW248" i="10"/>
  <c r="AW246" i="10"/>
  <c r="AW244" i="10"/>
  <c r="AW242" i="10"/>
  <c r="AW240" i="10"/>
  <c r="AW238" i="10"/>
  <c r="AW236" i="10"/>
  <c r="AW234" i="10"/>
  <c r="AW232" i="10"/>
  <c r="AW230" i="10"/>
  <c r="AW228" i="10"/>
  <c r="AW226" i="10"/>
  <c r="AW224" i="10"/>
  <c r="AW222" i="10"/>
  <c r="AW220" i="10"/>
  <c r="AW218" i="10"/>
  <c r="AW216" i="10"/>
  <c r="AW214" i="10"/>
  <c r="AW212" i="10"/>
  <c r="AW210" i="10"/>
  <c r="AW208" i="10"/>
  <c r="AW206" i="10"/>
  <c r="AW204" i="10"/>
  <c r="AW202" i="10"/>
  <c r="AW200" i="10"/>
  <c r="AW198" i="10"/>
  <c r="AW355" i="10"/>
  <c r="AW351" i="10"/>
  <c r="AW347" i="10"/>
  <c r="AW343" i="10"/>
  <c r="AW339" i="10"/>
  <c r="AW335" i="10"/>
  <c r="AW331" i="10"/>
  <c r="AW221" i="10"/>
  <c r="AW217" i="10"/>
  <c r="AW213" i="10"/>
  <c r="AW209" i="10"/>
  <c r="AW205" i="10"/>
  <c r="AW201" i="10"/>
  <c r="AW197" i="10"/>
  <c r="AW195" i="10"/>
  <c r="AW193" i="10"/>
  <c r="AW191" i="10"/>
  <c r="AW189" i="10"/>
  <c r="AW187" i="10"/>
  <c r="AW185" i="10"/>
  <c r="AW183" i="10"/>
  <c r="AW181" i="10"/>
  <c r="AW179" i="10"/>
  <c r="AW177" i="10"/>
  <c r="AW175" i="10"/>
  <c r="AW173" i="10"/>
  <c r="AW171" i="10"/>
  <c r="AW169" i="10"/>
  <c r="AW167" i="10"/>
  <c r="AW165" i="10"/>
  <c r="AW163" i="10"/>
  <c r="AW161" i="10"/>
  <c r="AW159" i="10"/>
  <c r="AW157" i="10"/>
  <c r="AW155" i="10"/>
  <c r="AW153" i="10"/>
  <c r="AW151" i="10"/>
  <c r="AW149" i="10"/>
  <c r="AW147" i="10"/>
  <c r="AW145" i="10"/>
  <c r="AW143" i="10"/>
  <c r="AW141" i="10"/>
  <c r="AW139" i="10"/>
  <c r="AW137" i="10"/>
  <c r="AW135" i="10"/>
  <c r="AW133" i="10"/>
  <c r="AW131" i="10"/>
  <c r="AW129" i="10"/>
  <c r="AW127" i="10"/>
  <c r="AW125" i="10"/>
  <c r="AW123" i="10"/>
  <c r="AW121" i="10"/>
  <c r="AW119" i="10"/>
  <c r="AW117" i="10"/>
  <c r="AW115" i="10"/>
  <c r="AW113" i="10"/>
  <c r="AW111" i="10"/>
  <c r="AW109" i="10"/>
  <c r="AW107" i="10"/>
  <c r="AW105" i="10"/>
  <c r="AW103" i="10"/>
  <c r="AW101" i="10"/>
  <c r="AW99" i="10"/>
  <c r="AW97" i="10"/>
  <c r="AW95" i="10"/>
  <c r="AW93" i="10"/>
  <c r="AW91" i="10"/>
  <c r="AW89" i="10"/>
  <c r="AW87" i="10"/>
  <c r="AW85" i="10"/>
  <c r="AW83" i="10"/>
  <c r="AW81" i="10"/>
  <c r="AW79" i="10"/>
  <c r="AW77" i="10"/>
  <c r="AW75" i="10"/>
  <c r="AW73" i="10"/>
  <c r="AW71" i="10"/>
  <c r="AW69" i="10"/>
  <c r="AW67" i="10"/>
  <c r="AW65" i="10"/>
  <c r="AW63" i="10"/>
  <c r="AW61" i="10"/>
  <c r="AW59" i="10"/>
  <c r="AW57" i="10"/>
  <c r="AW55" i="10"/>
  <c r="AW53" i="10"/>
  <c r="AW47" i="10"/>
  <c r="AW10" i="10"/>
  <c r="AW474" i="10"/>
  <c r="AW472" i="10"/>
  <c r="AW436" i="10"/>
  <c r="AW293" i="10"/>
  <c r="AW289" i="10"/>
  <c r="AW285" i="10"/>
  <c r="AW281" i="10"/>
  <c r="AW277" i="10"/>
  <c r="AW194" i="10"/>
  <c r="AW190" i="10"/>
  <c r="AW186" i="10"/>
  <c r="AW182" i="10"/>
  <c r="AW178" i="10"/>
  <c r="AW174" i="10"/>
  <c r="AW170" i="10"/>
  <c r="AW166" i="10"/>
  <c r="AW162" i="10"/>
  <c r="AW158" i="10"/>
  <c r="AW154" i="10"/>
  <c r="AW150" i="10"/>
  <c r="AW146" i="10"/>
  <c r="AW142" i="10"/>
  <c r="AW138" i="10"/>
  <c r="AW134" i="10"/>
  <c r="AW130" i="10"/>
  <c r="AW126" i="10"/>
  <c r="AW122" i="10"/>
  <c r="AW118" i="10"/>
  <c r="AW114" i="10"/>
  <c r="AW110" i="10"/>
  <c r="AW106" i="10"/>
  <c r="AW102" i="10"/>
  <c r="AW98" i="10"/>
  <c r="AW94" i="10"/>
  <c r="AW90" i="10"/>
  <c r="AW86" i="10"/>
  <c r="AW82" i="10"/>
  <c r="AW78" i="10"/>
  <c r="AW74" i="10"/>
  <c r="AW70" i="10"/>
  <c r="AW66" i="10"/>
  <c r="AW62" i="10"/>
  <c r="AW58" i="10"/>
  <c r="AW54" i="10"/>
  <c r="AW46" i="10"/>
  <c r="AW20" i="10"/>
  <c r="AW460" i="10"/>
  <c r="AW459" i="10"/>
  <c r="AW457" i="10"/>
  <c r="AW455" i="10"/>
  <c r="AW453" i="10"/>
  <c r="AW451" i="10"/>
  <c r="AW444" i="10"/>
  <c r="AW365" i="10"/>
  <c r="AW357" i="10"/>
  <c r="AW349" i="10"/>
  <c r="AW341" i="10"/>
  <c r="AW333" i="10"/>
  <c r="AW327" i="10"/>
  <c r="AW323" i="10"/>
  <c r="AW319" i="10"/>
  <c r="AW297" i="10"/>
  <c r="AW223" i="10"/>
  <c r="AW215" i="10"/>
  <c r="AW207" i="10"/>
  <c r="AW199" i="10"/>
  <c r="AW196" i="10"/>
  <c r="AW192" i="10"/>
  <c r="AW184" i="10"/>
  <c r="AW176" i="10"/>
  <c r="AW168" i="10"/>
  <c r="AW160" i="10"/>
  <c r="AW152" i="10"/>
  <c r="AW144" i="10"/>
  <c r="AW136" i="10"/>
  <c r="AW128" i="10"/>
  <c r="AW120" i="10"/>
  <c r="AW112" i="10"/>
  <c r="AW104" i="10"/>
  <c r="AW96" i="10"/>
  <c r="AW88" i="10"/>
  <c r="AW80" i="10"/>
  <c r="AW72" i="10"/>
  <c r="AW64" i="10"/>
  <c r="AW56" i="10"/>
  <c r="AW42" i="10"/>
  <c r="AW432" i="10"/>
  <c r="AW421" i="10"/>
  <c r="AW422" i="10"/>
  <c r="AW423" i="10"/>
  <c r="AW424" i="10"/>
  <c r="AW425" i="10"/>
  <c r="AW426" i="10"/>
  <c r="AW427" i="10"/>
  <c r="AW428" i="10"/>
  <c r="AW429" i="10"/>
  <c r="AW430" i="10"/>
  <c r="AW431" i="10"/>
  <c r="AW433" i="10"/>
  <c r="AW227" i="10"/>
  <c r="AW229" i="10"/>
  <c r="AW231" i="10"/>
  <c r="AW233" i="10"/>
  <c r="AW235" i="10"/>
  <c r="AW237" i="10"/>
  <c r="AW239" i="10"/>
  <c r="AW241" i="10"/>
  <c r="AW243" i="10"/>
  <c r="AW245" i="10"/>
  <c r="AW247" i="10"/>
  <c r="AW249" i="10"/>
  <c r="AW251" i="10"/>
  <c r="AW253" i="10"/>
  <c r="AW255" i="10"/>
  <c r="AW257" i="10"/>
  <c r="AW259" i="10"/>
  <c r="AW261" i="10"/>
  <c r="AW263" i="10"/>
  <c r="AW265" i="10"/>
  <c r="AW267" i="10"/>
  <c r="AW269" i="10"/>
  <c r="AW271" i="10"/>
  <c r="AW273" i="10"/>
  <c r="AW435" i="10"/>
  <c r="AW437" i="10"/>
  <c r="AW439" i="10"/>
  <c r="AW441" i="10"/>
  <c r="AW443" i="10"/>
  <c r="AW445" i="10"/>
  <c r="AW299" i="10"/>
  <c r="AW301" i="10"/>
  <c r="AW303" i="10"/>
  <c r="AW305" i="10"/>
  <c r="AW307" i="10"/>
  <c r="AW309" i="10"/>
  <c r="AW311" i="10"/>
  <c r="AW313" i="10"/>
  <c r="AW315" i="10"/>
  <c r="AW448" i="10"/>
  <c r="AW450" i="10"/>
  <c r="AW225" i="10"/>
  <c r="AW317" i="10"/>
  <c r="AU509" i="10"/>
  <c r="AU508" i="10"/>
  <c r="AU506" i="10"/>
  <c r="AU504" i="10"/>
  <c r="AU502" i="10"/>
  <c r="AU500" i="10"/>
  <c r="AU498" i="10"/>
  <c r="AU496" i="10"/>
  <c r="AU494" i="10"/>
  <c r="AU492" i="10"/>
  <c r="AU490" i="10"/>
  <c r="AU488" i="10"/>
  <c r="AU486" i="10"/>
  <c r="AU484" i="10"/>
  <c r="AU482" i="10"/>
  <c r="AU480" i="10"/>
  <c r="AU478" i="10"/>
  <c r="AU476" i="10"/>
  <c r="AU464" i="10"/>
  <c r="AU366" i="10"/>
  <c r="AU364" i="10"/>
  <c r="AU362" i="10"/>
  <c r="AU360" i="10"/>
  <c r="AU358" i="10"/>
  <c r="AU474" i="10"/>
  <c r="AU472" i="10"/>
  <c r="AU356" i="10"/>
  <c r="AU354" i="10"/>
  <c r="AU352" i="10"/>
  <c r="AU350" i="10"/>
  <c r="AU348" i="10"/>
  <c r="AU346" i="10"/>
  <c r="AU344" i="10"/>
  <c r="AU342" i="10"/>
  <c r="AU340" i="10"/>
  <c r="AU338" i="10"/>
  <c r="AU336" i="10"/>
  <c r="AU334" i="10"/>
  <c r="AU332" i="10"/>
  <c r="AU330" i="10"/>
  <c r="AU327" i="10"/>
  <c r="AU323" i="10"/>
  <c r="AU319" i="10"/>
  <c r="AU293" i="10"/>
  <c r="AU289" i="10"/>
  <c r="AU285" i="10"/>
  <c r="AU281" i="10"/>
  <c r="AU277" i="10"/>
  <c r="AU224" i="10"/>
  <c r="AU222" i="10"/>
  <c r="AU220" i="10"/>
  <c r="AU218" i="10"/>
  <c r="AU216" i="10"/>
  <c r="AU214" i="10"/>
  <c r="AU212" i="10"/>
  <c r="AU210" i="10"/>
  <c r="AU208" i="10"/>
  <c r="AU206" i="10"/>
  <c r="AU204" i="10"/>
  <c r="AU202" i="10"/>
  <c r="AU200" i="10"/>
  <c r="AU198" i="10"/>
  <c r="AU507" i="10"/>
  <c r="AU505" i="10"/>
  <c r="AU503" i="10"/>
  <c r="AU501" i="10"/>
  <c r="AU499" i="10"/>
  <c r="AU497" i="10"/>
  <c r="AU495" i="10"/>
  <c r="AU493" i="10"/>
  <c r="AU491" i="10"/>
  <c r="AU489" i="10"/>
  <c r="AU487" i="10"/>
  <c r="AU485" i="10"/>
  <c r="AU483" i="10"/>
  <c r="AU481" i="10"/>
  <c r="AU479" i="10"/>
  <c r="AU477" i="10"/>
  <c r="AU475" i="10"/>
  <c r="AU473" i="10"/>
  <c r="AU471" i="10"/>
  <c r="AU367" i="10"/>
  <c r="AU359" i="10"/>
  <c r="AU272" i="10"/>
  <c r="AU270" i="10"/>
  <c r="AU268" i="10"/>
  <c r="AU266" i="10"/>
  <c r="AU264" i="10"/>
  <c r="AU262" i="10"/>
  <c r="AU260" i="10"/>
  <c r="AU258" i="10"/>
  <c r="AU256" i="10"/>
  <c r="AU254" i="10"/>
  <c r="AU252" i="10"/>
  <c r="AU250" i="10"/>
  <c r="AU248" i="10"/>
  <c r="AU246" i="10"/>
  <c r="AU244" i="10"/>
  <c r="AU242" i="10"/>
  <c r="AU240" i="10"/>
  <c r="AU238" i="10"/>
  <c r="AU236" i="10"/>
  <c r="AU234" i="10"/>
  <c r="AU232" i="10"/>
  <c r="AU230" i="10"/>
  <c r="AU228" i="10"/>
  <c r="AU226" i="10"/>
  <c r="AU195" i="10"/>
  <c r="AU193" i="10"/>
  <c r="AU191" i="10"/>
  <c r="AU189" i="10"/>
  <c r="AU187" i="10"/>
  <c r="AU185" i="10"/>
  <c r="AU183" i="10"/>
  <c r="AU181" i="10"/>
  <c r="AU179" i="10"/>
  <c r="AU177" i="10"/>
  <c r="AU175" i="10"/>
  <c r="AU173" i="10"/>
  <c r="AU171" i="10"/>
  <c r="AU169" i="10"/>
  <c r="AU167" i="10"/>
  <c r="AU165" i="10"/>
  <c r="AU163" i="10"/>
  <c r="AU161" i="10"/>
  <c r="AU159" i="10"/>
  <c r="AU157" i="10"/>
  <c r="AU155" i="10"/>
  <c r="AU153" i="10"/>
  <c r="AU151" i="10"/>
  <c r="AU149" i="10"/>
  <c r="AU147" i="10"/>
  <c r="AU145" i="10"/>
  <c r="AU143" i="10"/>
  <c r="AU141" i="10"/>
  <c r="AU139" i="10"/>
  <c r="AU137" i="10"/>
  <c r="AU135" i="10"/>
  <c r="AU133" i="10"/>
  <c r="AU131" i="10"/>
  <c r="AU129" i="10"/>
  <c r="AU127" i="10"/>
  <c r="AU125" i="10"/>
  <c r="AU123" i="10"/>
  <c r="AU121" i="10"/>
  <c r="AU119" i="10"/>
  <c r="AU117" i="10"/>
  <c r="AU115" i="10"/>
  <c r="AU113" i="10"/>
  <c r="AU111" i="10"/>
  <c r="AU109" i="10"/>
  <c r="AU107" i="10"/>
  <c r="AU105" i="10"/>
  <c r="AU103" i="10"/>
  <c r="AU101" i="10"/>
  <c r="AU99" i="10"/>
  <c r="AU97" i="10"/>
  <c r="AU95" i="10"/>
  <c r="AU93" i="10"/>
  <c r="AU91" i="10"/>
  <c r="AU89" i="10"/>
  <c r="AU87" i="10"/>
  <c r="AU85" i="10"/>
  <c r="AU83" i="10"/>
  <c r="AU81" i="10"/>
  <c r="AU79" i="10"/>
  <c r="AU77" i="10"/>
  <c r="AU75" i="10"/>
  <c r="AU73" i="10"/>
  <c r="AU71" i="10"/>
  <c r="AU69" i="10"/>
  <c r="AU67" i="10"/>
  <c r="AU65" i="10"/>
  <c r="AU63" i="10"/>
  <c r="AU61" i="10"/>
  <c r="AU59" i="10"/>
  <c r="AU57" i="10"/>
  <c r="AU55" i="10"/>
  <c r="AU53" i="10"/>
  <c r="AU47" i="10"/>
  <c r="AU10" i="10"/>
  <c r="AU351" i="10"/>
  <c r="AU343" i="10"/>
  <c r="AU335" i="10"/>
  <c r="AU294" i="10"/>
  <c r="AU290" i="10"/>
  <c r="AU286" i="10"/>
  <c r="AU282" i="10"/>
  <c r="AU278" i="10"/>
  <c r="AU274" i="10"/>
  <c r="AU271" i="10"/>
  <c r="AU267" i="10"/>
  <c r="AU263" i="10"/>
  <c r="AU259" i="10"/>
  <c r="AU255" i="10"/>
  <c r="AU251" i="10"/>
  <c r="AU247" i="10"/>
  <c r="AU243" i="10"/>
  <c r="AU239" i="10"/>
  <c r="AU235" i="10"/>
  <c r="AU231" i="10"/>
  <c r="AU227" i="10"/>
  <c r="AU217" i="10"/>
  <c r="AU209" i="10"/>
  <c r="AU201" i="10"/>
  <c r="AU363" i="10"/>
  <c r="AU355" i="10"/>
  <c r="AU347" i="10"/>
  <c r="AU339" i="10"/>
  <c r="AU331" i="10"/>
  <c r="AU328" i="10"/>
  <c r="AU324" i="10"/>
  <c r="AU320" i="10"/>
  <c r="AU273" i="10"/>
  <c r="AU269" i="10"/>
  <c r="AU265" i="10"/>
  <c r="AU261" i="10"/>
  <c r="AU257" i="10"/>
  <c r="AU253" i="10"/>
  <c r="AU249" i="10"/>
  <c r="AU245" i="10"/>
  <c r="AU241" i="10"/>
  <c r="AU237" i="10"/>
  <c r="AU233" i="10"/>
  <c r="AU229" i="10"/>
  <c r="AU221" i="10"/>
  <c r="AU213" i="10"/>
  <c r="AU205" i="10"/>
  <c r="AU197" i="10"/>
  <c r="AU194" i="10"/>
  <c r="AU190" i="10"/>
  <c r="AU182" i="10"/>
  <c r="AU174" i="10"/>
  <c r="AU166" i="10"/>
  <c r="AU158" i="10"/>
  <c r="AU150" i="10"/>
  <c r="AU142" i="10"/>
  <c r="AU134" i="10"/>
  <c r="AU126" i="10"/>
  <c r="AU118" i="10"/>
  <c r="AU110" i="10"/>
  <c r="AU102" i="10"/>
  <c r="AU94" i="10"/>
  <c r="AU86" i="10"/>
  <c r="AU78" i="10"/>
  <c r="AU70" i="10"/>
  <c r="AU62" i="10"/>
  <c r="AU54" i="10"/>
  <c r="AU46" i="10"/>
  <c r="AU186" i="10"/>
  <c r="AU178" i="10"/>
  <c r="AU170" i="10"/>
  <c r="AU162" i="10"/>
  <c r="AU154" i="10"/>
  <c r="AU146" i="10"/>
  <c r="AU138" i="10"/>
  <c r="AU130" i="10"/>
  <c r="AU122" i="10"/>
  <c r="AU114" i="10"/>
  <c r="AU106" i="10"/>
  <c r="AU98" i="10"/>
  <c r="AU90" i="10"/>
  <c r="AU82" i="10"/>
  <c r="AU74" i="10"/>
  <c r="AU66" i="10"/>
  <c r="AU58" i="10"/>
  <c r="AU20" i="10"/>
  <c r="AU421" i="10"/>
  <c r="AU422" i="10"/>
  <c r="AU423" i="10"/>
  <c r="AU424" i="10"/>
  <c r="AU425" i="10"/>
  <c r="AU426" i="10"/>
  <c r="AU427" i="10"/>
  <c r="AU428" i="10"/>
  <c r="AU429" i="10"/>
  <c r="AU430" i="10"/>
  <c r="AU431" i="10"/>
  <c r="AU433" i="10"/>
  <c r="AU435" i="10"/>
  <c r="AU437" i="10"/>
  <c r="AU439" i="10"/>
  <c r="AU434" i="10"/>
  <c r="AU438" i="10"/>
  <c r="AU440" i="10"/>
  <c r="AU442" i="10"/>
  <c r="AU444" i="10"/>
  <c r="AU446" i="10"/>
  <c r="AU447" i="10"/>
  <c r="AU449" i="10"/>
  <c r="AU451" i="10"/>
  <c r="AU453" i="10"/>
  <c r="AU455" i="10"/>
  <c r="AU457" i="10"/>
  <c r="AU459" i="10"/>
  <c r="AU225" i="10"/>
  <c r="AU441" i="10"/>
  <c r="AU443" i="10"/>
  <c r="AU450" i="10"/>
  <c r="AU452" i="10"/>
  <c r="AU454" i="10"/>
  <c r="AU460" i="10"/>
  <c r="AU432" i="10"/>
  <c r="AU436" i="10"/>
  <c r="AU445" i="10"/>
  <c r="AU448" i="10"/>
  <c r="AU456" i="10"/>
  <c r="AU458" i="10"/>
  <c r="AS509" i="10"/>
  <c r="AS507" i="10"/>
  <c r="AS505" i="10"/>
  <c r="AS503" i="10"/>
  <c r="AS501" i="10"/>
  <c r="AS499" i="10"/>
  <c r="AS497" i="10"/>
  <c r="AS495" i="10"/>
  <c r="AS493" i="10"/>
  <c r="AS491" i="10"/>
  <c r="AS489" i="10"/>
  <c r="AS487" i="10"/>
  <c r="AS485" i="10"/>
  <c r="AS483" i="10"/>
  <c r="AS481" i="10"/>
  <c r="AS479" i="10"/>
  <c r="AS477" i="10"/>
  <c r="AS475" i="10"/>
  <c r="AS464" i="10"/>
  <c r="AS366" i="10"/>
  <c r="AS364" i="10"/>
  <c r="AS362" i="10"/>
  <c r="AS360" i="10"/>
  <c r="AS358" i="10"/>
  <c r="AS473" i="10"/>
  <c r="AS471" i="10"/>
  <c r="AS367" i="10"/>
  <c r="AS363" i="10"/>
  <c r="AS359" i="10"/>
  <c r="AS356" i="10"/>
  <c r="AS354" i="10"/>
  <c r="AS352" i="10"/>
  <c r="AS350" i="10"/>
  <c r="AS348" i="10"/>
  <c r="AS346" i="10"/>
  <c r="AS344" i="10"/>
  <c r="AS342" i="10"/>
  <c r="AS340" i="10"/>
  <c r="AS338" i="10"/>
  <c r="AS336" i="10"/>
  <c r="AS334" i="10"/>
  <c r="AS332" i="10"/>
  <c r="AS330" i="10"/>
  <c r="AS297" i="10"/>
  <c r="AS272" i="10"/>
  <c r="AS270" i="10"/>
  <c r="AS268" i="10"/>
  <c r="AS266" i="10"/>
  <c r="AS264" i="10"/>
  <c r="AS262" i="10"/>
  <c r="AS260" i="10"/>
  <c r="AS258" i="10"/>
  <c r="AS256" i="10"/>
  <c r="AS254" i="10"/>
  <c r="AS252" i="10"/>
  <c r="AS250" i="10"/>
  <c r="AS248" i="10"/>
  <c r="AS246" i="10"/>
  <c r="AS244" i="10"/>
  <c r="AS242" i="10"/>
  <c r="AS240" i="10"/>
  <c r="AS238" i="10"/>
  <c r="AS236" i="10"/>
  <c r="AS234" i="10"/>
  <c r="AS232" i="10"/>
  <c r="AS230" i="10"/>
  <c r="AS228" i="10"/>
  <c r="AS226" i="10"/>
  <c r="AS224" i="10"/>
  <c r="AS222" i="10"/>
  <c r="AS220" i="10"/>
  <c r="AS218" i="10"/>
  <c r="AS216" i="10"/>
  <c r="AS214" i="10"/>
  <c r="AS212" i="10"/>
  <c r="AS210" i="10"/>
  <c r="AS208" i="10"/>
  <c r="AS206" i="10"/>
  <c r="AS204" i="10"/>
  <c r="AS202" i="10"/>
  <c r="AS200" i="10"/>
  <c r="AS198" i="10"/>
  <c r="AS508" i="10"/>
  <c r="AS506" i="10"/>
  <c r="AS504" i="10"/>
  <c r="AS502" i="10"/>
  <c r="AS500" i="10"/>
  <c r="AS498" i="10"/>
  <c r="AS496" i="10"/>
  <c r="AS494" i="10"/>
  <c r="AS492" i="10"/>
  <c r="AS490" i="10"/>
  <c r="AS488" i="10"/>
  <c r="AS486" i="10"/>
  <c r="AS484" i="10"/>
  <c r="AS482" i="10"/>
  <c r="AS480" i="10"/>
  <c r="AS478" i="10"/>
  <c r="AS476" i="10"/>
  <c r="AS474" i="10"/>
  <c r="AS472" i="10"/>
  <c r="AS365" i="10"/>
  <c r="AS357" i="10"/>
  <c r="AS355" i="10"/>
  <c r="AS351" i="10"/>
  <c r="AS347" i="10"/>
  <c r="AS343" i="10"/>
  <c r="AS339" i="10"/>
  <c r="AS335" i="10"/>
  <c r="AS331" i="10"/>
  <c r="AS327" i="10"/>
  <c r="AS323" i="10"/>
  <c r="AS319" i="10"/>
  <c r="AS293" i="10"/>
  <c r="AS289" i="10"/>
  <c r="AS285" i="10"/>
  <c r="AS281" i="10"/>
  <c r="AS277" i="10"/>
  <c r="AS221" i="10"/>
  <c r="AS217" i="10"/>
  <c r="AS213" i="10"/>
  <c r="AS209" i="10"/>
  <c r="AS205" i="10"/>
  <c r="AS201" i="10"/>
  <c r="AS197" i="10"/>
  <c r="AS195" i="10"/>
  <c r="AS193" i="10"/>
  <c r="AS191" i="10"/>
  <c r="AS189" i="10"/>
  <c r="AS187" i="10"/>
  <c r="AS185" i="10"/>
  <c r="AS183" i="10"/>
  <c r="AS181" i="10"/>
  <c r="AS179" i="10"/>
  <c r="AS177" i="10"/>
  <c r="AS175" i="10"/>
  <c r="AS173" i="10"/>
  <c r="AS171" i="10"/>
  <c r="AS169" i="10"/>
  <c r="AS167" i="10"/>
  <c r="AS165" i="10"/>
  <c r="AS163" i="10"/>
  <c r="AS161" i="10"/>
  <c r="AS159" i="10"/>
  <c r="AS157" i="10"/>
  <c r="AS155" i="10"/>
  <c r="AS153" i="10"/>
  <c r="AS151" i="10"/>
  <c r="AS149" i="10"/>
  <c r="AS147" i="10"/>
  <c r="AS145" i="10"/>
  <c r="AS143" i="10"/>
  <c r="AS141" i="10"/>
  <c r="AS139" i="10"/>
  <c r="AS137" i="10"/>
  <c r="AS135" i="10"/>
  <c r="AS133" i="10"/>
  <c r="AS131" i="10"/>
  <c r="AS129" i="10"/>
  <c r="AS127" i="10"/>
  <c r="AS125" i="10"/>
  <c r="AS123" i="10"/>
  <c r="AS121" i="10"/>
  <c r="AS119" i="10"/>
  <c r="AS117" i="10"/>
  <c r="AS115" i="10"/>
  <c r="AS113" i="10"/>
  <c r="AS111" i="10"/>
  <c r="AS109" i="10"/>
  <c r="AS107" i="10"/>
  <c r="AS105" i="10"/>
  <c r="AS103" i="10"/>
  <c r="AS101" i="10"/>
  <c r="AS99" i="10"/>
  <c r="AS97" i="10"/>
  <c r="AS95" i="10"/>
  <c r="AS93" i="10"/>
  <c r="AS91" i="10"/>
  <c r="AS89" i="10"/>
  <c r="AS87" i="10"/>
  <c r="AS85" i="10"/>
  <c r="AS83" i="10"/>
  <c r="AS81" i="10"/>
  <c r="AS79" i="10"/>
  <c r="AS77" i="10"/>
  <c r="AS75" i="10"/>
  <c r="AS73" i="10"/>
  <c r="AS71" i="10"/>
  <c r="AS69" i="10"/>
  <c r="AS67" i="10"/>
  <c r="AS65" i="10"/>
  <c r="AS63" i="10"/>
  <c r="AS61" i="10"/>
  <c r="AS59" i="10"/>
  <c r="AS57" i="10"/>
  <c r="AS55" i="10"/>
  <c r="AS53" i="10"/>
  <c r="AS47" i="10"/>
  <c r="AS10" i="10"/>
  <c r="AS349" i="10"/>
  <c r="AS341" i="10"/>
  <c r="AS333" i="10"/>
  <c r="AS318" i="10"/>
  <c r="AS310" i="10"/>
  <c r="AS302" i="10"/>
  <c r="AS223" i="10"/>
  <c r="AS215" i="10"/>
  <c r="AS207" i="10"/>
  <c r="AS199" i="10"/>
  <c r="AS194" i="10"/>
  <c r="AS190" i="10"/>
  <c r="AS186" i="10"/>
  <c r="AS182" i="10"/>
  <c r="AS178" i="10"/>
  <c r="AS174" i="10"/>
  <c r="AS170" i="10"/>
  <c r="AS166" i="10"/>
  <c r="AS162" i="10"/>
  <c r="AS158" i="10"/>
  <c r="AS154" i="10"/>
  <c r="AS150" i="10"/>
  <c r="AS146" i="10"/>
  <c r="AS142" i="10"/>
  <c r="AS138" i="10"/>
  <c r="AS134" i="10"/>
  <c r="AS130" i="10"/>
  <c r="AS126" i="10"/>
  <c r="AS122" i="10"/>
  <c r="AS118" i="10"/>
  <c r="AS114" i="10"/>
  <c r="AS110" i="10"/>
  <c r="AS106" i="10"/>
  <c r="AS102" i="10"/>
  <c r="AS98" i="10"/>
  <c r="AS94" i="10"/>
  <c r="AS90" i="10"/>
  <c r="AS86" i="10"/>
  <c r="AS82" i="10"/>
  <c r="AS78" i="10"/>
  <c r="AS74" i="10"/>
  <c r="AS70" i="10"/>
  <c r="AS66" i="10"/>
  <c r="AS62" i="10"/>
  <c r="AS58" i="10"/>
  <c r="AS54" i="10"/>
  <c r="AS46" i="10"/>
  <c r="AS20" i="10"/>
  <c r="AS462" i="10"/>
  <c r="AS368" i="10"/>
  <c r="AS361" i="10"/>
  <c r="AS353" i="10"/>
  <c r="AS345" i="10"/>
  <c r="AS337" i="10"/>
  <c r="AS314" i="10"/>
  <c r="AS306" i="10"/>
  <c r="AS298" i="10"/>
  <c r="AS219" i="10"/>
  <c r="AS211" i="10"/>
  <c r="AS203" i="10"/>
  <c r="AS196" i="10"/>
  <c r="AS192" i="10"/>
  <c r="AS188" i="10"/>
  <c r="AS180" i="10"/>
  <c r="AS172" i="10"/>
  <c r="AS164" i="10"/>
  <c r="AS156" i="10"/>
  <c r="AS148" i="10"/>
  <c r="AS140" i="10"/>
  <c r="AS132" i="10"/>
  <c r="AS124" i="10"/>
  <c r="AS116" i="10"/>
  <c r="AS108" i="10"/>
  <c r="AS100" i="10"/>
  <c r="AS92" i="10"/>
  <c r="AS84" i="10"/>
  <c r="AS76" i="10"/>
  <c r="AS68" i="10"/>
  <c r="AS60" i="10"/>
  <c r="AS52" i="10"/>
  <c r="AS40" i="10"/>
  <c r="AS184" i="10"/>
  <c r="AS176" i="10"/>
  <c r="AS168" i="10"/>
  <c r="AS160" i="10"/>
  <c r="AS152" i="10"/>
  <c r="AS144" i="10"/>
  <c r="AS136" i="10"/>
  <c r="AS128" i="10"/>
  <c r="AS120" i="10"/>
  <c r="AS112" i="10"/>
  <c r="AS104" i="10"/>
  <c r="AS96" i="10"/>
  <c r="AS88" i="10"/>
  <c r="AS80" i="10"/>
  <c r="AS72" i="10"/>
  <c r="AS64" i="10"/>
  <c r="AS56" i="10"/>
  <c r="AS42" i="10"/>
  <c r="AS432" i="10"/>
  <c r="AS299" i="10"/>
  <c r="AS301" i="10"/>
  <c r="AS303" i="10"/>
  <c r="AS305" i="10"/>
  <c r="AS307" i="10"/>
  <c r="AS309" i="10"/>
  <c r="AS311" i="10"/>
  <c r="AS313" i="10"/>
  <c r="AS315" i="10"/>
  <c r="AS317" i="10"/>
  <c r="AS448" i="10"/>
  <c r="AS450" i="10"/>
  <c r="AS421" i="10"/>
  <c r="AS423" i="10"/>
  <c r="AS425" i="10"/>
  <c r="AS428" i="10"/>
  <c r="AS430" i="10"/>
  <c r="AS229" i="10"/>
  <c r="AS231" i="10"/>
  <c r="AS233" i="10"/>
  <c r="AS235" i="10"/>
  <c r="AS237" i="10"/>
  <c r="AS243" i="10"/>
  <c r="AS259" i="10"/>
  <c r="AS261" i="10"/>
  <c r="AS439" i="10"/>
  <c r="AS441" i="10"/>
  <c r="AS443" i="10"/>
  <c r="AS445" i="10"/>
  <c r="AS422" i="10"/>
  <c r="AS424" i="10"/>
  <c r="AS426" i="10"/>
  <c r="AS427" i="10"/>
  <c r="AS429" i="10"/>
  <c r="AS431" i="10"/>
  <c r="AS433" i="10"/>
  <c r="AS225" i="10"/>
  <c r="AS227" i="10"/>
  <c r="AS239" i="10"/>
  <c r="AS241" i="10"/>
  <c r="AS245" i="10"/>
  <c r="AS247" i="10"/>
  <c r="AS249" i="10"/>
  <c r="AS251" i="10"/>
  <c r="AS253" i="10"/>
  <c r="AS255" i="10"/>
  <c r="AS257" i="10"/>
  <c r="AS263" i="10"/>
  <c r="AS265" i="10"/>
  <c r="AS267" i="10"/>
  <c r="AS269" i="10"/>
  <c r="AS271" i="10"/>
  <c r="AS273" i="10"/>
  <c r="AS435" i="10"/>
  <c r="AS437" i="10"/>
  <c r="AQ509" i="10"/>
  <c r="AQ508" i="10"/>
  <c r="AQ506" i="10"/>
  <c r="AQ504" i="10"/>
  <c r="AQ502" i="10"/>
  <c r="AQ500" i="10"/>
  <c r="AQ498" i="10"/>
  <c r="AQ496" i="10"/>
  <c r="AQ494" i="10"/>
  <c r="AQ492" i="10"/>
  <c r="AQ490" i="10"/>
  <c r="AQ488" i="10"/>
  <c r="AQ486" i="10"/>
  <c r="AQ484" i="10"/>
  <c r="AQ482" i="10"/>
  <c r="AQ480" i="10"/>
  <c r="AQ478" i="10"/>
  <c r="AQ476" i="10"/>
  <c r="AQ474" i="10"/>
  <c r="AQ464" i="10"/>
  <c r="AQ366" i="10"/>
  <c r="AQ364" i="10"/>
  <c r="AQ362" i="10"/>
  <c r="AQ360" i="10"/>
  <c r="AQ358" i="10"/>
  <c r="AQ356" i="10"/>
  <c r="AQ507" i="10"/>
  <c r="AQ505" i="10"/>
  <c r="AQ503" i="10"/>
  <c r="AQ501" i="10"/>
  <c r="AQ499" i="10"/>
  <c r="AQ497" i="10"/>
  <c r="AQ495" i="10"/>
  <c r="AQ493" i="10"/>
  <c r="AQ491" i="10"/>
  <c r="AQ489" i="10"/>
  <c r="AQ487" i="10"/>
  <c r="AQ485" i="10"/>
  <c r="AQ483" i="10"/>
  <c r="AQ481" i="10"/>
  <c r="AQ479" i="10"/>
  <c r="AQ477" i="10"/>
  <c r="AQ475" i="10"/>
  <c r="AQ472" i="10"/>
  <c r="AQ354" i="10"/>
  <c r="AQ352" i="10"/>
  <c r="AQ350" i="10"/>
  <c r="AQ348" i="10"/>
  <c r="AQ346" i="10"/>
  <c r="AQ344" i="10"/>
  <c r="AQ342" i="10"/>
  <c r="AQ340" i="10"/>
  <c r="AQ338" i="10"/>
  <c r="AQ336" i="10"/>
  <c r="AQ334" i="10"/>
  <c r="AQ332" i="10"/>
  <c r="AQ330" i="10"/>
  <c r="AQ328" i="10"/>
  <c r="AQ327" i="10"/>
  <c r="AQ324" i="10"/>
  <c r="AQ323" i="10"/>
  <c r="AQ320" i="10"/>
  <c r="AQ319" i="10"/>
  <c r="AQ294" i="10"/>
  <c r="AQ293" i="10"/>
  <c r="AQ290" i="10"/>
  <c r="AQ289" i="10"/>
  <c r="AQ286" i="10"/>
  <c r="AQ285" i="10"/>
  <c r="AQ282" i="10"/>
  <c r="AQ281" i="10"/>
  <c r="AQ278" i="10"/>
  <c r="AQ277" i="10"/>
  <c r="AQ274" i="10"/>
  <c r="AQ273" i="10"/>
  <c r="AQ271" i="10"/>
  <c r="AQ269" i="10"/>
  <c r="AQ267" i="10"/>
  <c r="AQ265" i="10"/>
  <c r="AQ263" i="10"/>
  <c r="AQ261" i="10"/>
  <c r="AQ259" i="10"/>
  <c r="AQ257" i="10"/>
  <c r="AQ255" i="10"/>
  <c r="AQ253" i="10"/>
  <c r="AQ251" i="10"/>
  <c r="AQ249" i="10"/>
  <c r="AQ247" i="10"/>
  <c r="AQ245" i="10"/>
  <c r="AQ243" i="10"/>
  <c r="AQ241" i="10"/>
  <c r="AQ239" i="10"/>
  <c r="AQ237" i="10"/>
  <c r="AQ235" i="10"/>
  <c r="AQ233" i="10"/>
  <c r="AQ231" i="10"/>
  <c r="AQ229" i="10"/>
  <c r="AQ227" i="10"/>
  <c r="AQ225" i="10"/>
  <c r="AQ224" i="10"/>
  <c r="AQ222" i="10"/>
  <c r="AQ220" i="10"/>
  <c r="AQ218" i="10"/>
  <c r="AQ216" i="10"/>
  <c r="AQ214" i="10"/>
  <c r="AQ212" i="10"/>
  <c r="AQ210" i="10"/>
  <c r="AQ208" i="10"/>
  <c r="AQ206" i="10"/>
  <c r="AQ204" i="10"/>
  <c r="AQ202" i="10"/>
  <c r="AQ200" i="10"/>
  <c r="AQ198" i="10"/>
  <c r="AQ439" i="10"/>
  <c r="AQ363" i="10"/>
  <c r="AQ317" i="10"/>
  <c r="AQ313" i="10"/>
  <c r="AQ309" i="10"/>
  <c r="AQ305" i="10"/>
  <c r="AQ301" i="10"/>
  <c r="AQ195" i="10"/>
  <c r="AQ193" i="10"/>
  <c r="AQ191" i="10"/>
  <c r="AQ189" i="10"/>
  <c r="AQ187" i="10"/>
  <c r="AQ185" i="10"/>
  <c r="AQ183" i="10"/>
  <c r="AQ181" i="10"/>
  <c r="AQ179" i="10"/>
  <c r="AQ177" i="10"/>
  <c r="AQ175" i="10"/>
  <c r="AQ173" i="10"/>
  <c r="AQ171" i="10"/>
  <c r="AQ169" i="10"/>
  <c r="AQ167" i="10"/>
  <c r="AQ165" i="10"/>
  <c r="AQ163" i="10"/>
  <c r="AQ161" i="10"/>
  <c r="AQ159" i="10"/>
  <c r="AQ157" i="10"/>
  <c r="AQ155" i="10"/>
  <c r="AQ153" i="10"/>
  <c r="AQ151" i="10"/>
  <c r="AQ149" i="10"/>
  <c r="AQ147" i="10"/>
  <c r="AQ145" i="10"/>
  <c r="AQ143" i="10"/>
  <c r="AQ141" i="10"/>
  <c r="AQ139" i="10"/>
  <c r="AQ137" i="10"/>
  <c r="AQ135" i="10"/>
  <c r="AQ133" i="10"/>
  <c r="AQ131" i="10"/>
  <c r="AQ129" i="10"/>
  <c r="AQ127" i="10"/>
  <c r="AQ125" i="10"/>
  <c r="AQ123" i="10"/>
  <c r="AQ121" i="10"/>
  <c r="AQ119" i="10"/>
  <c r="AQ117" i="10"/>
  <c r="AQ115" i="10"/>
  <c r="AQ113" i="10"/>
  <c r="AQ111" i="10"/>
  <c r="AQ109" i="10"/>
  <c r="AQ107" i="10"/>
  <c r="AQ105" i="10"/>
  <c r="AQ103" i="10"/>
  <c r="AQ101" i="10"/>
  <c r="AQ99" i="10"/>
  <c r="AQ97" i="10"/>
  <c r="AQ95" i="10"/>
  <c r="AQ93" i="10"/>
  <c r="AQ91" i="10"/>
  <c r="AQ89" i="10"/>
  <c r="AQ87" i="10"/>
  <c r="AQ85" i="10"/>
  <c r="AQ83" i="10"/>
  <c r="AQ81" i="10"/>
  <c r="AQ79" i="10"/>
  <c r="AQ77" i="10"/>
  <c r="AQ75" i="10"/>
  <c r="AQ73" i="10"/>
  <c r="AQ71" i="10"/>
  <c r="AQ69" i="10"/>
  <c r="AQ67" i="10"/>
  <c r="AQ65" i="10"/>
  <c r="AQ63" i="10"/>
  <c r="AQ61" i="10"/>
  <c r="AQ59" i="10"/>
  <c r="AQ57" i="10"/>
  <c r="AQ55" i="10"/>
  <c r="AQ53" i="10"/>
  <c r="AQ47" i="10"/>
  <c r="AQ10" i="10"/>
  <c r="AQ473" i="10"/>
  <c r="AQ471" i="10"/>
  <c r="AQ435" i="10"/>
  <c r="AQ355" i="10"/>
  <c r="AQ347" i="10"/>
  <c r="AQ339" i="10"/>
  <c r="AQ331" i="10"/>
  <c r="AQ326" i="10"/>
  <c r="AQ322" i="10"/>
  <c r="AQ311" i="10"/>
  <c r="AQ303" i="10"/>
  <c r="AQ272" i="10"/>
  <c r="AQ268" i="10"/>
  <c r="AQ264" i="10"/>
  <c r="AQ260" i="10"/>
  <c r="AQ256" i="10"/>
  <c r="AQ252" i="10"/>
  <c r="AQ248" i="10"/>
  <c r="AQ244" i="10"/>
  <c r="AQ240" i="10"/>
  <c r="AQ236" i="10"/>
  <c r="AQ232" i="10"/>
  <c r="AQ228" i="10"/>
  <c r="AQ221" i="10"/>
  <c r="AQ213" i="10"/>
  <c r="AQ205" i="10"/>
  <c r="AQ197" i="10"/>
  <c r="AQ450" i="10"/>
  <c r="AQ443" i="10"/>
  <c r="AQ367" i="10"/>
  <c r="AQ359" i="10"/>
  <c r="AQ351" i="10"/>
  <c r="AQ343" i="10"/>
  <c r="AQ335" i="10"/>
  <c r="AQ315" i="10"/>
  <c r="AQ307" i="10"/>
  <c r="AQ299" i="10"/>
  <c r="AQ296" i="10"/>
  <c r="AQ295" i="10"/>
  <c r="AQ292" i="10"/>
  <c r="AQ291" i="10"/>
  <c r="AQ288" i="10"/>
  <c r="AQ287" i="10"/>
  <c r="AQ284" i="10"/>
  <c r="AQ283" i="10"/>
  <c r="AQ280" i="10"/>
  <c r="AQ279" i="10"/>
  <c r="AQ276" i="10"/>
  <c r="AQ275" i="10"/>
  <c r="AQ270" i="10"/>
  <c r="AQ266" i="10"/>
  <c r="AQ262" i="10"/>
  <c r="AQ258" i="10"/>
  <c r="AQ254" i="10"/>
  <c r="AQ250" i="10"/>
  <c r="AQ246" i="10"/>
  <c r="AQ242" i="10"/>
  <c r="AQ238" i="10"/>
  <c r="AQ234" i="10"/>
  <c r="AQ230" i="10"/>
  <c r="AQ226" i="10"/>
  <c r="AQ217" i="10"/>
  <c r="AQ209" i="10"/>
  <c r="AQ201" i="10"/>
  <c r="AQ194" i="10"/>
  <c r="AQ190" i="10"/>
  <c r="AQ186" i="10"/>
  <c r="AQ178" i="10"/>
  <c r="AQ170" i="10"/>
  <c r="AQ162" i="10"/>
  <c r="AQ154" i="10"/>
  <c r="AQ146" i="10"/>
  <c r="AQ138" i="10"/>
  <c r="AQ130" i="10"/>
  <c r="AQ122" i="10"/>
  <c r="AQ114" i="10"/>
  <c r="AQ106" i="10"/>
  <c r="AQ98" i="10"/>
  <c r="AQ90" i="10"/>
  <c r="AQ82" i="10"/>
  <c r="AQ74" i="10"/>
  <c r="AQ66" i="10"/>
  <c r="AQ58" i="10"/>
  <c r="AQ20" i="10"/>
  <c r="AQ182" i="10"/>
  <c r="AQ174" i="10"/>
  <c r="AQ166" i="10"/>
  <c r="AQ158" i="10"/>
  <c r="AQ150" i="10"/>
  <c r="AQ142" i="10"/>
  <c r="AQ134" i="10"/>
  <c r="AQ126" i="10"/>
  <c r="AQ118" i="10"/>
  <c r="AQ110" i="10"/>
  <c r="AQ102" i="10"/>
  <c r="AQ94" i="10"/>
  <c r="AQ86" i="10"/>
  <c r="AQ78" i="10"/>
  <c r="AQ70" i="10"/>
  <c r="AQ62" i="10"/>
  <c r="AQ54" i="10"/>
  <c r="AQ46" i="10"/>
  <c r="AQ421" i="10"/>
  <c r="AQ422" i="10"/>
  <c r="AQ423" i="10"/>
  <c r="AQ424" i="10"/>
  <c r="AQ425" i="10"/>
  <c r="AQ426" i="10"/>
  <c r="AQ427" i="10"/>
  <c r="AQ428" i="10"/>
  <c r="AQ429" i="10"/>
  <c r="AQ430" i="10"/>
  <c r="AQ431" i="10"/>
  <c r="AQ433" i="10"/>
  <c r="AQ434" i="10"/>
  <c r="AQ436" i="10"/>
  <c r="AQ438" i="10"/>
  <c r="AQ432" i="10"/>
  <c r="AQ452" i="10"/>
  <c r="AQ454" i="10"/>
  <c r="AQ456" i="10"/>
  <c r="AQ458" i="10"/>
  <c r="AQ460" i="10"/>
  <c r="AQ440" i="10"/>
  <c r="AQ444" i="10"/>
  <c r="AQ446" i="10"/>
  <c r="AQ447" i="10"/>
  <c r="AQ451" i="10"/>
  <c r="AQ453" i="10"/>
  <c r="AQ442" i="10"/>
  <c r="AQ449" i="10"/>
  <c r="AQ455" i="10"/>
  <c r="AQ457" i="10"/>
  <c r="AQ459" i="10"/>
  <c r="AO509" i="10"/>
  <c r="AO507" i="10"/>
  <c r="AO505" i="10"/>
  <c r="AO503" i="10"/>
  <c r="AO501" i="10"/>
  <c r="AO499" i="10"/>
  <c r="AO497" i="10"/>
  <c r="AO495" i="10"/>
  <c r="AO493" i="10"/>
  <c r="AO491" i="10"/>
  <c r="AO489" i="10"/>
  <c r="AO487" i="10"/>
  <c r="AO485" i="10"/>
  <c r="AO483" i="10"/>
  <c r="AO481" i="10"/>
  <c r="AO479" i="10"/>
  <c r="AO477" i="10"/>
  <c r="AO475" i="10"/>
  <c r="AO464" i="10"/>
  <c r="AO366" i="10"/>
  <c r="AO364" i="10"/>
  <c r="AO362" i="10"/>
  <c r="AO360" i="10"/>
  <c r="AO358" i="10"/>
  <c r="AO356" i="10"/>
  <c r="AO508" i="10"/>
  <c r="AO506" i="10"/>
  <c r="AO504" i="10"/>
  <c r="AO502" i="10"/>
  <c r="AO500" i="10"/>
  <c r="AO498" i="10"/>
  <c r="AO496" i="10"/>
  <c r="AO494" i="10"/>
  <c r="AO492" i="10"/>
  <c r="AO490" i="10"/>
  <c r="AO488" i="10"/>
  <c r="AO486" i="10"/>
  <c r="AO484" i="10"/>
  <c r="AO482" i="10"/>
  <c r="AO480" i="10"/>
  <c r="AO478" i="10"/>
  <c r="AO476" i="10"/>
  <c r="AO474" i="10"/>
  <c r="AO473" i="10"/>
  <c r="AO471" i="10"/>
  <c r="AO367" i="10"/>
  <c r="AO363" i="10"/>
  <c r="AO359" i="10"/>
  <c r="AO354" i="10"/>
  <c r="AO352" i="10"/>
  <c r="AO350" i="10"/>
  <c r="AO348" i="10"/>
  <c r="AO346" i="10"/>
  <c r="AO344" i="10"/>
  <c r="AO342" i="10"/>
  <c r="AO340" i="10"/>
  <c r="AO338" i="10"/>
  <c r="AO336" i="10"/>
  <c r="AO334" i="10"/>
  <c r="AO332" i="10"/>
  <c r="AO330" i="10"/>
  <c r="AO272" i="10"/>
  <c r="AO270" i="10"/>
  <c r="AO268" i="10"/>
  <c r="AO266" i="10"/>
  <c r="AO264" i="10"/>
  <c r="AO262" i="10"/>
  <c r="AO260" i="10"/>
  <c r="AO258" i="10"/>
  <c r="AO256" i="10"/>
  <c r="AO254" i="10"/>
  <c r="AO252" i="10"/>
  <c r="AO250" i="10"/>
  <c r="AO248" i="10"/>
  <c r="AO246" i="10"/>
  <c r="AO244" i="10"/>
  <c r="AO242" i="10"/>
  <c r="AO240" i="10"/>
  <c r="AO238" i="10"/>
  <c r="AO236" i="10"/>
  <c r="AO234" i="10"/>
  <c r="AO232" i="10"/>
  <c r="AO230" i="10"/>
  <c r="AO228" i="10"/>
  <c r="AO226" i="10"/>
  <c r="AO224" i="10"/>
  <c r="AO222" i="10"/>
  <c r="AO220" i="10"/>
  <c r="AO218" i="10"/>
  <c r="AO216" i="10"/>
  <c r="AO214" i="10"/>
  <c r="AO212" i="10"/>
  <c r="AO210" i="10"/>
  <c r="AO208" i="10"/>
  <c r="AO206" i="10"/>
  <c r="AO204" i="10"/>
  <c r="AO202" i="10"/>
  <c r="AO200" i="10"/>
  <c r="AO198" i="10"/>
  <c r="AO446" i="10"/>
  <c r="AO438" i="10"/>
  <c r="AO355" i="10"/>
  <c r="AO351" i="10"/>
  <c r="AO347" i="10"/>
  <c r="AO343" i="10"/>
  <c r="AO339" i="10"/>
  <c r="AO335" i="10"/>
  <c r="AO331" i="10"/>
  <c r="AO297" i="10"/>
  <c r="AO221" i="10"/>
  <c r="AO217" i="10"/>
  <c r="AO213" i="10"/>
  <c r="AO209" i="10"/>
  <c r="AO205" i="10"/>
  <c r="AO201" i="10"/>
  <c r="AO197" i="10"/>
  <c r="AO195" i="10"/>
  <c r="AO193" i="10"/>
  <c r="AO191" i="10"/>
  <c r="AO189" i="10"/>
  <c r="AO187" i="10"/>
  <c r="AO185" i="10"/>
  <c r="AO183" i="10"/>
  <c r="AO181" i="10"/>
  <c r="AO179" i="10"/>
  <c r="AO177" i="10"/>
  <c r="AO175" i="10"/>
  <c r="AO173" i="10"/>
  <c r="AO171" i="10"/>
  <c r="AO169" i="10"/>
  <c r="AO167" i="10"/>
  <c r="AO165" i="10"/>
  <c r="AO163" i="10"/>
  <c r="AO161" i="10"/>
  <c r="AO159" i="10"/>
  <c r="AO157" i="10"/>
  <c r="AO155" i="10"/>
  <c r="AO153" i="10"/>
  <c r="AO151" i="10"/>
  <c r="AO149" i="10"/>
  <c r="AO147" i="10"/>
  <c r="AO145" i="10"/>
  <c r="AO143" i="10"/>
  <c r="AO141" i="10"/>
  <c r="AO139" i="10"/>
  <c r="AO137" i="10"/>
  <c r="AO135" i="10"/>
  <c r="AO133" i="10"/>
  <c r="AO131" i="10"/>
  <c r="AO129" i="10"/>
  <c r="AO127" i="10"/>
  <c r="AO125" i="10"/>
  <c r="AO123" i="10"/>
  <c r="AO121" i="10"/>
  <c r="AO119" i="10"/>
  <c r="AO117" i="10"/>
  <c r="AO115" i="10"/>
  <c r="AO113" i="10"/>
  <c r="AO111" i="10"/>
  <c r="AO109" i="10"/>
  <c r="AO107" i="10"/>
  <c r="AO105" i="10"/>
  <c r="AO103" i="10"/>
  <c r="AO101" i="10"/>
  <c r="AO99" i="10"/>
  <c r="AO97" i="10"/>
  <c r="AO95" i="10"/>
  <c r="AO93" i="10"/>
  <c r="AO91" i="10"/>
  <c r="AO89" i="10"/>
  <c r="AO87" i="10"/>
  <c r="AO85" i="10"/>
  <c r="AO83" i="10"/>
  <c r="AO81" i="10"/>
  <c r="AO79" i="10"/>
  <c r="AO77" i="10"/>
  <c r="AO75" i="10"/>
  <c r="AO73" i="10"/>
  <c r="AO71" i="10"/>
  <c r="AO69" i="10"/>
  <c r="AO67" i="10"/>
  <c r="AO65" i="10"/>
  <c r="AO63" i="10"/>
  <c r="AO61" i="10"/>
  <c r="AO59" i="10"/>
  <c r="AO57" i="10"/>
  <c r="AO55" i="10"/>
  <c r="AO53" i="10"/>
  <c r="AO47" i="10"/>
  <c r="AO10" i="10"/>
  <c r="AO434" i="10"/>
  <c r="AO365" i="10"/>
  <c r="AO357" i="10"/>
  <c r="AO327" i="10"/>
  <c r="AO323" i="10"/>
  <c r="AO319" i="10"/>
  <c r="AO194" i="10"/>
  <c r="AO190" i="10"/>
  <c r="AO186" i="10"/>
  <c r="AO182" i="10"/>
  <c r="AO178" i="10"/>
  <c r="AO174" i="10"/>
  <c r="AO170" i="10"/>
  <c r="AO166" i="10"/>
  <c r="AO162" i="10"/>
  <c r="AO158" i="10"/>
  <c r="AO154" i="10"/>
  <c r="AO150" i="10"/>
  <c r="AO146" i="10"/>
  <c r="AO142" i="10"/>
  <c r="AO138" i="10"/>
  <c r="AO134" i="10"/>
  <c r="AO130" i="10"/>
  <c r="AO126" i="10"/>
  <c r="AO122" i="10"/>
  <c r="AO118" i="10"/>
  <c r="AO114" i="10"/>
  <c r="AO110" i="10"/>
  <c r="AO106" i="10"/>
  <c r="AO102" i="10"/>
  <c r="AO98" i="10"/>
  <c r="AO94" i="10"/>
  <c r="AO90" i="10"/>
  <c r="AO86" i="10"/>
  <c r="AO82" i="10"/>
  <c r="AO78" i="10"/>
  <c r="AO74" i="10"/>
  <c r="AO70" i="10"/>
  <c r="AO66" i="10"/>
  <c r="AO62" i="10"/>
  <c r="AO58" i="10"/>
  <c r="AO54" i="10"/>
  <c r="AO46" i="10"/>
  <c r="AO20" i="10"/>
  <c r="AO472" i="10"/>
  <c r="AO458" i="10"/>
  <c r="AO456" i="10"/>
  <c r="AO454" i="10"/>
  <c r="AO452" i="10"/>
  <c r="AO449" i="10"/>
  <c r="AO442" i="10"/>
  <c r="AO349" i="10"/>
  <c r="AO341" i="10"/>
  <c r="AO333" i="10"/>
  <c r="AO293" i="10"/>
  <c r="AO289" i="10"/>
  <c r="AO285" i="10"/>
  <c r="AO281" i="10"/>
  <c r="AO277" i="10"/>
  <c r="AO223" i="10"/>
  <c r="AO215" i="10"/>
  <c r="AO207" i="10"/>
  <c r="AO199" i="10"/>
  <c r="AO196" i="10"/>
  <c r="AO192" i="10"/>
  <c r="AO184" i="10"/>
  <c r="AO176" i="10"/>
  <c r="AO168" i="10"/>
  <c r="AO160" i="10"/>
  <c r="AO152" i="10"/>
  <c r="AO144" i="10"/>
  <c r="AO136" i="10"/>
  <c r="AO128" i="10"/>
  <c r="AO120" i="10"/>
  <c r="AO112" i="10"/>
  <c r="AO104" i="10"/>
  <c r="AO96" i="10"/>
  <c r="AO88" i="10"/>
  <c r="AO80" i="10"/>
  <c r="AO72" i="10"/>
  <c r="AO64" i="10"/>
  <c r="AO56" i="10"/>
  <c r="AO42" i="10"/>
  <c r="AO432" i="10"/>
  <c r="AO421" i="10"/>
  <c r="AO422" i="10"/>
  <c r="AO423" i="10"/>
  <c r="AO424" i="10"/>
  <c r="AO425" i="10"/>
  <c r="AO426" i="10"/>
  <c r="AO427" i="10"/>
  <c r="AO428" i="10"/>
  <c r="AO429" i="10"/>
  <c r="AO430" i="10"/>
  <c r="AO431" i="10"/>
  <c r="AO433" i="10"/>
  <c r="AO225" i="10"/>
  <c r="AO227" i="10"/>
  <c r="AO229" i="10"/>
  <c r="AO231" i="10"/>
  <c r="AO233" i="10"/>
  <c r="AO235" i="10"/>
  <c r="AO237" i="10"/>
  <c r="AO239" i="10"/>
  <c r="AO241" i="10"/>
  <c r="AO243" i="10"/>
  <c r="AO245" i="10"/>
  <c r="AO247" i="10"/>
  <c r="AO249" i="10"/>
  <c r="AO251" i="10"/>
  <c r="AO253" i="10"/>
  <c r="AO255" i="10"/>
  <c r="AO257" i="10"/>
  <c r="AO259" i="10"/>
  <c r="AO261" i="10"/>
  <c r="AO263" i="10"/>
  <c r="AO265" i="10"/>
  <c r="AO267" i="10"/>
  <c r="AO269" i="10"/>
  <c r="AO271" i="10"/>
  <c r="AO273" i="10"/>
  <c r="AO435" i="10"/>
  <c r="AO437" i="10"/>
  <c r="AO439" i="10"/>
  <c r="AO441" i="10"/>
  <c r="AO443" i="10"/>
  <c r="AO445" i="10"/>
  <c r="AO315" i="10"/>
  <c r="AO317" i="10"/>
  <c r="AO448" i="10"/>
  <c r="AO299" i="10"/>
  <c r="AO301" i="10"/>
  <c r="AO303" i="10"/>
  <c r="AO305" i="10"/>
  <c r="AO307" i="10"/>
  <c r="AO309" i="10"/>
  <c r="AO311" i="10"/>
  <c r="AO313" i="10"/>
  <c r="AO450" i="10"/>
  <c r="AM509" i="10"/>
  <c r="AM508" i="10"/>
  <c r="AM506" i="10"/>
  <c r="AM504" i="10"/>
  <c r="AM502" i="10"/>
  <c r="AM500" i="10"/>
  <c r="AM498" i="10"/>
  <c r="AM496" i="10"/>
  <c r="AM494" i="10"/>
  <c r="AM492" i="10"/>
  <c r="AM490" i="10"/>
  <c r="AM488" i="10"/>
  <c r="AM486" i="10"/>
  <c r="AM484" i="10"/>
  <c r="AM482" i="10"/>
  <c r="AM480" i="10"/>
  <c r="AM478" i="10"/>
  <c r="AM476" i="10"/>
  <c r="AM474" i="10"/>
  <c r="AM464" i="10"/>
  <c r="AM366" i="10"/>
  <c r="AM364" i="10"/>
  <c r="AM362" i="10"/>
  <c r="AM360" i="10"/>
  <c r="AM358" i="10"/>
  <c r="AM356" i="10"/>
  <c r="AM472" i="10"/>
  <c r="AM354" i="10"/>
  <c r="AM352" i="10"/>
  <c r="AM350" i="10"/>
  <c r="AM348" i="10"/>
  <c r="AM346" i="10"/>
  <c r="AM344" i="10"/>
  <c r="AM342" i="10"/>
  <c r="AM340" i="10"/>
  <c r="AM338" i="10"/>
  <c r="AM336" i="10"/>
  <c r="AM334" i="10"/>
  <c r="AM332" i="10"/>
  <c r="AM330" i="10"/>
  <c r="AM327" i="10"/>
  <c r="AM323" i="10"/>
  <c r="AM319" i="10"/>
  <c r="AM293" i="10"/>
  <c r="AM289" i="10"/>
  <c r="AM285" i="10"/>
  <c r="AM281" i="10"/>
  <c r="AM277" i="10"/>
  <c r="AM224" i="10"/>
  <c r="AM222" i="10"/>
  <c r="AM220" i="10"/>
  <c r="AM218" i="10"/>
  <c r="AM216" i="10"/>
  <c r="AM214" i="10"/>
  <c r="AM212" i="10"/>
  <c r="AM210" i="10"/>
  <c r="AM208" i="10"/>
  <c r="AM206" i="10"/>
  <c r="AM204" i="10"/>
  <c r="AM202" i="10"/>
  <c r="AM200" i="10"/>
  <c r="AM198" i="10"/>
  <c r="AM473" i="10"/>
  <c r="AM471" i="10"/>
  <c r="AM367" i="10"/>
  <c r="AM359" i="10"/>
  <c r="AM328" i="10"/>
  <c r="AM324" i="10"/>
  <c r="AM320" i="10"/>
  <c r="AM294" i="10"/>
  <c r="AM290" i="10"/>
  <c r="AM286" i="10"/>
  <c r="AM282" i="10"/>
  <c r="AM278" i="10"/>
  <c r="AM274" i="10"/>
  <c r="AM273" i="10"/>
  <c r="AM272" i="10"/>
  <c r="AM271" i="10"/>
  <c r="AM270" i="10"/>
  <c r="AM269" i="10"/>
  <c r="AM268" i="10"/>
  <c r="AM267" i="10"/>
  <c r="AM266" i="10"/>
  <c r="AM265" i="10"/>
  <c r="AM264" i="10"/>
  <c r="AM263" i="10"/>
  <c r="AM262" i="10"/>
  <c r="AM261" i="10"/>
  <c r="AM260" i="10"/>
  <c r="AM259" i="10"/>
  <c r="AM258" i="10"/>
  <c r="AM257" i="10"/>
  <c r="AM256" i="10"/>
  <c r="AM255" i="10"/>
  <c r="AM254" i="10"/>
  <c r="AM253" i="10"/>
  <c r="AM252" i="10"/>
  <c r="AM251" i="10"/>
  <c r="AM250" i="10"/>
  <c r="AM249" i="10"/>
  <c r="AM248" i="10"/>
  <c r="AM247" i="10"/>
  <c r="AM246" i="10"/>
  <c r="AM245" i="10"/>
  <c r="AM244" i="10"/>
  <c r="AM243" i="10"/>
  <c r="AM242" i="10"/>
  <c r="AM241" i="10"/>
  <c r="AM240" i="10"/>
  <c r="AM239" i="10"/>
  <c r="AM238" i="10"/>
  <c r="AM237" i="10"/>
  <c r="AM236" i="10"/>
  <c r="AM235" i="10"/>
  <c r="AM234" i="10"/>
  <c r="AM233" i="10"/>
  <c r="AM232" i="10"/>
  <c r="AM231" i="10"/>
  <c r="AM230" i="10"/>
  <c r="AM229" i="10"/>
  <c r="AM228" i="10"/>
  <c r="AM227" i="10"/>
  <c r="AM226" i="10"/>
  <c r="AM225" i="10"/>
  <c r="AM195" i="10"/>
  <c r="AM193" i="10"/>
  <c r="AM191" i="10"/>
  <c r="AM189" i="10"/>
  <c r="AM187" i="10"/>
  <c r="AM185" i="10"/>
  <c r="AM183" i="10"/>
  <c r="AM181" i="10"/>
  <c r="AM179" i="10"/>
  <c r="AM177" i="10"/>
  <c r="AM175" i="10"/>
  <c r="AM173" i="10"/>
  <c r="AM171" i="10"/>
  <c r="AM169" i="10"/>
  <c r="AM167" i="10"/>
  <c r="AM165" i="10"/>
  <c r="AM163" i="10"/>
  <c r="AM161" i="10"/>
  <c r="AM159" i="10"/>
  <c r="AM157" i="10"/>
  <c r="AM155" i="10"/>
  <c r="AM153" i="10"/>
  <c r="AM151" i="10"/>
  <c r="AM149" i="10"/>
  <c r="AM147" i="10"/>
  <c r="AM145" i="10"/>
  <c r="AM143" i="10"/>
  <c r="AM141" i="10"/>
  <c r="AM139" i="10"/>
  <c r="AM137" i="10"/>
  <c r="AM135" i="10"/>
  <c r="AM133" i="10"/>
  <c r="AM131" i="10"/>
  <c r="AM129" i="10"/>
  <c r="AM127" i="10"/>
  <c r="AM125" i="10"/>
  <c r="AM123" i="10"/>
  <c r="AM121" i="10"/>
  <c r="AM119" i="10"/>
  <c r="AM117" i="10"/>
  <c r="AM115" i="10"/>
  <c r="AM113" i="10"/>
  <c r="AM111" i="10"/>
  <c r="AM109" i="10"/>
  <c r="AM107" i="10"/>
  <c r="AM105" i="10"/>
  <c r="AM103" i="10"/>
  <c r="AM101" i="10"/>
  <c r="AM99" i="10"/>
  <c r="AM97" i="10"/>
  <c r="AM95" i="10"/>
  <c r="AM93" i="10"/>
  <c r="AM91" i="10"/>
  <c r="AM89" i="10"/>
  <c r="AM87" i="10"/>
  <c r="AM85" i="10"/>
  <c r="AM83" i="10"/>
  <c r="AM81" i="10"/>
  <c r="AM79" i="10"/>
  <c r="AM77" i="10"/>
  <c r="AM75" i="10"/>
  <c r="AM73" i="10"/>
  <c r="AM71" i="10"/>
  <c r="AM69" i="10"/>
  <c r="AM67" i="10"/>
  <c r="AM65" i="10"/>
  <c r="AM63" i="10"/>
  <c r="AM61" i="10"/>
  <c r="AM59" i="10"/>
  <c r="AM57" i="10"/>
  <c r="AM55" i="10"/>
  <c r="AM53" i="10"/>
  <c r="AM47" i="10"/>
  <c r="AM10" i="10"/>
  <c r="AM507" i="10"/>
  <c r="AM505" i="10"/>
  <c r="AM503" i="10"/>
  <c r="AM501" i="10"/>
  <c r="AM499" i="10"/>
  <c r="AM497" i="10"/>
  <c r="AM495" i="10"/>
  <c r="AM493" i="10"/>
  <c r="AM491" i="10"/>
  <c r="AM489" i="10"/>
  <c r="AM487" i="10"/>
  <c r="AM485" i="10"/>
  <c r="AM483" i="10"/>
  <c r="AM481" i="10"/>
  <c r="AM479" i="10"/>
  <c r="AM477" i="10"/>
  <c r="AM475" i="10"/>
  <c r="AM363" i="10"/>
  <c r="AM351" i="10"/>
  <c r="AM343" i="10"/>
  <c r="AM335" i="10"/>
  <c r="AM217" i="10"/>
  <c r="AM209" i="10"/>
  <c r="AM201" i="10"/>
  <c r="AM461" i="10"/>
  <c r="AM355" i="10"/>
  <c r="AM347" i="10"/>
  <c r="AM339" i="10"/>
  <c r="AM331" i="10"/>
  <c r="AM221" i="10"/>
  <c r="AM213" i="10"/>
  <c r="AM205" i="10"/>
  <c r="AM197" i="10"/>
  <c r="AM194" i="10"/>
  <c r="AM190" i="10"/>
  <c r="AM182" i="10"/>
  <c r="AM174" i="10"/>
  <c r="AM166" i="10"/>
  <c r="AM158" i="10"/>
  <c r="AM150" i="10"/>
  <c r="AM142" i="10"/>
  <c r="AM134" i="10"/>
  <c r="AM126" i="10"/>
  <c r="AM118" i="10"/>
  <c r="AM110" i="10"/>
  <c r="AM102" i="10"/>
  <c r="AM94" i="10"/>
  <c r="AM86" i="10"/>
  <c r="AM78" i="10"/>
  <c r="AM70" i="10"/>
  <c r="AM62" i="10"/>
  <c r="AM54" i="10"/>
  <c r="AM46" i="10"/>
  <c r="AM186" i="10"/>
  <c r="AM178" i="10"/>
  <c r="AM170" i="10"/>
  <c r="AM162" i="10"/>
  <c r="AM154" i="10"/>
  <c r="AM146" i="10"/>
  <c r="AM138" i="10"/>
  <c r="AM130" i="10"/>
  <c r="AM122" i="10"/>
  <c r="AM114" i="10"/>
  <c r="AM106" i="10"/>
  <c r="AM98" i="10"/>
  <c r="AM90" i="10"/>
  <c r="AM82" i="10"/>
  <c r="AM74" i="10"/>
  <c r="AM66" i="10"/>
  <c r="AM58" i="10"/>
  <c r="AM20" i="10"/>
  <c r="AM421" i="10"/>
  <c r="AM422" i="10"/>
  <c r="AM423" i="10"/>
  <c r="AM424" i="10"/>
  <c r="AM425" i="10"/>
  <c r="AM426" i="10"/>
  <c r="AM427" i="10"/>
  <c r="AM428" i="10"/>
  <c r="AM429" i="10"/>
  <c r="AM430" i="10"/>
  <c r="AM431" i="10"/>
  <c r="AM433" i="10"/>
  <c r="AM451" i="10"/>
  <c r="AM453" i="10"/>
  <c r="AM455" i="10"/>
  <c r="AM457" i="10"/>
  <c r="AM459" i="10"/>
  <c r="AM452" i="10"/>
  <c r="AM454" i="10"/>
  <c r="AM432" i="10"/>
  <c r="AM456" i="10"/>
  <c r="AM458" i="10"/>
  <c r="AM460" i="10"/>
  <c r="AV28" i="10"/>
  <c r="AZ24" i="10"/>
  <c r="AR24" i="10"/>
  <c r="AZ20" i="10"/>
  <c r="AV20" i="10"/>
  <c r="AR20" i="10"/>
  <c r="AN20" i="10"/>
  <c r="AX18" i="10"/>
  <c r="AP18" i="10"/>
  <c r="AV14" i="10"/>
  <c r="AN14" i="10"/>
  <c r="AQ463" i="10"/>
  <c r="AW463" i="10"/>
  <c r="AM463" i="10"/>
  <c r="AZ463" i="10"/>
  <c r="AV463" i="10"/>
  <c r="AR463" i="10"/>
  <c r="AF463" i="10"/>
  <c r="AW447" i="10"/>
  <c r="BA447" i="10"/>
  <c r="AM447" i="10"/>
  <c r="AQ445" i="10"/>
  <c r="AM445" i="10"/>
  <c r="AO440" i="10"/>
  <c r="AS440" i="10"/>
  <c r="AZ428" i="10"/>
  <c r="AZ416" i="10"/>
  <c r="AN416" i="10"/>
  <c r="AU353" i="10"/>
  <c r="AM353" i="10"/>
  <c r="AZ353" i="10"/>
  <c r="AV353" i="10"/>
  <c r="AR353" i="10"/>
  <c r="AN353" i="10"/>
  <c r="AY345" i="10"/>
  <c r="AQ345" i="10"/>
  <c r="AX345" i="10"/>
  <c r="AT345" i="10"/>
  <c r="AP345" i="10"/>
  <c r="AF345" i="10"/>
  <c r="AU337" i="10"/>
  <c r="AM337" i="10"/>
  <c r="AZ337" i="10"/>
  <c r="AV337" i="10"/>
  <c r="AR337" i="10"/>
  <c r="AN337" i="10"/>
  <c r="AU329" i="10"/>
  <c r="BA329" i="10"/>
  <c r="AS329" i="10"/>
  <c r="AF329" i="10"/>
  <c r="AM325" i="10"/>
  <c r="AW325" i="10"/>
  <c r="AO325" i="10"/>
  <c r="AU321" i="10"/>
  <c r="BA321" i="10"/>
  <c r="AS321" i="10"/>
  <c r="AF321" i="10"/>
  <c r="AW312" i="10"/>
  <c r="AM312" i="10"/>
  <c r="AW304" i="10"/>
  <c r="AM304" i="10"/>
  <c r="AU219" i="10"/>
  <c r="AM219" i="10"/>
  <c r="AZ219" i="10"/>
  <c r="AV219" i="10"/>
  <c r="AR219" i="10"/>
  <c r="AN219" i="10"/>
  <c r="AY211" i="10"/>
  <c r="AQ211" i="10"/>
  <c r="AX211" i="10"/>
  <c r="AT211" i="10"/>
  <c r="AP211" i="10"/>
  <c r="AF211" i="10"/>
  <c r="AU203" i="10"/>
  <c r="AM203" i="10"/>
  <c r="AZ203" i="10"/>
  <c r="AV203" i="10"/>
  <c r="AR203" i="10"/>
  <c r="AN203" i="10"/>
  <c r="AX196" i="10"/>
  <c r="AT196" i="10"/>
  <c r="AP196" i="10"/>
  <c r="AF196" i="10"/>
  <c r="AZ192" i="10"/>
  <c r="AV192" i="10"/>
  <c r="AR192" i="10"/>
  <c r="AN192" i="10"/>
  <c r="AU188" i="10"/>
  <c r="AM188" i="10"/>
  <c r="AZ188" i="10"/>
  <c r="AV188" i="10"/>
  <c r="AR188" i="10"/>
  <c r="AN188" i="10"/>
  <c r="AU180" i="10"/>
  <c r="AM180" i="10"/>
  <c r="AZ180" i="10"/>
  <c r="AV180" i="10"/>
  <c r="AR180" i="10"/>
  <c r="AN180" i="10"/>
  <c r="AU172" i="10"/>
  <c r="AM172" i="10"/>
  <c r="AZ172" i="10"/>
  <c r="AV172" i="10"/>
  <c r="AR172" i="10"/>
  <c r="AN172" i="10"/>
  <c r="AU164" i="10"/>
  <c r="AM164" i="10"/>
  <c r="AZ164" i="10"/>
  <c r="AV164" i="10"/>
  <c r="AR164" i="10"/>
  <c r="AN164" i="10"/>
  <c r="AU156" i="10"/>
  <c r="AM156" i="10"/>
  <c r="AZ156" i="10"/>
  <c r="AV156" i="10"/>
  <c r="AR156" i="10"/>
  <c r="AN156" i="10"/>
  <c r="AU148" i="10"/>
  <c r="AM148" i="10"/>
  <c r="AZ148" i="10"/>
  <c r="AV148" i="10"/>
  <c r="AR148" i="10"/>
  <c r="AN148" i="10"/>
  <c r="AU140" i="10"/>
  <c r="AM140" i="10"/>
  <c r="AZ140" i="10"/>
  <c r="AV140" i="10"/>
  <c r="AR140" i="10"/>
  <c r="AN140" i="10"/>
  <c r="AU132" i="10"/>
  <c r="AM132" i="10"/>
  <c r="AZ132" i="10"/>
  <c r="AV132" i="10"/>
  <c r="AR132" i="10"/>
  <c r="AN132" i="10"/>
  <c r="AU124" i="10"/>
  <c r="AM124" i="10"/>
  <c r="AZ124" i="10"/>
  <c r="AV124" i="10"/>
  <c r="AR124" i="10"/>
  <c r="AN124" i="10"/>
  <c r="AU116" i="10"/>
  <c r="AM116" i="10"/>
  <c r="AZ116" i="10"/>
  <c r="AV116" i="10"/>
  <c r="AR116" i="10"/>
  <c r="AN116" i="10"/>
  <c r="AU108" i="10"/>
  <c r="AM108" i="10"/>
  <c r="AZ108" i="10"/>
  <c r="AV108" i="10"/>
  <c r="AR108" i="10"/>
  <c r="AN108" i="10"/>
  <c r="AU100" i="10"/>
  <c r="AM100" i="10"/>
  <c r="AZ100" i="10"/>
  <c r="AV100" i="10"/>
  <c r="AR100" i="10"/>
  <c r="AN100" i="10"/>
  <c r="AU92" i="10"/>
  <c r="AM92" i="10"/>
  <c r="AZ92" i="10"/>
  <c r="AV92" i="10"/>
  <c r="AR92" i="10"/>
  <c r="AN92" i="10"/>
  <c r="AU84" i="10"/>
  <c r="AM84" i="10"/>
  <c r="AZ84" i="10"/>
  <c r="AV84" i="10"/>
  <c r="AR84" i="10"/>
  <c r="AN84" i="10"/>
  <c r="AU76" i="10"/>
  <c r="AM76" i="10"/>
  <c r="AZ76" i="10"/>
  <c r="AV76" i="10"/>
  <c r="AR76" i="10"/>
  <c r="AN76" i="10"/>
  <c r="AU68" i="10"/>
  <c r="AM68" i="10"/>
  <c r="AZ68" i="10"/>
  <c r="AV68" i="10"/>
  <c r="AR68" i="10"/>
  <c r="AN68" i="10"/>
  <c r="AU60" i="10"/>
  <c r="AM60" i="10"/>
  <c r="AZ60" i="10"/>
  <c r="AV60" i="10"/>
  <c r="AR60" i="10"/>
  <c r="AN60" i="10"/>
  <c r="AU52" i="10"/>
  <c r="AM52" i="10"/>
  <c r="AZ52" i="10"/>
  <c r="AV52" i="10"/>
  <c r="AR52" i="10"/>
  <c r="AN52" i="10"/>
  <c r="AU40" i="10"/>
  <c r="AM40" i="10"/>
  <c r="AZ40" i="10"/>
  <c r="AV40" i="10"/>
  <c r="AR40" i="10"/>
  <c r="AN40" i="10"/>
  <c r="AX34" i="10"/>
  <c r="AV34" i="10"/>
  <c r="AN34" i="10"/>
  <c r="AX26" i="10"/>
  <c r="AZ26" i="10"/>
  <c r="AR26" i="10"/>
  <c r="AF26" i="10"/>
  <c r="AP12" i="10"/>
  <c r="AV12" i="10"/>
  <c r="AN12" i="10"/>
  <c r="AW188" i="10"/>
  <c r="AW172" i="10"/>
  <c r="AW156" i="10"/>
  <c r="AW140" i="10"/>
  <c r="AW124" i="10"/>
  <c r="AW108" i="10"/>
  <c r="AW92" i="10"/>
  <c r="AW76" i="10"/>
  <c r="AW60" i="10"/>
  <c r="AW40" i="10"/>
  <c r="A6" i="19"/>
  <c r="A8" i="19"/>
  <c r="AU184" i="10"/>
  <c r="AM184" i="10"/>
  <c r="AZ184" i="10"/>
  <c r="AV184" i="10"/>
  <c r="AR184" i="10"/>
  <c r="AN184" i="10"/>
  <c r="AU176" i="10"/>
  <c r="AM176" i="10"/>
  <c r="AZ176" i="10"/>
  <c r="AV176" i="10"/>
  <c r="AR176" i="10"/>
  <c r="AN176" i="10"/>
  <c r="AU168" i="10"/>
  <c r="AM168" i="10"/>
  <c r="AZ168" i="10"/>
  <c r="AV168" i="10"/>
  <c r="AR168" i="10"/>
  <c r="AN168" i="10"/>
  <c r="AU160" i="10"/>
  <c r="AM160" i="10"/>
  <c r="AZ160" i="10"/>
  <c r="AV160" i="10"/>
  <c r="AR160" i="10"/>
  <c r="AN160" i="10"/>
  <c r="AU152" i="10"/>
  <c r="AM152" i="10"/>
  <c r="AZ152" i="10"/>
  <c r="AV152" i="10"/>
  <c r="AR152" i="10"/>
  <c r="AN152" i="10"/>
  <c r="AU144" i="10"/>
  <c r="AM144" i="10"/>
  <c r="AZ144" i="10"/>
  <c r="AV144" i="10"/>
  <c r="AR144" i="10"/>
  <c r="AN144" i="10"/>
  <c r="AU136" i="10"/>
  <c r="AM136" i="10"/>
  <c r="AZ136" i="10"/>
  <c r="AV136" i="10"/>
  <c r="AR136" i="10"/>
  <c r="AN136" i="10"/>
  <c r="AU128" i="10"/>
  <c r="AM128" i="10"/>
  <c r="AZ128" i="10"/>
  <c r="AV128" i="10"/>
  <c r="AR128" i="10"/>
  <c r="AN128" i="10"/>
  <c r="AU120" i="10"/>
  <c r="AM120" i="10"/>
  <c r="AZ120" i="10"/>
  <c r="AV120" i="10"/>
  <c r="AR120" i="10"/>
  <c r="AN120" i="10"/>
  <c r="AU112" i="10"/>
  <c r="AM112" i="10"/>
  <c r="AZ112" i="10"/>
  <c r="AV112" i="10"/>
  <c r="AR112" i="10"/>
  <c r="AN112" i="10"/>
  <c r="AU104" i="10"/>
  <c r="AM104" i="10"/>
  <c r="AZ104" i="10"/>
  <c r="AV104" i="10"/>
  <c r="AR104" i="10"/>
  <c r="AN104" i="10"/>
  <c r="AU96" i="10"/>
  <c r="AM96" i="10"/>
  <c r="AZ96" i="10"/>
  <c r="AV96" i="10"/>
  <c r="AR96" i="10"/>
  <c r="AN96" i="10"/>
  <c r="AU88" i="10"/>
  <c r="AM88" i="10"/>
  <c r="AZ88" i="10"/>
  <c r="AV88" i="10"/>
  <c r="AR88" i="10"/>
  <c r="AN88" i="10"/>
  <c r="AU80" i="10"/>
  <c r="AM80" i="10"/>
  <c r="AZ80" i="10"/>
  <c r="AV80" i="10"/>
  <c r="AR80" i="10"/>
  <c r="AN80" i="10"/>
  <c r="AU72" i="10"/>
  <c r="AM72" i="10"/>
  <c r="AZ72" i="10"/>
  <c r="AV72" i="10"/>
  <c r="AR72" i="10"/>
  <c r="AN72" i="10"/>
  <c r="AU64" i="10"/>
  <c r="AM64" i="10"/>
  <c r="AZ64" i="10"/>
  <c r="AV64" i="10"/>
  <c r="AR64" i="10"/>
  <c r="AN64" i="10"/>
  <c r="AU56" i="10"/>
  <c r="AM56" i="10"/>
  <c r="AZ56" i="10"/>
  <c r="AV56" i="10"/>
  <c r="AR56" i="10"/>
  <c r="AN56" i="10"/>
  <c r="AX50" i="10"/>
  <c r="AZ50" i="10"/>
  <c r="AR50" i="10"/>
  <c r="AF50" i="10"/>
  <c r="AY42" i="10"/>
  <c r="AQ42" i="10"/>
  <c r="AX42" i="10"/>
  <c r="AT42" i="10"/>
  <c r="AP42" i="10"/>
  <c r="AF42" i="10"/>
  <c r="AP38" i="10"/>
  <c r="AV38" i="10"/>
  <c r="AN38" i="10"/>
  <c r="AX30" i="10"/>
  <c r="AZ30" i="10"/>
  <c r="AR30" i="10"/>
  <c r="AF30" i="10"/>
  <c r="AP22" i="10"/>
  <c r="AV22" i="10"/>
  <c r="AN22" i="10"/>
  <c r="AX16" i="10"/>
  <c r="AV16" i="10"/>
  <c r="AN16" i="10"/>
  <c r="AO40" i="10"/>
  <c r="AO180" i="10"/>
  <c r="AO164" i="10"/>
  <c r="AO148" i="10"/>
  <c r="AO132" i="10"/>
  <c r="AO116" i="10"/>
  <c r="AO100" i="10"/>
  <c r="AO84" i="10"/>
  <c r="AO68" i="10"/>
  <c r="AO52" i="10"/>
  <c r="AT26" i="10"/>
  <c r="AL509" i="10"/>
  <c r="AL464" i="10"/>
  <c r="AL433" i="10"/>
  <c r="AL431" i="10"/>
  <c r="AL508" i="10"/>
  <c r="AL507" i="10"/>
  <c r="AE507" i="10" s="1"/>
  <c r="AC507" i="10" s="1"/>
  <c r="BF507" i="10" s="1"/>
  <c r="AL506" i="10"/>
  <c r="AL505" i="10"/>
  <c r="AL504" i="10"/>
  <c r="AL503" i="10"/>
  <c r="AL502" i="10"/>
  <c r="AL501" i="10"/>
  <c r="AL500" i="10"/>
  <c r="AL499" i="10"/>
  <c r="AE499" i="10" s="1"/>
  <c r="AC499" i="10" s="1"/>
  <c r="BF499" i="10" s="1"/>
  <c r="AL498" i="10"/>
  <c r="AL497" i="10"/>
  <c r="AL496" i="10"/>
  <c r="AL495" i="10"/>
  <c r="AL494" i="10"/>
  <c r="AL493" i="10"/>
  <c r="AL492" i="10"/>
  <c r="AL491" i="10"/>
  <c r="AE491" i="10" s="1"/>
  <c r="AC491" i="10" s="1"/>
  <c r="BF491" i="10" s="1"/>
  <c r="AL490" i="10"/>
  <c r="AL489" i="10"/>
  <c r="AL488" i="10"/>
  <c r="AL487" i="10"/>
  <c r="AL486" i="10"/>
  <c r="AL485" i="10"/>
  <c r="AL484" i="10"/>
  <c r="AL483" i="10"/>
  <c r="AE483" i="10" s="1"/>
  <c r="AC483" i="10" s="1"/>
  <c r="BF483" i="10" s="1"/>
  <c r="AL482" i="10"/>
  <c r="AL481" i="10"/>
  <c r="AL480" i="10"/>
  <c r="AL479" i="10"/>
  <c r="AL478" i="10"/>
  <c r="AL477" i="10"/>
  <c r="AL476" i="10"/>
  <c r="AL475" i="10"/>
  <c r="AE475" i="10" s="1"/>
  <c r="AC475" i="10" s="1"/>
  <c r="BF475" i="10" s="1"/>
  <c r="AL474" i="10"/>
  <c r="AL473" i="10"/>
  <c r="AL472" i="10"/>
  <c r="AL471" i="10"/>
  <c r="AL466" i="10"/>
  <c r="AL367" i="10"/>
  <c r="AL366" i="10"/>
  <c r="AL365" i="10"/>
  <c r="AL364" i="10"/>
  <c r="AL363" i="10"/>
  <c r="AL362" i="10"/>
  <c r="AL361" i="10"/>
  <c r="AL360" i="10"/>
  <c r="AL359" i="10"/>
  <c r="AL358" i="10"/>
  <c r="AL357" i="10"/>
  <c r="AE357" i="10" s="1"/>
  <c r="AC357" i="10" s="1"/>
  <c r="BF357" i="10" s="1"/>
  <c r="AL356" i="10"/>
  <c r="AL355" i="10"/>
  <c r="AL354" i="10"/>
  <c r="AL353" i="10"/>
  <c r="AL352" i="10"/>
  <c r="AL351" i="10"/>
  <c r="AL350" i="10"/>
  <c r="AL349" i="10"/>
  <c r="AL348" i="10"/>
  <c r="AL347" i="10"/>
  <c r="AL346" i="10"/>
  <c r="AL345" i="10"/>
  <c r="AL344" i="10"/>
  <c r="AL343" i="10"/>
  <c r="AL342" i="10"/>
  <c r="AL341" i="10"/>
  <c r="AL340" i="10"/>
  <c r="AL339" i="10"/>
  <c r="AL338" i="10"/>
  <c r="AL337" i="10"/>
  <c r="AL336" i="10"/>
  <c r="AL335" i="10"/>
  <c r="AL334" i="10"/>
  <c r="AL333" i="10"/>
  <c r="AL332" i="10"/>
  <c r="AL331" i="10"/>
  <c r="AL330" i="10"/>
  <c r="AL224" i="10"/>
  <c r="AL223" i="10"/>
  <c r="AL222" i="10"/>
  <c r="AL221" i="10"/>
  <c r="AL220" i="10"/>
  <c r="AL219" i="10"/>
  <c r="AL218" i="10"/>
  <c r="AL217" i="10"/>
  <c r="AL216" i="10"/>
  <c r="AE216" i="10" s="1"/>
  <c r="AC216" i="10" s="1"/>
  <c r="BF216" i="10" s="1"/>
  <c r="AL215" i="10"/>
  <c r="AL214" i="10"/>
  <c r="AL213" i="10"/>
  <c r="AL212" i="10"/>
  <c r="AL211" i="10"/>
  <c r="AL210" i="10"/>
  <c r="AL209" i="10"/>
  <c r="AL208" i="10"/>
  <c r="AL207" i="10"/>
  <c r="AL206" i="10"/>
  <c r="AL205" i="10"/>
  <c r="AL204" i="10"/>
  <c r="AL203" i="10"/>
  <c r="AL202" i="10"/>
  <c r="AL201" i="10"/>
  <c r="AL200" i="10"/>
  <c r="AL199" i="10"/>
  <c r="AL198" i="10"/>
  <c r="AL197" i="10"/>
  <c r="AL196" i="10"/>
  <c r="AL195" i="10"/>
  <c r="AL194" i="10"/>
  <c r="AL193" i="10"/>
  <c r="AL192" i="10"/>
  <c r="AE192" i="10" s="1"/>
  <c r="AC192" i="10" s="1"/>
  <c r="BF192" i="10" s="1"/>
  <c r="AL191" i="10"/>
  <c r="AL190" i="10"/>
  <c r="AL189" i="10"/>
  <c r="AL188" i="10"/>
  <c r="AL187" i="10"/>
  <c r="AL186" i="10"/>
  <c r="AL185" i="10"/>
  <c r="AL184" i="10"/>
  <c r="AL183" i="10"/>
  <c r="AL182" i="10"/>
  <c r="AL181" i="10"/>
  <c r="AL180" i="10"/>
  <c r="AL179" i="10"/>
  <c r="AL178" i="10"/>
  <c r="AL177" i="10"/>
  <c r="AL176" i="10"/>
  <c r="AE176" i="10" s="1"/>
  <c r="AC176" i="10" s="1"/>
  <c r="BF176" i="10" s="1"/>
  <c r="AL175" i="10"/>
  <c r="AL174" i="10"/>
  <c r="AL173" i="10"/>
  <c r="AL172" i="10"/>
  <c r="AL171" i="10"/>
  <c r="AL170" i="10"/>
  <c r="AL169" i="10"/>
  <c r="AL168" i="10"/>
  <c r="AL167" i="10"/>
  <c r="AL166" i="10"/>
  <c r="AL165" i="10"/>
  <c r="AL164" i="10"/>
  <c r="AL163" i="10"/>
  <c r="AL162" i="10"/>
  <c r="AL161" i="10"/>
  <c r="AL160" i="10"/>
  <c r="AL159" i="10"/>
  <c r="AL158" i="10"/>
  <c r="AL157" i="10"/>
  <c r="AL156" i="10"/>
  <c r="AL155" i="10"/>
  <c r="AL154" i="10"/>
  <c r="AL153" i="10"/>
  <c r="AL152" i="10"/>
  <c r="AL151" i="10"/>
  <c r="AL150" i="10"/>
  <c r="AL149" i="10"/>
  <c r="AL148" i="10"/>
  <c r="AL147" i="10"/>
  <c r="AL146" i="10"/>
  <c r="AL145" i="10"/>
  <c r="AL144" i="10"/>
  <c r="AE144" i="10" s="1"/>
  <c r="AC144" i="10" s="1"/>
  <c r="BF144" i="10" s="1"/>
  <c r="AL143" i="10"/>
  <c r="AL142" i="10"/>
  <c r="AL141" i="10"/>
  <c r="AL140" i="10"/>
  <c r="AL139" i="10"/>
  <c r="AL138" i="10"/>
  <c r="AL137" i="10"/>
  <c r="AL136" i="10"/>
  <c r="AL135" i="10"/>
  <c r="AL134" i="10"/>
  <c r="AL133" i="10"/>
  <c r="AL132" i="10"/>
  <c r="AL131" i="10"/>
  <c r="AL130" i="10"/>
  <c r="AL129" i="10"/>
  <c r="AL128" i="10"/>
  <c r="AL127" i="10"/>
  <c r="AL126" i="10"/>
  <c r="AL125" i="10"/>
  <c r="AL124" i="10"/>
  <c r="AL123" i="10"/>
  <c r="AL122" i="10"/>
  <c r="AL121" i="10"/>
  <c r="AL120" i="10"/>
  <c r="AL119" i="10"/>
  <c r="AL118" i="10"/>
  <c r="AL117" i="10"/>
  <c r="AL116" i="10"/>
  <c r="AL115" i="10"/>
  <c r="AL114" i="10"/>
  <c r="AL113" i="10"/>
  <c r="AL112" i="10"/>
  <c r="AL111" i="10"/>
  <c r="AL110" i="10"/>
  <c r="AL109" i="10"/>
  <c r="AL108" i="10"/>
  <c r="AL107" i="10"/>
  <c r="AL106" i="10"/>
  <c r="AL105" i="10"/>
  <c r="AL104" i="10"/>
  <c r="AL103" i="10"/>
  <c r="AL102" i="10"/>
  <c r="AL101" i="10"/>
  <c r="AL100" i="10"/>
  <c r="AL99" i="10"/>
  <c r="AL98" i="10"/>
  <c r="AL97" i="10"/>
  <c r="AL96" i="10"/>
  <c r="AL95" i="10"/>
  <c r="AL94" i="10"/>
  <c r="AL93" i="10"/>
  <c r="AL92" i="10"/>
  <c r="AL91" i="10"/>
  <c r="AL90" i="10"/>
  <c r="AL89" i="10"/>
  <c r="AL88" i="10"/>
  <c r="AL87" i="10"/>
  <c r="AL86" i="10"/>
  <c r="AL85" i="10"/>
  <c r="AL84" i="10"/>
  <c r="AL83" i="10"/>
  <c r="AL82" i="10"/>
  <c r="AL81" i="10"/>
  <c r="AL80" i="10"/>
  <c r="AL79" i="10"/>
  <c r="AL78" i="10"/>
  <c r="AL77" i="10"/>
  <c r="AL76" i="10"/>
  <c r="AL75" i="10"/>
  <c r="AL74" i="10"/>
  <c r="AL73" i="10"/>
  <c r="AL72" i="10"/>
  <c r="AL71" i="10"/>
  <c r="AL70" i="10"/>
  <c r="AL69" i="10"/>
  <c r="AL68" i="10"/>
  <c r="AL67" i="10"/>
  <c r="AL66" i="10"/>
  <c r="AL65" i="10"/>
  <c r="AL64" i="10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47" i="10"/>
  <c r="AL46" i="10"/>
  <c r="AL42" i="10"/>
  <c r="AL40" i="10"/>
  <c r="AL20" i="10"/>
  <c r="AL18" i="10"/>
  <c r="AL465" i="10"/>
  <c r="AL467" i="10"/>
  <c r="AE467" i="10" s="1"/>
  <c r="AC467" i="10" s="1"/>
  <c r="BF467" i="10" s="1"/>
  <c r="AL226" i="10"/>
  <c r="AL228" i="10"/>
  <c r="AE228" i="10" s="1"/>
  <c r="AC228" i="10" s="1"/>
  <c r="BF228" i="10" s="1"/>
  <c r="AL230" i="10"/>
  <c r="AL232" i="10"/>
  <c r="AL234" i="10"/>
  <c r="AL236" i="10"/>
  <c r="AL238" i="10"/>
  <c r="AL240" i="10"/>
  <c r="AL242" i="10"/>
  <c r="AL244" i="10"/>
  <c r="AL246" i="10"/>
  <c r="AL248" i="10"/>
  <c r="AL250" i="10"/>
  <c r="AL252" i="10"/>
  <c r="AL254" i="10"/>
  <c r="AL256" i="10"/>
  <c r="AE256" i="10" s="1"/>
  <c r="AC256" i="10" s="1"/>
  <c r="BF256" i="10" s="1"/>
  <c r="AL258" i="10"/>
  <c r="AL260" i="10"/>
  <c r="AL262" i="10"/>
  <c r="AL264" i="10"/>
  <c r="AL266" i="10"/>
  <c r="AL268" i="10"/>
  <c r="AL270" i="10"/>
  <c r="AL272" i="10"/>
  <c r="AL227" i="10"/>
  <c r="AL229" i="10"/>
  <c r="AL231" i="10"/>
  <c r="AL233" i="10"/>
  <c r="AL235" i="10"/>
  <c r="AL237" i="10"/>
  <c r="AL239" i="10"/>
  <c r="AL241" i="10"/>
  <c r="AL243" i="10"/>
  <c r="AL245" i="10"/>
  <c r="AL247" i="10"/>
  <c r="AL249" i="10"/>
  <c r="AL251" i="10"/>
  <c r="AL253" i="10"/>
  <c r="AL255" i="10"/>
  <c r="AL257" i="10"/>
  <c r="AL259" i="10"/>
  <c r="AL261" i="10"/>
  <c r="AL263" i="10"/>
  <c r="AL265" i="10"/>
  <c r="AL267" i="10"/>
  <c r="AL269" i="10"/>
  <c r="AL271" i="10"/>
  <c r="AL273" i="10"/>
  <c r="AL299" i="10"/>
  <c r="AL301" i="10"/>
  <c r="AL303" i="10"/>
  <c r="AL305" i="10"/>
  <c r="AL307" i="10"/>
  <c r="AL309" i="10"/>
  <c r="AL311" i="10"/>
  <c r="AL313" i="10"/>
  <c r="AL315" i="10"/>
  <c r="AL317" i="10"/>
  <c r="AL298" i="10"/>
  <c r="AL300" i="10"/>
  <c r="AL302" i="10"/>
  <c r="AL304" i="10"/>
  <c r="AL306" i="10"/>
  <c r="AL308" i="10"/>
  <c r="AL310" i="10"/>
  <c r="AL312" i="10"/>
  <c r="AL314" i="10"/>
  <c r="AL316" i="10"/>
  <c r="AL318" i="10"/>
  <c r="AL275" i="10"/>
  <c r="AL277" i="10"/>
  <c r="AL279" i="10"/>
  <c r="AL281" i="10"/>
  <c r="AL283" i="10"/>
  <c r="AL285" i="10"/>
  <c r="AL287" i="10"/>
  <c r="AL289" i="10"/>
  <c r="AL291" i="10"/>
  <c r="AL293" i="10"/>
  <c r="AL295" i="10"/>
  <c r="AL297" i="10"/>
  <c r="AL320" i="10"/>
  <c r="AL322" i="10"/>
  <c r="AE322" i="10" s="1"/>
  <c r="AC322" i="10" s="1"/>
  <c r="BF322" i="10" s="1"/>
  <c r="AL324" i="10"/>
  <c r="AL326" i="10"/>
  <c r="AL328" i="10"/>
  <c r="AL451" i="10"/>
  <c r="AL453" i="10"/>
  <c r="AL455" i="10"/>
  <c r="AL457" i="10"/>
  <c r="AL459" i="10"/>
  <c r="AL462" i="10"/>
  <c r="AL51" i="10"/>
  <c r="AL50" i="10"/>
  <c r="AL49" i="10"/>
  <c r="AL48" i="10"/>
  <c r="AL45" i="10"/>
  <c r="AL44" i="10"/>
  <c r="AL43" i="10"/>
  <c r="AL41" i="10"/>
  <c r="AL39" i="10"/>
  <c r="AL38" i="10"/>
  <c r="AL37" i="10"/>
  <c r="AL36" i="10"/>
  <c r="AL35" i="10"/>
  <c r="AL34" i="10"/>
  <c r="AL33" i="10"/>
  <c r="AE33" i="10" s="1"/>
  <c r="AC33" i="10" s="1"/>
  <c r="BF33" i="10" s="1"/>
  <c r="Y81" i="16" s="1"/>
  <c r="AL32" i="10"/>
  <c r="AE32" i="10" s="1"/>
  <c r="AC32" i="10" s="1"/>
  <c r="BF32" i="10" s="1"/>
  <c r="Y80" i="16" s="1"/>
  <c r="AL31" i="10"/>
  <c r="AL30" i="10"/>
  <c r="AL29" i="10"/>
  <c r="AL28" i="10"/>
  <c r="AE28" i="10" s="1"/>
  <c r="AC28" i="10" s="1"/>
  <c r="BF28" i="10" s="1"/>
  <c r="Y76" i="16" s="1"/>
  <c r="AL27" i="10"/>
  <c r="AL26" i="10"/>
  <c r="AL25" i="10"/>
  <c r="AE25" i="10" s="1"/>
  <c r="AC25" i="10" s="1"/>
  <c r="BF25" i="10" s="1"/>
  <c r="Y73" i="16" s="1"/>
  <c r="AL24" i="10"/>
  <c r="AE24" i="10" s="1"/>
  <c r="AC24" i="10" s="1"/>
  <c r="BF24" i="10" s="1"/>
  <c r="Y72" i="16" s="1"/>
  <c r="AL23" i="10"/>
  <c r="AL22" i="10"/>
  <c r="AL21" i="10"/>
  <c r="AE21" i="10" s="1"/>
  <c r="AC21" i="10" s="1"/>
  <c r="BF21" i="10" s="1"/>
  <c r="Y69" i="16" s="1"/>
  <c r="AL19" i="10"/>
  <c r="AE19" i="10" s="1"/>
  <c r="AC19" i="10" s="1"/>
  <c r="BF19" i="10" s="1"/>
  <c r="Y67" i="16" s="1"/>
  <c r="AL17" i="10"/>
  <c r="AL16" i="10"/>
  <c r="AL15" i="10"/>
  <c r="AL14" i="10"/>
  <c r="AL13" i="10"/>
  <c r="AL12" i="10"/>
  <c r="AL11" i="10"/>
  <c r="AE11" i="10" s="1"/>
  <c r="AC11" i="10" s="1"/>
  <c r="BF11" i="10" s="1"/>
  <c r="Y59" i="16" s="1"/>
  <c r="AL10" i="10"/>
  <c r="AL463" i="10"/>
  <c r="AL225" i="10"/>
  <c r="AL276" i="10"/>
  <c r="AL280" i="10"/>
  <c r="AE280" i="10" s="1"/>
  <c r="AC280" i="10" s="1"/>
  <c r="BF280" i="10" s="1"/>
  <c r="AL284" i="10"/>
  <c r="AL288" i="10"/>
  <c r="AL292" i="10"/>
  <c r="AL296" i="10"/>
  <c r="AE296" i="10" s="1"/>
  <c r="AC296" i="10" s="1"/>
  <c r="BF296" i="10" s="1"/>
  <c r="AL321" i="10"/>
  <c r="AL325" i="10"/>
  <c r="AL329" i="10"/>
  <c r="AL435" i="10"/>
  <c r="AL437" i="10"/>
  <c r="AL439" i="10"/>
  <c r="AE439" i="10" s="1"/>
  <c r="AC439" i="10" s="1"/>
  <c r="BF439" i="10" s="1"/>
  <c r="AL441" i="10"/>
  <c r="AL443" i="10"/>
  <c r="AL445" i="10"/>
  <c r="AL447" i="10"/>
  <c r="AL449" i="10"/>
  <c r="AL434" i="10"/>
  <c r="AL436" i="10"/>
  <c r="AL438" i="10"/>
  <c r="AL440" i="10"/>
  <c r="AL442" i="10"/>
  <c r="AL444" i="10"/>
  <c r="AL446" i="10"/>
  <c r="AL448" i="10"/>
  <c r="AL450" i="10"/>
  <c r="AE450" i="10" s="1"/>
  <c r="AC450" i="10" s="1"/>
  <c r="BF450" i="10" s="1"/>
  <c r="AL454" i="10"/>
  <c r="AL458" i="10"/>
  <c r="AL274" i="10"/>
  <c r="AL278" i="10"/>
  <c r="AL282" i="10"/>
  <c r="AL286" i="10"/>
  <c r="AL290" i="10"/>
  <c r="AL294" i="10"/>
  <c r="AL319" i="10"/>
  <c r="AL323" i="10"/>
  <c r="AL327" i="10"/>
  <c r="AL452" i="10"/>
  <c r="AL456" i="10"/>
  <c r="AL460" i="10"/>
  <c r="AL461" i="10"/>
  <c r="AL469" i="10"/>
  <c r="AL427" i="10"/>
  <c r="AE427" i="10" s="1"/>
  <c r="AC427" i="10" s="1"/>
  <c r="BF427" i="10" s="1"/>
  <c r="AL423" i="10"/>
  <c r="AL428" i="10"/>
  <c r="AL424" i="10"/>
  <c r="AL420" i="10"/>
  <c r="AE420" i="10" s="1"/>
  <c r="AC420" i="10" s="1"/>
  <c r="BF420" i="10" s="1"/>
  <c r="AL416" i="10"/>
  <c r="AL412" i="10"/>
  <c r="AE412" i="10" s="1"/>
  <c r="AC412" i="10" s="1"/>
  <c r="BF412" i="10" s="1"/>
  <c r="AL417" i="10"/>
  <c r="AL413" i="10"/>
  <c r="AE413" i="10" s="1"/>
  <c r="AC413" i="10" s="1"/>
  <c r="BF413" i="10" s="1"/>
  <c r="AL410" i="10"/>
  <c r="AL406" i="10"/>
  <c r="AL402" i="10"/>
  <c r="AL398" i="10"/>
  <c r="AE398" i="10" s="1"/>
  <c r="AC398" i="10" s="1"/>
  <c r="BF398" i="10" s="1"/>
  <c r="AL394" i="10"/>
  <c r="AL390" i="10"/>
  <c r="AL386" i="10"/>
  <c r="AL382" i="10"/>
  <c r="AE382" i="10" s="1"/>
  <c r="AC382" i="10" s="1"/>
  <c r="BF382" i="10" s="1"/>
  <c r="AL378" i="10"/>
  <c r="AL374" i="10"/>
  <c r="AL372" i="10"/>
  <c r="AL368" i="10"/>
  <c r="AE368" i="10" s="1"/>
  <c r="AC368" i="10" s="1"/>
  <c r="BF368" i="10" s="1"/>
  <c r="AL409" i="10"/>
  <c r="AL405" i="10"/>
  <c r="AL401" i="10"/>
  <c r="AL397" i="10"/>
  <c r="AE397" i="10" s="1"/>
  <c r="AC397" i="10" s="1"/>
  <c r="BF397" i="10" s="1"/>
  <c r="AL393" i="10"/>
  <c r="AL389" i="10"/>
  <c r="AL385" i="10"/>
  <c r="AL381" i="10"/>
  <c r="AE381" i="10" s="1"/>
  <c r="AC381" i="10" s="1"/>
  <c r="BF381" i="10" s="1"/>
  <c r="AL377" i="10"/>
  <c r="AL373" i="10"/>
  <c r="AL369" i="10"/>
  <c r="AE235" i="10"/>
  <c r="AC235" i="10" s="1"/>
  <c r="BF235" i="10" s="1"/>
  <c r="AE335" i="10"/>
  <c r="AC335" i="10" s="1"/>
  <c r="BF335" i="10" s="1"/>
  <c r="AE275" i="10"/>
  <c r="AC275" i="10" s="1"/>
  <c r="BF275" i="10" s="1"/>
  <c r="AE223" i="10"/>
  <c r="AC223" i="10" s="1"/>
  <c r="BF223" i="10" s="1"/>
  <c r="AE163" i="10"/>
  <c r="AC163" i="10" s="1"/>
  <c r="BF163" i="10" s="1"/>
  <c r="AE131" i="10"/>
  <c r="AC131" i="10" s="1"/>
  <c r="BF131" i="10" s="1"/>
  <c r="AE99" i="10"/>
  <c r="AC99" i="10" s="1"/>
  <c r="BF99" i="10" s="1"/>
  <c r="AE229" i="10"/>
  <c r="AC229" i="10" s="1"/>
  <c r="BF229" i="10" s="1"/>
  <c r="AE80" i="10"/>
  <c r="AC80" i="10" s="1"/>
  <c r="BF80" i="10" s="1"/>
  <c r="AE112" i="10"/>
  <c r="AC112" i="10" s="1"/>
  <c r="BF112" i="10" s="1"/>
  <c r="AE208" i="10"/>
  <c r="AC208" i="10" s="1"/>
  <c r="BF208" i="10" s="1"/>
  <c r="AE224" i="10"/>
  <c r="AC224" i="10" s="1"/>
  <c r="BF224" i="10" s="1"/>
  <c r="AE330" i="10"/>
  <c r="AC330" i="10" s="1"/>
  <c r="BF330" i="10" s="1"/>
  <c r="AE438" i="10"/>
  <c r="AC438" i="10" s="1"/>
  <c r="BF438" i="10" s="1"/>
  <c r="AE445" i="10"/>
  <c r="AC445" i="10" s="1"/>
  <c r="BF445" i="10" s="1"/>
  <c r="B1" i="19"/>
  <c r="A7" i="16"/>
  <c r="AL470" i="10"/>
  <c r="AL468" i="10"/>
  <c r="AE492" i="10"/>
  <c r="AC492" i="10" s="1"/>
  <c r="BF492" i="10" s="1"/>
  <c r="AE508" i="10"/>
  <c r="AC508" i="10" s="1"/>
  <c r="BF508" i="10" s="1"/>
  <c r="AL429" i="10"/>
  <c r="AL425" i="10"/>
  <c r="AL421" i="10"/>
  <c r="AE470" i="10"/>
  <c r="AC470" i="10" s="1"/>
  <c r="BF470" i="10" s="1"/>
  <c r="AL430" i="10"/>
  <c r="AL426" i="10"/>
  <c r="AL422" i="10"/>
  <c r="AL418" i="10"/>
  <c r="AE418" i="10" s="1"/>
  <c r="AC418" i="10" s="1"/>
  <c r="BF418" i="10" s="1"/>
  <c r="AL414" i="10"/>
  <c r="AE414" i="10" s="1"/>
  <c r="AC414" i="10" s="1"/>
  <c r="BF414" i="10" s="1"/>
  <c r="AL432" i="10"/>
  <c r="AL419" i="10"/>
  <c r="AL415" i="10"/>
  <c r="AL411" i="10"/>
  <c r="AE411" i="10" s="1"/>
  <c r="AC411" i="10" s="1"/>
  <c r="BF411" i="10" s="1"/>
  <c r="AL408" i="10"/>
  <c r="AL404" i="10"/>
  <c r="AL400" i="10"/>
  <c r="AL396" i="10"/>
  <c r="AE396" i="10" s="1"/>
  <c r="AC396" i="10" s="1"/>
  <c r="BF396" i="10" s="1"/>
  <c r="AL392" i="10"/>
  <c r="AL388" i="10"/>
  <c r="AL384" i="10"/>
  <c r="AL380" i="10"/>
  <c r="AE380" i="10" s="1"/>
  <c r="AC380" i="10" s="1"/>
  <c r="BF380" i="10" s="1"/>
  <c r="AL376" i="10"/>
  <c r="AL370" i="10"/>
  <c r="AL407" i="10"/>
  <c r="AE407" i="10" s="1"/>
  <c r="AC407" i="10" s="1"/>
  <c r="BF407" i="10" s="1"/>
  <c r="AL403" i="10"/>
  <c r="AL399" i="10"/>
  <c r="AL395" i="10"/>
  <c r="AL391" i="10"/>
  <c r="AE391" i="10" s="1"/>
  <c r="AC391" i="10" s="1"/>
  <c r="BF391" i="10" s="1"/>
  <c r="AL387" i="10"/>
  <c r="AL383" i="10"/>
  <c r="AL379" i="10"/>
  <c r="AL375" i="10"/>
  <c r="AE375" i="10" s="1"/>
  <c r="AC375" i="10" s="1"/>
  <c r="BF375" i="10" s="1"/>
  <c r="AL371" i="10"/>
  <c r="A7" i="19"/>
  <c r="AE299" i="10"/>
  <c r="AC299" i="10" s="1"/>
  <c r="BF299" i="10" s="1"/>
  <c r="AE457" i="10"/>
  <c r="AC457" i="10" s="1"/>
  <c r="BF457" i="10" s="1"/>
  <c r="AE349" i="10"/>
  <c r="AC349" i="10" s="1"/>
  <c r="BF349" i="10" s="1"/>
  <c r="AE341" i="10"/>
  <c r="AC341" i="10" s="1"/>
  <c r="BF341" i="10" s="1"/>
  <c r="AE325" i="10"/>
  <c r="AC325" i="10" s="1"/>
  <c r="BF325" i="10" s="1"/>
  <c r="AE10" i="10"/>
  <c r="AC10" i="10" s="1"/>
  <c r="BF10" i="10" s="1"/>
  <c r="Y58" i="16" s="1"/>
  <c r="AE193" i="10"/>
  <c r="AC193" i="10" s="1"/>
  <c r="BF193" i="10" s="1"/>
  <c r="AE161" i="10"/>
  <c r="AC161" i="10" s="1"/>
  <c r="BF161" i="10" s="1"/>
  <c r="AE129" i="10"/>
  <c r="AC129" i="10" s="1"/>
  <c r="BF129" i="10" s="1"/>
  <c r="AE113" i="10"/>
  <c r="AC113" i="10" s="1"/>
  <c r="BF113" i="10" s="1"/>
  <c r="AE65" i="10"/>
  <c r="AC65" i="10" s="1"/>
  <c r="BF65" i="10" s="1"/>
  <c r="AE435" i="10"/>
  <c r="AC435" i="10" s="1"/>
  <c r="BF435" i="10" s="1"/>
  <c r="AE317" i="10"/>
  <c r="AC317" i="10" s="1"/>
  <c r="BF317" i="10" s="1"/>
  <c r="AE15" i="10"/>
  <c r="AC15" i="10" s="1"/>
  <c r="BF15" i="10" s="1"/>
  <c r="Y63" i="16" s="1"/>
  <c r="AE37" i="10"/>
  <c r="AC37" i="10" s="1"/>
  <c r="BF37" i="10" s="1"/>
  <c r="Y85" i="16" s="1"/>
  <c r="AE43" i="10"/>
  <c r="AC43" i="10" s="1"/>
  <c r="BF43" i="10" s="1"/>
  <c r="Y91" i="16" s="1"/>
  <c r="AB9" i="10"/>
  <c r="AE51" i="10"/>
  <c r="AC51" i="10" s="1"/>
  <c r="BF51" i="10" s="1"/>
  <c r="Y99" i="16" s="1"/>
  <c r="A2" i="10"/>
  <c r="C8" i="10" s="1"/>
  <c r="AE211" i="10" l="1"/>
  <c r="AC211" i="10" s="1"/>
  <c r="BF211" i="10" s="1"/>
  <c r="AE416" i="10"/>
  <c r="AC416" i="10" s="1"/>
  <c r="BF416" i="10" s="1"/>
  <c r="AE209" i="10"/>
  <c r="AC209" i="10" s="1"/>
  <c r="BF209" i="10" s="1"/>
  <c r="AE67" i="10"/>
  <c r="AC67" i="10" s="1"/>
  <c r="BF67" i="10" s="1"/>
  <c r="AE195" i="10"/>
  <c r="AC195" i="10" s="1"/>
  <c r="BF195" i="10" s="1"/>
  <c r="AE254" i="10"/>
  <c r="AC254" i="10" s="1"/>
  <c r="BF254" i="10" s="1"/>
  <c r="AE281" i="10"/>
  <c r="AC281" i="10" s="1"/>
  <c r="BF281" i="10" s="1"/>
  <c r="AE366" i="10"/>
  <c r="AC366" i="10" s="1"/>
  <c r="BF366" i="10" s="1"/>
  <c r="AE81" i="10"/>
  <c r="AC81" i="10" s="1"/>
  <c r="BF81" i="10" s="1"/>
  <c r="AE97" i="10"/>
  <c r="AC97" i="10" s="1"/>
  <c r="BF97" i="10" s="1"/>
  <c r="AE145" i="10"/>
  <c r="AC145" i="10" s="1"/>
  <c r="BF145" i="10" s="1"/>
  <c r="AE177" i="10"/>
  <c r="AC177" i="10" s="1"/>
  <c r="BF177" i="10" s="1"/>
  <c r="AE476" i="10"/>
  <c r="AC476" i="10" s="1"/>
  <c r="BF476" i="10" s="1"/>
  <c r="AE484" i="10"/>
  <c r="AC484" i="10" s="1"/>
  <c r="BF484" i="10" s="1"/>
  <c r="AE500" i="10"/>
  <c r="AC500" i="10" s="1"/>
  <c r="BF500" i="10" s="1"/>
  <c r="AE310" i="10"/>
  <c r="AC310" i="10" s="1"/>
  <c r="BF310" i="10" s="1"/>
  <c r="AE360" i="10"/>
  <c r="AC360" i="10" s="1"/>
  <c r="BF360" i="10" s="1"/>
  <c r="AE64" i="10"/>
  <c r="AC64" i="10" s="1"/>
  <c r="BF64" i="10" s="1"/>
  <c r="AE96" i="10"/>
  <c r="AC96" i="10" s="1"/>
  <c r="BF96" i="10" s="1"/>
  <c r="AE128" i="10"/>
  <c r="AC128" i="10" s="1"/>
  <c r="BF128" i="10" s="1"/>
  <c r="AE160" i="10"/>
  <c r="AC160" i="10" s="1"/>
  <c r="BF160" i="10" s="1"/>
  <c r="AE311" i="10"/>
  <c r="AC311" i="10" s="1"/>
  <c r="BF311" i="10" s="1"/>
  <c r="AE83" i="10"/>
  <c r="AC83" i="10" s="1"/>
  <c r="BF83" i="10" s="1"/>
  <c r="AE115" i="10"/>
  <c r="AC115" i="10" s="1"/>
  <c r="BF115" i="10" s="1"/>
  <c r="AE147" i="10"/>
  <c r="AC147" i="10" s="1"/>
  <c r="BF147" i="10" s="1"/>
  <c r="AE179" i="10"/>
  <c r="AC179" i="10" s="1"/>
  <c r="BF179" i="10" s="1"/>
  <c r="AE298" i="10"/>
  <c r="AC298" i="10" s="1"/>
  <c r="BF298" i="10" s="1"/>
  <c r="AE451" i="10"/>
  <c r="AC451" i="10" s="1"/>
  <c r="BF451" i="10" s="1"/>
  <c r="AE346" i="10"/>
  <c r="AC346" i="10" s="1"/>
  <c r="BF346" i="10" s="1"/>
  <c r="AE351" i="10"/>
  <c r="AC351" i="10" s="1"/>
  <c r="BF351" i="10" s="1"/>
  <c r="AE423" i="10"/>
  <c r="AC423" i="10" s="1"/>
  <c r="BF423" i="10" s="1"/>
  <c r="AE461" i="10"/>
  <c r="AC461" i="10" s="1"/>
  <c r="BF461" i="10" s="1"/>
  <c r="AE327" i="10"/>
  <c r="AC327" i="10" s="1"/>
  <c r="BF327" i="10" s="1"/>
  <c r="AE290" i="10"/>
  <c r="AC290" i="10" s="1"/>
  <c r="BF290" i="10" s="1"/>
  <c r="AE274" i="10"/>
  <c r="AC274" i="10" s="1"/>
  <c r="BF274" i="10" s="1"/>
  <c r="AE440" i="10"/>
  <c r="AC440" i="10" s="1"/>
  <c r="BF440" i="10" s="1"/>
  <c r="AE449" i="10"/>
  <c r="AC449" i="10" s="1"/>
  <c r="BF449" i="10" s="1"/>
  <c r="AE441" i="10"/>
  <c r="AC441" i="10" s="1"/>
  <c r="BF441" i="10" s="1"/>
  <c r="AE329" i="10"/>
  <c r="AC329" i="10" s="1"/>
  <c r="BF329" i="10" s="1"/>
  <c r="AE292" i="10"/>
  <c r="AC292" i="10" s="1"/>
  <c r="BF292" i="10" s="1"/>
  <c r="AE276" i="10"/>
  <c r="AC276" i="10" s="1"/>
  <c r="BF276" i="10" s="1"/>
  <c r="AE29" i="10"/>
  <c r="AC29" i="10" s="1"/>
  <c r="BF29" i="10" s="1"/>
  <c r="Y77" i="16" s="1"/>
  <c r="AE49" i="10"/>
  <c r="AC49" i="10" s="1"/>
  <c r="BF49" i="10" s="1"/>
  <c r="Y97" i="16" s="1"/>
  <c r="AE459" i="10"/>
  <c r="AC459" i="10" s="1"/>
  <c r="BF459" i="10" s="1"/>
  <c r="AE293" i="10"/>
  <c r="AC293" i="10" s="1"/>
  <c r="BF293" i="10" s="1"/>
  <c r="AE285" i="10"/>
  <c r="AC285" i="10" s="1"/>
  <c r="BF285" i="10" s="1"/>
  <c r="AE277" i="10"/>
  <c r="AC277" i="10" s="1"/>
  <c r="BF277" i="10" s="1"/>
  <c r="AE306" i="10"/>
  <c r="AC306" i="10" s="1"/>
  <c r="BF306" i="10" s="1"/>
  <c r="AE271" i="10"/>
  <c r="AC271" i="10" s="1"/>
  <c r="BF271" i="10" s="1"/>
  <c r="AE263" i="10"/>
  <c r="AC263" i="10" s="1"/>
  <c r="BF263" i="10" s="1"/>
  <c r="AE255" i="10"/>
  <c r="AC255" i="10" s="1"/>
  <c r="BF255" i="10" s="1"/>
  <c r="AE247" i="10"/>
  <c r="AC247" i="10" s="1"/>
  <c r="BF247" i="10" s="1"/>
  <c r="AE239" i="10"/>
  <c r="AC239" i="10" s="1"/>
  <c r="BF239" i="10" s="1"/>
  <c r="AE231" i="10"/>
  <c r="AC231" i="10" s="1"/>
  <c r="BF231" i="10" s="1"/>
  <c r="AE270" i="10"/>
  <c r="AC270" i="10" s="1"/>
  <c r="BF270" i="10" s="1"/>
  <c r="AE238" i="10"/>
  <c r="AC238" i="10" s="1"/>
  <c r="BF238" i="10" s="1"/>
  <c r="AE465" i="10"/>
  <c r="AC465" i="10" s="1"/>
  <c r="BF465" i="10" s="1"/>
  <c r="AE42" i="10"/>
  <c r="AC42" i="10" s="1"/>
  <c r="BF42" i="10" s="1"/>
  <c r="AE53" i="10"/>
  <c r="AC53" i="10" s="1"/>
  <c r="BF53" i="10" s="1"/>
  <c r="AE57" i="10"/>
  <c r="AC57" i="10" s="1"/>
  <c r="BF57" i="10" s="1"/>
  <c r="AE61" i="10"/>
  <c r="AC61" i="10" s="1"/>
  <c r="BF61" i="10" s="1"/>
  <c r="AE69" i="10"/>
  <c r="AC69" i="10" s="1"/>
  <c r="BF69" i="10" s="1"/>
  <c r="AE77" i="10"/>
  <c r="AC77" i="10" s="1"/>
  <c r="BF77" i="10" s="1"/>
  <c r="AE89" i="10"/>
  <c r="AC89" i="10" s="1"/>
  <c r="BF89" i="10" s="1"/>
  <c r="AE93" i="10"/>
  <c r="AC93" i="10" s="1"/>
  <c r="BF93" i="10" s="1"/>
  <c r="AE101" i="10"/>
  <c r="AC101" i="10" s="1"/>
  <c r="BF101" i="10" s="1"/>
  <c r="AE109" i="10"/>
  <c r="AC109" i="10" s="1"/>
  <c r="BF109" i="10" s="1"/>
  <c r="AE121" i="10"/>
  <c r="AC121" i="10" s="1"/>
  <c r="BF121" i="10" s="1"/>
  <c r="AE125" i="10"/>
  <c r="AC125" i="10" s="1"/>
  <c r="BF125" i="10" s="1"/>
  <c r="AE133" i="10"/>
  <c r="AC133" i="10" s="1"/>
  <c r="BF133" i="10" s="1"/>
  <c r="AE141" i="10"/>
  <c r="AC141" i="10" s="1"/>
  <c r="BF141" i="10" s="1"/>
  <c r="AE153" i="10"/>
  <c r="AC153" i="10" s="1"/>
  <c r="BF153" i="10" s="1"/>
  <c r="AE157" i="10"/>
  <c r="AC157" i="10" s="1"/>
  <c r="BF157" i="10" s="1"/>
  <c r="AE165" i="10"/>
  <c r="AC165" i="10" s="1"/>
  <c r="BF165" i="10" s="1"/>
  <c r="AE173" i="10"/>
  <c r="AC173" i="10" s="1"/>
  <c r="BF173" i="10" s="1"/>
  <c r="AE185" i="10"/>
  <c r="AC185" i="10" s="1"/>
  <c r="BF185" i="10" s="1"/>
  <c r="AE189" i="10"/>
  <c r="AC189" i="10" s="1"/>
  <c r="BF189" i="10" s="1"/>
  <c r="AE197" i="10"/>
  <c r="AC197" i="10" s="1"/>
  <c r="BF197" i="10" s="1"/>
  <c r="AE201" i="10"/>
  <c r="AC201" i="10" s="1"/>
  <c r="BF201" i="10" s="1"/>
  <c r="AE205" i="10"/>
  <c r="AC205" i="10" s="1"/>
  <c r="BF205" i="10" s="1"/>
  <c r="AE213" i="10"/>
  <c r="AC213" i="10" s="1"/>
  <c r="BF213" i="10" s="1"/>
  <c r="AE217" i="10"/>
  <c r="AC217" i="10" s="1"/>
  <c r="BF217" i="10" s="1"/>
  <c r="AE221" i="10"/>
  <c r="AC221" i="10" s="1"/>
  <c r="BF221" i="10" s="1"/>
  <c r="AE338" i="10"/>
  <c r="AC338" i="10" s="1"/>
  <c r="BF338" i="10" s="1"/>
  <c r="AE342" i="10"/>
  <c r="AC342" i="10" s="1"/>
  <c r="BF342" i="10" s="1"/>
  <c r="AE350" i="10"/>
  <c r="AC350" i="10" s="1"/>
  <c r="BF350" i="10" s="1"/>
  <c r="AE354" i="10"/>
  <c r="AC354" i="10" s="1"/>
  <c r="BF354" i="10" s="1"/>
  <c r="AE358" i="10"/>
  <c r="AC358" i="10" s="1"/>
  <c r="BF358" i="10" s="1"/>
  <c r="AE362" i="10"/>
  <c r="AC362" i="10" s="1"/>
  <c r="BF362" i="10" s="1"/>
  <c r="AE472" i="10"/>
  <c r="AC472" i="10" s="1"/>
  <c r="BF472" i="10" s="1"/>
  <c r="AE480" i="10"/>
  <c r="AC480" i="10" s="1"/>
  <c r="BF480" i="10" s="1"/>
  <c r="AE488" i="10"/>
  <c r="AC488" i="10" s="1"/>
  <c r="BF488" i="10" s="1"/>
  <c r="AE496" i="10"/>
  <c r="AC496" i="10" s="1"/>
  <c r="BF496" i="10" s="1"/>
  <c r="AE504" i="10"/>
  <c r="AC504" i="10" s="1"/>
  <c r="BF504" i="10" s="1"/>
  <c r="AE509" i="10"/>
  <c r="AC509" i="10" s="1"/>
  <c r="BF509" i="10" s="1"/>
  <c r="AE84" i="10"/>
  <c r="AC84" i="10" s="1"/>
  <c r="BF84" i="10" s="1"/>
  <c r="AE148" i="10"/>
  <c r="AC148" i="10" s="1"/>
  <c r="BF148" i="10" s="1"/>
  <c r="AE16" i="10"/>
  <c r="AC16" i="10" s="1"/>
  <c r="BF16" i="10" s="1"/>
  <c r="Y64" i="16" s="1"/>
  <c r="AE30" i="10"/>
  <c r="AC30" i="10" s="1"/>
  <c r="BF30" i="10" s="1"/>
  <c r="Y78" i="16" s="1"/>
  <c r="AE72" i="10"/>
  <c r="AC72" i="10" s="1"/>
  <c r="BF72" i="10" s="1"/>
  <c r="AE88" i="10"/>
  <c r="AC88" i="10" s="1"/>
  <c r="BF88" i="10" s="1"/>
  <c r="AE104" i="10"/>
  <c r="AC104" i="10" s="1"/>
  <c r="BF104" i="10" s="1"/>
  <c r="AE120" i="10"/>
  <c r="AC120" i="10" s="1"/>
  <c r="BF120" i="10" s="1"/>
  <c r="AE136" i="10"/>
  <c r="AC136" i="10" s="1"/>
  <c r="BF136" i="10" s="1"/>
  <c r="AE152" i="10"/>
  <c r="AC152" i="10" s="1"/>
  <c r="BF152" i="10" s="1"/>
  <c r="AE168" i="10"/>
  <c r="AC168" i="10" s="1"/>
  <c r="BF168" i="10" s="1"/>
  <c r="AE184" i="10"/>
  <c r="AC184" i="10" s="1"/>
  <c r="BF184" i="10" s="1"/>
  <c r="AE26" i="10"/>
  <c r="AC26" i="10" s="1"/>
  <c r="BF26" i="10" s="1"/>
  <c r="Y74" i="16" s="1"/>
  <c r="AE34" i="10"/>
  <c r="AC34" i="10" s="1"/>
  <c r="BF34" i="10" s="1"/>
  <c r="Y82" i="16" s="1"/>
  <c r="AE196" i="10"/>
  <c r="AC196" i="10" s="1"/>
  <c r="BF196" i="10" s="1"/>
  <c r="AE345" i="10"/>
  <c r="AC345" i="10" s="1"/>
  <c r="BF345" i="10" s="1"/>
  <c r="AE463" i="10"/>
  <c r="AC463" i="10" s="1"/>
  <c r="BF463" i="10" s="1"/>
  <c r="AE460" i="10"/>
  <c r="AC460" i="10" s="1"/>
  <c r="BF460" i="10" s="1"/>
  <c r="AE455" i="10"/>
  <c r="AC455" i="10" s="1"/>
  <c r="BF455" i="10" s="1"/>
  <c r="AE431" i="10"/>
  <c r="AC431" i="10" s="1"/>
  <c r="BF431" i="10" s="1"/>
  <c r="AE355" i="10"/>
  <c r="AC355" i="10" s="1"/>
  <c r="BF355" i="10" s="1"/>
  <c r="AE363" i="10"/>
  <c r="AC363" i="10" s="1"/>
  <c r="BF363" i="10" s="1"/>
  <c r="AE481" i="10"/>
  <c r="AC481" i="10" s="1"/>
  <c r="BF481" i="10" s="1"/>
  <c r="AE489" i="10"/>
  <c r="AC489" i="10" s="1"/>
  <c r="BF489" i="10" s="1"/>
  <c r="AE497" i="10"/>
  <c r="AC497" i="10" s="1"/>
  <c r="BF497" i="10" s="1"/>
  <c r="AE505" i="10"/>
  <c r="AC505" i="10" s="1"/>
  <c r="BF505" i="10" s="1"/>
  <c r="AE245" i="10"/>
  <c r="AC245" i="10" s="1"/>
  <c r="BF245" i="10" s="1"/>
  <c r="AE261" i="10"/>
  <c r="AC261" i="10" s="1"/>
  <c r="BF261" i="10" s="1"/>
  <c r="AE471" i="10"/>
  <c r="AC471" i="10" s="1"/>
  <c r="BF471" i="10" s="1"/>
  <c r="AE464" i="10"/>
  <c r="AC464" i="10" s="1"/>
  <c r="BF464" i="10" s="1"/>
  <c r="AE437" i="10"/>
  <c r="AC437" i="10" s="1"/>
  <c r="BF437" i="10" s="1"/>
  <c r="AE199" i="10"/>
  <c r="AC199" i="10" s="1"/>
  <c r="BF199" i="10" s="1"/>
  <c r="AE47" i="10"/>
  <c r="AC47" i="10" s="1"/>
  <c r="BF47" i="10" s="1"/>
  <c r="Y95" i="16" s="1"/>
  <c r="AE75" i="10"/>
  <c r="AC75" i="10" s="1"/>
  <c r="BF75" i="10" s="1"/>
  <c r="AE107" i="10"/>
  <c r="AC107" i="10" s="1"/>
  <c r="BF107" i="10" s="1"/>
  <c r="AE139" i="10"/>
  <c r="AC139" i="10" s="1"/>
  <c r="BF139" i="10" s="1"/>
  <c r="AE171" i="10"/>
  <c r="AC171" i="10" s="1"/>
  <c r="BF171" i="10" s="1"/>
  <c r="AE343" i="10"/>
  <c r="AC343" i="10" s="1"/>
  <c r="BF343" i="10" s="1"/>
  <c r="AE478" i="10"/>
  <c r="AC478" i="10" s="1"/>
  <c r="BF478" i="10" s="1"/>
  <c r="AE486" i="10"/>
  <c r="AC486" i="10" s="1"/>
  <c r="BF486" i="10" s="1"/>
  <c r="AE494" i="10"/>
  <c r="AC494" i="10" s="1"/>
  <c r="BF494" i="10" s="1"/>
  <c r="AE502" i="10"/>
  <c r="AC502" i="10" s="1"/>
  <c r="BF502" i="10" s="1"/>
  <c r="AE364" i="10"/>
  <c r="AC364" i="10" s="1"/>
  <c r="BF364" i="10" s="1"/>
  <c r="AE477" i="10"/>
  <c r="AC477" i="10" s="1"/>
  <c r="BF477" i="10" s="1"/>
  <c r="AE485" i="10"/>
  <c r="AC485" i="10" s="1"/>
  <c r="BF485" i="10" s="1"/>
  <c r="AE493" i="10"/>
  <c r="AC493" i="10" s="1"/>
  <c r="BF493" i="10" s="1"/>
  <c r="AE501" i="10"/>
  <c r="AC501" i="10" s="1"/>
  <c r="BF501" i="10" s="1"/>
  <c r="AE359" i="10"/>
  <c r="AC359" i="10" s="1"/>
  <c r="BF359" i="10" s="1"/>
  <c r="AE331" i="10"/>
  <c r="AC331" i="10" s="1"/>
  <c r="BF331" i="10" s="1"/>
  <c r="AE426" i="10"/>
  <c r="AC426" i="10" s="1"/>
  <c r="BF426" i="10" s="1"/>
  <c r="AE116" i="10"/>
  <c r="AC116" i="10" s="1"/>
  <c r="BF116" i="10" s="1"/>
  <c r="AE180" i="10"/>
  <c r="AC180" i="10" s="1"/>
  <c r="BF180" i="10" s="1"/>
  <c r="AE203" i="10"/>
  <c r="AC203" i="10" s="1"/>
  <c r="BF203" i="10" s="1"/>
  <c r="AE20" i="10"/>
  <c r="AC20" i="10" s="1"/>
  <c r="BF20" i="10" s="1"/>
  <c r="Y68" i="16" s="1"/>
  <c r="AE215" i="10"/>
  <c r="AC215" i="10" s="1"/>
  <c r="BF215" i="10" s="1"/>
  <c r="AE318" i="10"/>
  <c r="AC318" i="10" s="1"/>
  <c r="BF318" i="10" s="1"/>
  <c r="AE236" i="10"/>
  <c r="AC236" i="10" s="1"/>
  <c r="BF236" i="10" s="1"/>
  <c r="AE252" i="10"/>
  <c r="AC252" i="10" s="1"/>
  <c r="BF252" i="10" s="1"/>
  <c r="AE367" i="10"/>
  <c r="AC367" i="10" s="1"/>
  <c r="BF367" i="10" s="1"/>
  <c r="AE482" i="10"/>
  <c r="AC482" i="10" s="1"/>
  <c r="BF482" i="10" s="1"/>
  <c r="AE490" i="10"/>
  <c r="AC490" i="10" s="1"/>
  <c r="BF490" i="10" s="1"/>
  <c r="AE498" i="10"/>
  <c r="AC498" i="10" s="1"/>
  <c r="BF498" i="10" s="1"/>
  <c r="AE506" i="10"/>
  <c r="AC506" i="10" s="1"/>
  <c r="BF506" i="10" s="1"/>
  <c r="AE474" i="10"/>
  <c r="AC474" i="10" s="1"/>
  <c r="BF474" i="10" s="1"/>
  <c r="AE339" i="10"/>
  <c r="AC339" i="10" s="1"/>
  <c r="BF339" i="10" s="1"/>
  <c r="AE333" i="10"/>
  <c r="AC333" i="10" s="1"/>
  <c r="BF333" i="10" s="1"/>
  <c r="AE347" i="10"/>
  <c r="AC347" i="10" s="1"/>
  <c r="BF347" i="10" s="1"/>
  <c r="AE76" i="10"/>
  <c r="AC76" i="10" s="1"/>
  <c r="BF76" i="10" s="1"/>
  <c r="AE140" i="10"/>
  <c r="AC140" i="10" s="1"/>
  <c r="BF140" i="10" s="1"/>
  <c r="AE38" i="10"/>
  <c r="AC38" i="10" s="1"/>
  <c r="BF38" i="10" s="1"/>
  <c r="Y86" i="16" s="1"/>
  <c r="AE56" i="10"/>
  <c r="AC56" i="10" s="1"/>
  <c r="BF56" i="10" s="1"/>
  <c r="AE68" i="10"/>
  <c r="AC68" i="10" s="1"/>
  <c r="BF68" i="10" s="1"/>
  <c r="AE132" i="10"/>
  <c r="AC132" i="10" s="1"/>
  <c r="BF132" i="10" s="1"/>
  <c r="AE12" i="10"/>
  <c r="AC12" i="10" s="1"/>
  <c r="BF12" i="10" s="1"/>
  <c r="Y60" i="16" s="1"/>
  <c r="AE60" i="10"/>
  <c r="AC60" i="10" s="1"/>
  <c r="BF60" i="10" s="1"/>
  <c r="AE92" i="10"/>
  <c r="AC92" i="10" s="1"/>
  <c r="BF92" i="10" s="1"/>
  <c r="AE100" i="10"/>
  <c r="AC100" i="10" s="1"/>
  <c r="BF100" i="10" s="1"/>
  <c r="AE108" i="10"/>
  <c r="AC108" i="10" s="1"/>
  <c r="BF108" i="10" s="1"/>
  <c r="AE124" i="10"/>
  <c r="AC124" i="10" s="1"/>
  <c r="BF124" i="10" s="1"/>
  <c r="AE156" i="10"/>
  <c r="AC156" i="10" s="1"/>
  <c r="BF156" i="10" s="1"/>
  <c r="AE164" i="10"/>
  <c r="AC164" i="10" s="1"/>
  <c r="BF164" i="10" s="1"/>
  <c r="AE172" i="10"/>
  <c r="AC172" i="10" s="1"/>
  <c r="BF172" i="10" s="1"/>
  <c r="AE188" i="10"/>
  <c r="AC188" i="10" s="1"/>
  <c r="BF188" i="10" s="1"/>
  <c r="AE219" i="10"/>
  <c r="AC219" i="10" s="1"/>
  <c r="BF219" i="10" s="1"/>
  <c r="AE321" i="10"/>
  <c r="AC321" i="10" s="1"/>
  <c r="BF321" i="10" s="1"/>
  <c r="AE337" i="10"/>
  <c r="AC337" i="10" s="1"/>
  <c r="BF337" i="10" s="1"/>
  <c r="AE353" i="10"/>
  <c r="AC353" i="10" s="1"/>
  <c r="BF353" i="10" s="1"/>
  <c r="AE447" i="10"/>
  <c r="AC447" i="10" s="1"/>
  <c r="BF447" i="10" s="1"/>
  <c r="AE436" i="10"/>
  <c r="AC436" i="10" s="1"/>
  <c r="BF436" i="10" s="1"/>
  <c r="AE303" i="10"/>
  <c r="AC303" i="10" s="1"/>
  <c r="BF303" i="10" s="1"/>
  <c r="AE272" i="10"/>
  <c r="AC272" i="10" s="1"/>
  <c r="BF272" i="10" s="1"/>
  <c r="AE240" i="10"/>
  <c r="AC240" i="10" s="1"/>
  <c r="BF240" i="10" s="1"/>
  <c r="AE428" i="10"/>
  <c r="AC428" i="10" s="1"/>
  <c r="BF428" i="10" s="1"/>
  <c r="AE448" i="10"/>
  <c r="AC448" i="10" s="1"/>
  <c r="BF448" i="10" s="1"/>
  <c r="AE314" i="10"/>
  <c r="AC314" i="10" s="1"/>
  <c r="BF314" i="10" s="1"/>
  <c r="AE307" i="10"/>
  <c r="AC307" i="10" s="1"/>
  <c r="BF307" i="10" s="1"/>
  <c r="AE251" i="10"/>
  <c r="AC251" i="10" s="1"/>
  <c r="BF251" i="10" s="1"/>
  <c r="AE232" i="10"/>
  <c r="AC232" i="10" s="1"/>
  <c r="BF232" i="10" s="1"/>
  <c r="AE424" i="10"/>
  <c r="AC424" i="10" s="1"/>
  <c r="BF424" i="10" s="1"/>
  <c r="AE443" i="10"/>
  <c r="AC443" i="10" s="1"/>
  <c r="BF443" i="10" s="1"/>
  <c r="AE262" i="10"/>
  <c r="AC262" i="10" s="1"/>
  <c r="BF262" i="10" s="1"/>
  <c r="AE246" i="10"/>
  <c r="AC246" i="10" s="1"/>
  <c r="BF246" i="10" s="1"/>
  <c r="AE230" i="10"/>
  <c r="AC230" i="10" s="1"/>
  <c r="BF230" i="10" s="1"/>
  <c r="AE73" i="10"/>
  <c r="AC73" i="10" s="1"/>
  <c r="BF73" i="10" s="1"/>
  <c r="AE105" i="10"/>
  <c r="AC105" i="10" s="1"/>
  <c r="BF105" i="10" s="1"/>
  <c r="AE137" i="10"/>
  <c r="AC137" i="10" s="1"/>
  <c r="BF137" i="10" s="1"/>
  <c r="AE169" i="10"/>
  <c r="AC169" i="10" s="1"/>
  <c r="BF169" i="10" s="1"/>
  <c r="AE85" i="10"/>
  <c r="AC85" i="10" s="1"/>
  <c r="BF85" i="10" s="1"/>
  <c r="AE117" i="10"/>
  <c r="AC117" i="10" s="1"/>
  <c r="BF117" i="10" s="1"/>
  <c r="AE149" i="10"/>
  <c r="AC149" i="10" s="1"/>
  <c r="BF149" i="10" s="1"/>
  <c r="AE181" i="10"/>
  <c r="AC181" i="10" s="1"/>
  <c r="BF181" i="10" s="1"/>
  <c r="AE212" i="10"/>
  <c r="AC212" i="10" s="1"/>
  <c r="BF212" i="10" s="1"/>
  <c r="AE71" i="10"/>
  <c r="AC71" i="10" s="1"/>
  <c r="BF71" i="10" s="1"/>
  <c r="AE87" i="10"/>
  <c r="AC87" i="10" s="1"/>
  <c r="BF87" i="10" s="1"/>
  <c r="AE103" i="10"/>
  <c r="AC103" i="10" s="1"/>
  <c r="BF103" i="10" s="1"/>
  <c r="AE119" i="10"/>
  <c r="AC119" i="10" s="1"/>
  <c r="BF119" i="10" s="1"/>
  <c r="AE135" i="10"/>
  <c r="AC135" i="10" s="1"/>
  <c r="BF135" i="10" s="1"/>
  <c r="AE151" i="10"/>
  <c r="AC151" i="10" s="1"/>
  <c r="BF151" i="10" s="1"/>
  <c r="AE167" i="10"/>
  <c r="AC167" i="10" s="1"/>
  <c r="BF167" i="10" s="1"/>
  <c r="AE183" i="10"/>
  <c r="AC183" i="10" s="1"/>
  <c r="BF183" i="10" s="1"/>
  <c r="AE200" i="10"/>
  <c r="AC200" i="10" s="1"/>
  <c r="BF200" i="10" s="1"/>
  <c r="AE334" i="10"/>
  <c r="AC334" i="10" s="1"/>
  <c r="BF334" i="10" s="1"/>
  <c r="AE319" i="10"/>
  <c r="AC319" i="10" s="1"/>
  <c r="BF319" i="10" s="1"/>
  <c r="AE446" i="10"/>
  <c r="AC446" i="10" s="1"/>
  <c r="BF446" i="10" s="1"/>
  <c r="AE456" i="10"/>
  <c r="AC456" i="10" s="1"/>
  <c r="BF456" i="10" s="1"/>
  <c r="AE452" i="10"/>
  <c r="AC452" i="10" s="1"/>
  <c r="BF452" i="10" s="1"/>
  <c r="AE259" i="10"/>
  <c r="AC259" i="10" s="1"/>
  <c r="BF259" i="10" s="1"/>
  <c r="AE243" i="10"/>
  <c r="AC243" i="10" s="1"/>
  <c r="BF243" i="10" s="1"/>
  <c r="AE227" i="10"/>
  <c r="AC227" i="10" s="1"/>
  <c r="BF227" i="10" s="1"/>
  <c r="AE264" i="10"/>
  <c r="AC264" i="10" s="1"/>
  <c r="BF264" i="10" s="1"/>
  <c r="AE248" i="10"/>
  <c r="AC248" i="10" s="1"/>
  <c r="BF248" i="10" s="1"/>
  <c r="AE18" i="10"/>
  <c r="AC18" i="10" s="1"/>
  <c r="BF18" i="10" s="1"/>
  <c r="Y66" i="16" s="1"/>
  <c r="AE63" i="10"/>
  <c r="AC63" i="10" s="1"/>
  <c r="BF63" i="10" s="1"/>
  <c r="AE95" i="10"/>
  <c r="AC95" i="10" s="1"/>
  <c r="BF95" i="10" s="1"/>
  <c r="AE127" i="10"/>
  <c r="AC127" i="10" s="1"/>
  <c r="BF127" i="10" s="1"/>
  <c r="AE159" i="10"/>
  <c r="AC159" i="10" s="1"/>
  <c r="BF159" i="10" s="1"/>
  <c r="AE59" i="10"/>
  <c r="AC59" i="10" s="1"/>
  <c r="BF59" i="10" s="1"/>
  <c r="AE91" i="10"/>
  <c r="AC91" i="10" s="1"/>
  <c r="BF91" i="10" s="1"/>
  <c r="AE123" i="10"/>
  <c r="AC123" i="10" s="1"/>
  <c r="BF123" i="10" s="1"/>
  <c r="AE155" i="10"/>
  <c r="AC155" i="10" s="1"/>
  <c r="BF155" i="10" s="1"/>
  <c r="AE187" i="10"/>
  <c r="AC187" i="10" s="1"/>
  <c r="BF187" i="10" s="1"/>
  <c r="AE17" i="10"/>
  <c r="AC17" i="10" s="1"/>
  <c r="BF17" i="10" s="1"/>
  <c r="Y65" i="16" s="1"/>
  <c r="AE479" i="10"/>
  <c r="AC479" i="10" s="1"/>
  <c r="BF479" i="10" s="1"/>
  <c r="AE487" i="10"/>
  <c r="AC487" i="10" s="1"/>
  <c r="BF487" i="10" s="1"/>
  <c r="AE495" i="10"/>
  <c r="AC495" i="10" s="1"/>
  <c r="BF495" i="10" s="1"/>
  <c r="AE503" i="10"/>
  <c r="AC503" i="10" s="1"/>
  <c r="BF503" i="10" s="1"/>
  <c r="AE458" i="10"/>
  <c r="AC458" i="10" s="1"/>
  <c r="BF458" i="10" s="1"/>
  <c r="AE244" i="10"/>
  <c r="AC244" i="10" s="1"/>
  <c r="BF244" i="10" s="1"/>
  <c r="AE326" i="10"/>
  <c r="AC326" i="10" s="1"/>
  <c r="BF326" i="10" s="1"/>
  <c r="AE289" i="10"/>
  <c r="AC289" i="10" s="1"/>
  <c r="BF289" i="10" s="1"/>
  <c r="AE44" i="10"/>
  <c r="AC44" i="10" s="1"/>
  <c r="BF44" i="10" s="1"/>
  <c r="Y92" i="16" s="1"/>
  <c r="AE79" i="10"/>
  <c r="AC79" i="10" s="1"/>
  <c r="BF79" i="10" s="1"/>
  <c r="AE111" i="10"/>
  <c r="AC111" i="10" s="1"/>
  <c r="BF111" i="10" s="1"/>
  <c r="AE143" i="10"/>
  <c r="AC143" i="10" s="1"/>
  <c r="BF143" i="10" s="1"/>
  <c r="AE175" i="10"/>
  <c r="AC175" i="10" s="1"/>
  <c r="BF175" i="10" s="1"/>
  <c r="AE191" i="10"/>
  <c r="AC191" i="10" s="1"/>
  <c r="BF191" i="10" s="1"/>
  <c r="AE220" i="10"/>
  <c r="AC220" i="10" s="1"/>
  <c r="BF220" i="10" s="1"/>
  <c r="AE283" i="10"/>
  <c r="AC283" i="10" s="1"/>
  <c r="BF283" i="10" s="1"/>
  <c r="AE288" i="10"/>
  <c r="AC288" i="10" s="1"/>
  <c r="BF288" i="10" s="1"/>
  <c r="AE284" i="10"/>
  <c r="AC284" i="10" s="1"/>
  <c r="BF284" i="10" s="1"/>
  <c r="AE204" i="10"/>
  <c r="AC204" i="10" s="1"/>
  <c r="BF204" i="10" s="1"/>
  <c r="AE473" i="10"/>
  <c r="AC473" i="10" s="1"/>
  <c r="BF473" i="10" s="1"/>
  <c r="AE267" i="10"/>
  <c r="AC267" i="10" s="1"/>
  <c r="BF267" i="10" s="1"/>
  <c r="AE27" i="10"/>
  <c r="AC27" i="10" s="1"/>
  <c r="BF27" i="10" s="1"/>
  <c r="Y75" i="16" s="1"/>
  <c r="AE466" i="10"/>
  <c r="AC466" i="10" s="1"/>
  <c r="BF466" i="10" s="1"/>
  <c r="AE453" i="10"/>
  <c r="AC453" i="10" s="1"/>
  <c r="BF453" i="10" s="1"/>
  <c r="AE31" i="10"/>
  <c r="AC31" i="10" s="1"/>
  <c r="BF31" i="10" s="1"/>
  <c r="Y79" i="16" s="1"/>
  <c r="AE469" i="10"/>
  <c r="AC469" i="10" s="1"/>
  <c r="BF469" i="10" s="1"/>
  <c r="AE291" i="10"/>
  <c r="AC291" i="10" s="1"/>
  <c r="BF291" i="10" s="1"/>
  <c r="AE302" i="10"/>
  <c r="AC302" i="10" s="1"/>
  <c r="BF302" i="10" s="1"/>
  <c r="AE23" i="10"/>
  <c r="AC23" i="10" s="1"/>
  <c r="BF23" i="10" s="1"/>
  <c r="Y71" i="16" s="1"/>
  <c r="AE14" i="10"/>
  <c r="AC14" i="10" s="1"/>
  <c r="BF14" i="10" s="1"/>
  <c r="Y62" i="16" s="1"/>
  <c r="AE48" i="10"/>
  <c r="AC48" i="10" s="1"/>
  <c r="BF48" i="10" s="1"/>
  <c r="Y96" i="16" s="1"/>
  <c r="AE462" i="10"/>
  <c r="AC462" i="10" s="1"/>
  <c r="BF462" i="10" s="1"/>
  <c r="AE22" i="10"/>
  <c r="AC22" i="10" s="1"/>
  <c r="BF22" i="10" s="1"/>
  <c r="Y70" i="16" s="1"/>
  <c r="AE13" i="10"/>
  <c r="AC13" i="10" s="1"/>
  <c r="BF13" i="10" s="1"/>
  <c r="Y61" i="16" s="1"/>
  <c r="AE36" i="10"/>
  <c r="AC36" i="10" s="1"/>
  <c r="BF36" i="10" s="1"/>
  <c r="Y84" i="16" s="1"/>
  <c r="AE207" i="10"/>
  <c r="AC207" i="10" s="1"/>
  <c r="BF207" i="10" s="1"/>
  <c r="AE444" i="10"/>
  <c r="AC444" i="10" s="1"/>
  <c r="BF444" i="10" s="1"/>
  <c r="AE383" i="10"/>
  <c r="AC383" i="10" s="1"/>
  <c r="BF383" i="10" s="1"/>
  <c r="AE399" i="10"/>
  <c r="AC399" i="10" s="1"/>
  <c r="BF399" i="10" s="1"/>
  <c r="AE422" i="10"/>
  <c r="AC422" i="10" s="1"/>
  <c r="BF422" i="10" s="1"/>
  <c r="AE371" i="10"/>
  <c r="AC371" i="10" s="1"/>
  <c r="BF371" i="10" s="1"/>
  <c r="AE387" i="10"/>
  <c r="AC387" i="10" s="1"/>
  <c r="BF387" i="10" s="1"/>
  <c r="AE403" i="10"/>
  <c r="AC403" i="10" s="1"/>
  <c r="BF403" i="10" s="1"/>
  <c r="AE376" i="10"/>
  <c r="AC376" i="10" s="1"/>
  <c r="BF376" i="10" s="1"/>
  <c r="AE392" i="10"/>
  <c r="AC392" i="10" s="1"/>
  <c r="BF392" i="10" s="1"/>
  <c r="AE408" i="10"/>
  <c r="AC408" i="10" s="1"/>
  <c r="BF408" i="10" s="1"/>
  <c r="AE432" i="10"/>
  <c r="AC432" i="10" s="1"/>
  <c r="BF432" i="10" s="1"/>
  <c r="AE429" i="10"/>
  <c r="AC429" i="10" s="1"/>
  <c r="BF429" i="10" s="1"/>
  <c r="AE468" i="10"/>
  <c r="AC468" i="10" s="1"/>
  <c r="BF468" i="10" s="1"/>
  <c r="AE377" i="10"/>
  <c r="AC377" i="10" s="1"/>
  <c r="BF377" i="10" s="1"/>
  <c r="AE393" i="10"/>
  <c r="AC393" i="10" s="1"/>
  <c r="BF393" i="10" s="1"/>
  <c r="AE409" i="10"/>
  <c r="AC409" i="10" s="1"/>
  <c r="BF409" i="10" s="1"/>
  <c r="AE378" i="10"/>
  <c r="AC378" i="10" s="1"/>
  <c r="BF378" i="10" s="1"/>
  <c r="AE394" i="10"/>
  <c r="AC394" i="10" s="1"/>
  <c r="BF394" i="10" s="1"/>
  <c r="AE410" i="10"/>
  <c r="AC410" i="10" s="1"/>
  <c r="BF410" i="10" s="1"/>
  <c r="AE294" i="10"/>
  <c r="AC294" i="10" s="1"/>
  <c r="BF294" i="10" s="1"/>
  <c r="AE278" i="10"/>
  <c r="AC278" i="10" s="1"/>
  <c r="BF278" i="10" s="1"/>
  <c r="AE442" i="10"/>
  <c r="AC442" i="10" s="1"/>
  <c r="BF442" i="10" s="1"/>
  <c r="AE434" i="10"/>
  <c r="AC434" i="10" s="1"/>
  <c r="BF434" i="10" s="1"/>
  <c r="AE324" i="10"/>
  <c r="AC324" i="10" s="1"/>
  <c r="BF324" i="10" s="1"/>
  <c r="AE295" i="10"/>
  <c r="AC295" i="10" s="1"/>
  <c r="BF295" i="10" s="1"/>
  <c r="AE287" i="10"/>
  <c r="AC287" i="10" s="1"/>
  <c r="BF287" i="10" s="1"/>
  <c r="AE279" i="10"/>
  <c r="AC279" i="10" s="1"/>
  <c r="BF279" i="10" s="1"/>
  <c r="AE316" i="10"/>
  <c r="AC316" i="10" s="1"/>
  <c r="BF316" i="10" s="1"/>
  <c r="AE308" i="10"/>
  <c r="AC308" i="10" s="1"/>
  <c r="BF308" i="10" s="1"/>
  <c r="AE300" i="10"/>
  <c r="AC300" i="10" s="1"/>
  <c r="BF300" i="10" s="1"/>
  <c r="AE313" i="10"/>
  <c r="AC313" i="10" s="1"/>
  <c r="BF313" i="10" s="1"/>
  <c r="AE305" i="10"/>
  <c r="AC305" i="10" s="1"/>
  <c r="BF305" i="10" s="1"/>
  <c r="AE273" i="10"/>
  <c r="AC273" i="10" s="1"/>
  <c r="BF273" i="10" s="1"/>
  <c r="AE265" i="10"/>
  <c r="AC265" i="10" s="1"/>
  <c r="BF265" i="10" s="1"/>
  <c r="AE257" i="10"/>
  <c r="AC257" i="10" s="1"/>
  <c r="BF257" i="10" s="1"/>
  <c r="AE249" i="10"/>
  <c r="AC249" i="10" s="1"/>
  <c r="BF249" i="10" s="1"/>
  <c r="AE241" i="10"/>
  <c r="AC241" i="10" s="1"/>
  <c r="BF241" i="10" s="1"/>
  <c r="AE233" i="10"/>
  <c r="AC233" i="10" s="1"/>
  <c r="BF233" i="10" s="1"/>
  <c r="AE361" i="10"/>
  <c r="AC361" i="10" s="1"/>
  <c r="BF361" i="10" s="1"/>
  <c r="AE365" i="10"/>
  <c r="AC365" i="10" s="1"/>
  <c r="BF365" i="10" s="1"/>
  <c r="AE370" i="10"/>
  <c r="AC370" i="10" s="1"/>
  <c r="BF370" i="10" s="1"/>
  <c r="AE388" i="10"/>
  <c r="AC388" i="10" s="1"/>
  <c r="BF388" i="10" s="1"/>
  <c r="AE404" i="10"/>
  <c r="AC404" i="10" s="1"/>
  <c r="BF404" i="10" s="1"/>
  <c r="AE419" i="10"/>
  <c r="AC419" i="10" s="1"/>
  <c r="BF419" i="10" s="1"/>
  <c r="AE430" i="10"/>
  <c r="AC430" i="10" s="1"/>
  <c r="BF430" i="10" s="1"/>
  <c r="AE425" i="10"/>
  <c r="AC425" i="10" s="1"/>
  <c r="BF425" i="10" s="1"/>
  <c r="AE373" i="10"/>
  <c r="AC373" i="10" s="1"/>
  <c r="BF373" i="10" s="1"/>
  <c r="AE389" i="10"/>
  <c r="AC389" i="10" s="1"/>
  <c r="BF389" i="10" s="1"/>
  <c r="AE405" i="10"/>
  <c r="AC405" i="10" s="1"/>
  <c r="BF405" i="10" s="1"/>
  <c r="AE374" i="10"/>
  <c r="AC374" i="10" s="1"/>
  <c r="BF374" i="10" s="1"/>
  <c r="AE390" i="10"/>
  <c r="AC390" i="10" s="1"/>
  <c r="BF390" i="10" s="1"/>
  <c r="AE406" i="10"/>
  <c r="AC406" i="10" s="1"/>
  <c r="BF406" i="10" s="1"/>
  <c r="AE282" i="10"/>
  <c r="AC282" i="10" s="1"/>
  <c r="BF282" i="10" s="1"/>
  <c r="AE454" i="10"/>
  <c r="AC454" i="10" s="1"/>
  <c r="BF454" i="10" s="1"/>
  <c r="AE35" i="10"/>
  <c r="AC35" i="10" s="1"/>
  <c r="BF35" i="10" s="1"/>
  <c r="Y83" i="16" s="1"/>
  <c r="AE39" i="10"/>
  <c r="AC39" i="10" s="1"/>
  <c r="BF39" i="10" s="1"/>
  <c r="Y87" i="16" s="1"/>
  <c r="AE45" i="10"/>
  <c r="AC45" i="10" s="1"/>
  <c r="BF45" i="10" s="1"/>
  <c r="Y93" i="16" s="1"/>
  <c r="AE297" i="10"/>
  <c r="AC297" i="10" s="1"/>
  <c r="BF297" i="10" s="1"/>
  <c r="AE315" i="10"/>
  <c r="AC315" i="10" s="1"/>
  <c r="BF315" i="10" s="1"/>
  <c r="AE266" i="10"/>
  <c r="AC266" i="10" s="1"/>
  <c r="BF266" i="10" s="1"/>
  <c r="AE258" i="10"/>
  <c r="AC258" i="10" s="1"/>
  <c r="BF258" i="10" s="1"/>
  <c r="AE250" i="10"/>
  <c r="AC250" i="10" s="1"/>
  <c r="BF250" i="10" s="1"/>
  <c r="AE242" i="10"/>
  <c r="AC242" i="10" s="1"/>
  <c r="BF242" i="10" s="1"/>
  <c r="AE234" i="10"/>
  <c r="AC234" i="10" s="1"/>
  <c r="BF234" i="10" s="1"/>
  <c r="AE226" i="10"/>
  <c r="AC226" i="10" s="1"/>
  <c r="BF226" i="10" s="1"/>
  <c r="AE55" i="10"/>
  <c r="AC55" i="10" s="1"/>
  <c r="BF55" i="10" s="1"/>
  <c r="AE332" i="10"/>
  <c r="AC332" i="10" s="1"/>
  <c r="BF332" i="10" s="1"/>
  <c r="AE336" i="10"/>
  <c r="AC336" i="10" s="1"/>
  <c r="BF336" i="10" s="1"/>
  <c r="AE340" i="10"/>
  <c r="AC340" i="10" s="1"/>
  <c r="BF340" i="10" s="1"/>
  <c r="AE344" i="10"/>
  <c r="AC344" i="10" s="1"/>
  <c r="BF344" i="10" s="1"/>
  <c r="AE348" i="10"/>
  <c r="AC348" i="10" s="1"/>
  <c r="BF348" i="10" s="1"/>
  <c r="AE352" i="10"/>
  <c r="AC352" i="10" s="1"/>
  <c r="BF352" i="10" s="1"/>
  <c r="AE356" i="10"/>
  <c r="AC356" i="10" s="1"/>
  <c r="BF356" i="10" s="1"/>
  <c r="AE433" i="10"/>
  <c r="AC433" i="10" s="1"/>
  <c r="BF433" i="10" s="1"/>
  <c r="AE52" i="10"/>
  <c r="AC52" i="10" s="1"/>
  <c r="BF52" i="10" s="1"/>
  <c r="Y100" i="16" s="1"/>
  <c r="AE41" i="10"/>
  <c r="AC41" i="10" s="1"/>
  <c r="BF41" i="10" s="1"/>
  <c r="Y89" i="16" s="1"/>
  <c r="AE50" i="10"/>
  <c r="AC50" i="10" s="1"/>
  <c r="BF50" i="10" s="1"/>
  <c r="Y98" i="16" s="1"/>
  <c r="AE379" i="10"/>
  <c r="AC379" i="10" s="1"/>
  <c r="BF379" i="10" s="1"/>
  <c r="AE395" i="10"/>
  <c r="AC395" i="10" s="1"/>
  <c r="BF395" i="10" s="1"/>
  <c r="AE384" i="10"/>
  <c r="AC384" i="10" s="1"/>
  <c r="BF384" i="10" s="1"/>
  <c r="AE400" i="10"/>
  <c r="AC400" i="10" s="1"/>
  <c r="BF400" i="10" s="1"/>
  <c r="AE415" i="10"/>
  <c r="AC415" i="10" s="1"/>
  <c r="BF415" i="10" s="1"/>
  <c r="AE421" i="10"/>
  <c r="AC421" i="10" s="1"/>
  <c r="BF421" i="10" s="1"/>
  <c r="AE369" i="10"/>
  <c r="AC369" i="10" s="1"/>
  <c r="BF369" i="10" s="1"/>
  <c r="AE385" i="10"/>
  <c r="AC385" i="10" s="1"/>
  <c r="BF385" i="10" s="1"/>
  <c r="AE401" i="10"/>
  <c r="AC401" i="10" s="1"/>
  <c r="BF401" i="10" s="1"/>
  <c r="AE372" i="10"/>
  <c r="AC372" i="10" s="1"/>
  <c r="BF372" i="10" s="1"/>
  <c r="AE386" i="10"/>
  <c r="AC386" i="10" s="1"/>
  <c r="BF386" i="10" s="1"/>
  <c r="AE402" i="10"/>
  <c r="AC402" i="10" s="1"/>
  <c r="BF402" i="10" s="1"/>
  <c r="AE417" i="10"/>
  <c r="AC417" i="10" s="1"/>
  <c r="BF417" i="10" s="1"/>
  <c r="AE323" i="10"/>
  <c r="AC323" i="10" s="1"/>
  <c r="BF323" i="10" s="1"/>
  <c r="AE286" i="10"/>
  <c r="AC286" i="10" s="1"/>
  <c r="BF286" i="10" s="1"/>
  <c r="AE225" i="10"/>
  <c r="AC225" i="10" s="1"/>
  <c r="BF225" i="10" s="1"/>
  <c r="AE328" i="10"/>
  <c r="AC328" i="10" s="1"/>
  <c r="BF328" i="10" s="1"/>
  <c r="AE320" i="10"/>
  <c r="AC320" i="10" s="1"/>
  <c r="BF320" i="10" s="1"/>
  <c r="AE312" i="10"/>
  <c r="AC312" i="10" s="1"/>
  <c r="BF312" i="10" s="1"/>
  <c r="AE304" i="10"/>
  <c r="AC304" i="10" s="1"/>
  <c r="BF304" i="10" s="1"/>
  <c r="AE309" i="10"/>
  <c r="AC309" i="10" s="1"/>
  <c r="BF309" i="10" s="1"/>
  <c r="AE301" i="10"/>
  <c r="AC301" i="10" s="1"/>
  <c r="BF301" i="10" s="1"/>
  <c r="AE269" i="10"/>
  <c r="AC269" i="10" s="1"/>
  <c r="BF269" i="10" s="1"/>
  <c r="AE253" i="10"/>
  <c r="AC253" i="10" s="1"/>
  <c r="BF253" i="10" s="1"/>
  <c r="AE237" i="10"/>
  <c r="AC237" i="10" s="1"/>
  <c r="BF237" i="10" s="1"/>
  <c r="AE268" i="10"/>
  <c r="AC268" i="10" s="1"/>
  <c r="BF268" i="10" s="1"/>
  <c r="AE260" i="10"/>
  <c r="AC260" i="10" s="1"/>
  <c r="BF260" i="10" s="1"/>
  <c r="AE58" i="10"/>
  <c r="AC58" i="10" s="1"/>
  <c r="BF58" i="10" s="1"/>
  <c r="AE62" i="10"/>
  <c r="AC62" i="10" s="1"/>
  <c r="BF62" i="10" s="1"/>
  <c r="AE66" i="10"/>
  <c r="AC66" i="10" s="1"/>
  <c r="BF66" i="10" s="1"/>
  <c r="AE70" i="10"/>
  <c r="AC70" i="10" s="1"/>
  <c r="BF70" i="10" s="1"/>
  <c r="AE74" i="10"/>
  <c r="AC74" i="10" s="1"/>
  <c r="BF74" i="10" s="1"/>
  <c r="AE78" i="10"/>
  <c r="AC78" i="10" s="1"/>
  <c r="BF78" i="10" s="1"/>
  <c r="AE82" i="10"/>
  <c r="AC82" i="10" s="1"/>
  <c r="BF82" i="10" s="1"/>
  <c r="AE86" i="10"/>
  <c r="AC86" i="10" s="1"/>
  <c r="BF86" i="10" s="1"/>
  <c r="AE90" i="10"/>
  <c r="AC90" i="10" s="1"/>
  <c r="BF90" i="10" s="1"/>
  <c r="AE94" i="10"/>
  <c r="AC94" i="10" s="1"/>
  <c r="BF94" i="10" s="1"/>
  <c r="AE98" i="10"/>
  <c r="AC98" i="10" s="1"/>
  <c r="BF98" i="10" s="1"/>
  <c r="AE102" i="10"/>
  <c r="AC102" i="10" s="1"/>
  <c r="BF102" i="10" s="1"/>
  <c r="AE106" i="10"/>
  <c r="AC106" i="10" s="1"/>
  <c r="BF106" i="10" s="1"/>
  <c r="AE110" i="10"/>
  <c r="AC110" i="10" s="1"/>
  <c r="BF110" i="10" s="1"/>
  <c r="AE114" i="10"/>
  <c r="AC114" i="10" s="1"/>
  <c r="BF114" i="10" s="1"/>
  <c r="AE118" i="10"/>
  <c r="AC118" i="10" s="1"/>
  <c r="BF118" i="10" s="1"/>
  <c r="AE122" i="10"/>
  <c r="AC122" i="10" s="1"/>
  <c r="BF122" i="10" s="1"/>
  <c r="AE126" i="10"/>
  <c r="AC126" i="10" s="1"/>
  <c r="BF126" i="10" s="1"/>
  <c r="AE130" i="10"/>
  <c r="AC130" i="10" s="1"/>
  <c r="BF130" i="10" s="1"/>
  <c r="AE134" i="10"/>
  <c r="AC134" i="10" s="1"/>
  <c r="BF134" i="10" s="1"/>
  <c r="AE138" i="10"/>
  <c r="AC138" i="10" s="1"/>
  <c r="BF138" i="10" s="1"/>
  <c r="AE142" i="10"/>
  <c r="AC142" i="10" s="1"/>
  <c r="BF142" i="10" s="1"/>
  <c r="AE146" i="10"/>
  <c r="AC146" i="10" s="1"/>
  <c r="BF146" i="10" s="1"/>
  <c r="AE150" i="10"/>
  <c r="AC150" i="10" s="1"/>
  <c r="BF150" i="10" s="1"/>
  <c r="AE154" i="10"/>
  <c r="AC154" i="10" s="1"/>
  <c r="BF154" i="10" s="1"/>
  <c r="AE158" i="10"/>
  <c r="AC158" i="10" s="1"/>
  <c r="BF158" i="10" s="1"/>
  <c r="AE162" i="10"/>
  <c r="AC162" i="10" s="1"/>
  <c r="BF162" i="10" s="1"/>
  <c r="AE166" i="10"/>
  <c r="AC166" i="10" s="1"/>
  <c r="BF166" i="10" s="1"/>
  <c r="AE170" i="10"/>
  <c r="AC170" i="10" s="1"/>
  <c r="BF170" i="10" s="1"/>
  <c r="AE174" i="10"/>
  <c r="AC174" i="10" s="1"/>
  <c r="BF174" i="10" s="1"/>
  <c r="AE178" i="10"/>
  <c r="AC178" i="10" s="1"/>
  <c r="BF178" i="10" s="1"/>
  <c r="AE182" i="10"/>
  <c r="AC182" i="10" s="1"/>
  <c r="BF182" i="10" s="1"/>
  <c r="AE186" i="10"/>
  <c r="AC186" i="10" s="1"/>
  <c r="BF186" i="10" s="1"/>
  <c r="AE190" i="10"/>
  <c r="AC190" i="10" s="1"/>
  <c r="BF190" i="10" s="1"/>
  <c r="AE194" i="10"/>
  <c r="AC194" i="10" s="1"/>
  <c r="BF194" i="10" s="1"/>
  <c r="AE198" i="10"/>
  <c r="AC198" i="10" s="1"/>
  <c r="BF198" i="10" s="1"/>
  <c r="AE202" i="10"/>
  <c r="AC202" i="10" s="1"/>
  <c r="BF202" i="10" s="1"/>
  <c r="AE206" i="10"/>
  <c r="AC206" i="10" s="1"/>
  <c r="BF206" i="10" s="1"/>
  <c r="AE210" i="10"/>
  <c r="AC210" i="10" s="1"/>
  <c r="BF210" i="10" s="1"/>
  <c r="AE214" i="10"/>
  <c r="AC214" i="10" s="1"/>
  <c r="BF214" i="10" s="1"/>
  <c r="AE218" i="10"/>
  <c r="AC218" i="10" s="1"/>
  <c r="BF218" i="10" s="1"/>
  <c r="AE222" i="10"/>
  <c r="AC222" i="10" s="1"/>
  <c r="BF222" i="10" s="1"/>
  <c r="AE40" i="10"/>
  <c r="AC40" i="10" s="1"/>
  <c r="BF40" i="10" s="1"/>
  <c r="AE46" i="10"/>
  <c r="AC46" i="10" s="1"/>
  <c r="BF46" i="10" s="1"/>
  <c r="AE54" i="10"/>
  <c r="AC54" i="10" s="1"/>
  <c r="BF54" i="10" s="1"/>
  <c r="FL1" i="16"/>
  <c r="AC9" i="10" l="1"/>
  <c r="AE9" i="10"/>
  <c r="A1" i="10" s="1"/>
  <c r="A1" i="19" s="1"/>
  <c r="K4" i="19" s="1"/>
  <c r="A3" i="16" l="1"/>
  <c r="B2" i="16" s="1"/>
  <c r="F12" i="13"/>
  <c r="B13" i="13" s="1"/>
  <c r="A1" i="16" s="1"/>
  <c r="H10" i="13" s="1"/>
  <c r="AY1" i="16" s="1"/>
  <c r="M1" i="16" l="1"/>
</calcChain>
</file>

<file path=xl/sharedStrings.xml><?xml version="1.0" encoding="utf-8"?>
<sst xmlns="http://schemas.openxmlformats.org/spreadsheetml/2006/main" count="621" uniqueCount="420">
  <si>
    <t xml:space="preserve"> +</t>
  </si>
  <si>
    <t xml:space="preserve"> +-</t>
  </si>
  <si>
    <t xml:space="preserve"> -+</t>
  </si>
  <si>
    <t xml:space="preserve"> -</t>
  </si>
  <si>
    <t>№ п.п.</t>
  </si>
  <si>
    <t>Структура контрольной</t>
  </si>
  <si>
    <t>количество заданий</t>
  </si>
  <si>
    <t>название заданий</t>
  </si>
  <si>
    <t>Otc</t>
  </si>
  <si>
    <t>ball</t>
  </si>
  <si>
    <t>Оценка</t>
  </si>
  <si>
    <t>Балл</t>
  </si>
  <si>
    <t>Название</t>
  </si>
  <si>
    <t>код</t>
  </si>
  <si>
    <t>Класс</t>
  </si>
  <si>
    <t>Kl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</si>
  <si>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</si>
  <si>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</si>
  <si>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</si>
  <si>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</si>
  <si>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</si>
  <si>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</si>
  <si>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</si>
  <si>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</si>
  <si>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</si>
  <si>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</si>
  <si>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</si>
  <si>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</si>
  <si>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</si>
  <si>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</si>
  <si>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</si>
  <si>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</si>
  <si>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</si>
  <si>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</si>
  <si>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</si>
  <si>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</si>
  <si>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</si>
  <si>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</si>
  <si>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</si>
  <si>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</si>
  <si>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</si>
  <si>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</si>
  <si>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</si>
  <si>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</si>
  <si>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Выберите в пункте меню "Файл" - "Сохранить как..."</t>
  </si>
  <si>
    <t>Группа</t>
  </si>
  <si>
    <t>Gr</t>
  </si>
  <si>
    <t>доп назв</t>
  </si>
  <si>
    <t>дата</t>
  </si>
  <si>
    <t>Вар</t>
  </si>
  <si>
    <t>Var</t>
  </si>
  <si>
    <t>B</t>
  </si>
  <si>
    <t>нет</t>
  </si>
  <si>
    <t>Балл01</t>
  </si>
  <si>
    <t>ball1</t>
  </si>
  <si>
    <t>ball2</t>
  </si>
  <si>
    <t>Проверка</t>
  </si>
  <si>
    <t>prov</t>
  </si>
  <si>
    <t>критерии</t>
  </si>
  <si>
    <t>Макс. Значение B</t>
  </si>
  <si>
    <t>макс балл</t>
  </si>
  <si>
    <t>ball02</t>
  </si>
  <si>
    <t>Балл0-2</t>
  </si>
  <si>
    <t>Балл012</t>
  </si>
  <si>
    <t>ball3</t>
  </si>
  <si>
    <t>Фразы</t>
  </si>
  <si>
    <t>Отмените операцию (правка - отменить), или отчет будет испорчен.</t>
  </si>
  <si>
    <t>код АВ</t>
  </si>
  <si>
    <t>код АБС</t>
  </si>
  <si>
    <t>код 0</t>
  </si>
  <si>
    <t>код Д</t>
  </si>
  <si>
    <t>абвгдеёжзийклмнопрстуфхцчшщъыьэюяАБВГДЕЁЖЗИЙКЛМНОПРСТУФХЦЧШЩЪЫЬЭЮЯ</t>
  </si>
  <si>
    <t>ball4</t>
  </si>
  <si>
    <t>provab</t>
  </si>
  <si>
    <t>"Работа по частям А и В проведена в традиционном варианте."</t>
  </si>
  <si>
    <t>"Работа по части А и В проведена на окружном сервере."</t>
  </si>
  <si>
    <t>Балл04</t>
  </si>
  <si>
    <t>ball5</t>
  </si>
  <si>
    <t>Балл05</t>
  </si>
  <si>
    <t>код С</t>
  </si>
  <si>
    <t>В процессе работы над файлом не реже чем раз в 5-7 минут сохраняйте его, нажимая Ctrl+S.</t>
  </si>
  <si>
    <t>Нажмите "сохранить".</t>
  </si>
  <si>
    <t>Нажмите "Сохранить". На появившемся предупреждении выберите "Использовать текущий формат".</t>
  </si>
  <si>
    <t>Вар4</t>
  </si>
  <si>
    <t>Вар16</t>
  </si>
  <si>
    <t>Var16</t>
  </si>
  <si>
    <t>Var4</t>
  </si>
  <si>
    <t>общий балл за часть В</t>
  </si>
  <si>
    <t>Да</t>
  </si>
  <si>
    <t>Нет</t>
  </si>
  <si>
    <t>Разрешение</t>
  </si>
  <si>
    <t>raz</t>
  </si>
  <si>
    <t>Заполните Список.</t>
  </si>
  <si>
    <t>@</t>
  </si>
  <si>
    <t>ball6</t>
  </si>
  <si>
    <t>ball7</t>
  </si>
  <si>
    <t xml:space="preserve">При проведении работы в сокращенном объеме (без заданий с развернутым ответом) администрация и методическое объединение школы вправе самостоятельно пересчитать оценку. </t>
  </si>
  <si>
    <t>выбор</t>
  </si>
  <si>
    <t>vybor</t>
  </si>
  <si>
    <t>"Работа проведена в сокращенном объеме."</t>
  </si>
  <si>
    <t>"Работа проведена в полном объеме."</t>
  </si>
  <si>
    <t>Инструкция по работе с формой-отчётом</t>
  </si>
  <si>
    <t>Ниже представлена пошаговая инструкция по заполнению формы, формированию и отправке отчета.</t>
  </si>
  <si>
    <t>1. Технические особенности работы с формой отчёта</t>
  </si>
  <si>
    <t xml:space="preserve">  1.1.  </t>
  </si>
  <si>
    <t>Данная форма предназначена для работы в MS Excel 2000-2010 или OpenOffice.org Calc</t>
  </si>
  <si>
    <t xml:space="preserve">  1.2.</t>
  </si>
  <si>
    <r>
      <t>Во избежание проблем с заполнением и загрузкой формы отчёта необходимо обрабатывать (открывать, редактировать, сохранять) с</t>
    </r>
    <r>
      <rPr>
        <sz val="11"/>
        <color indexed="8"/>
        <rFont val="Arial Cyr"/>
        <charset val="204"/>
      </rPr>
      <t> </t>
    </r>
    <r>
      <rPr>
        <sz val="11"/>
        <color indexed="8"/>
        <rFont val="Arial"/>
        <family val="2"/>
        <charset val="204"/>
      </rPr>
      <t>помощью только одного программного продукта для каждой формы.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indexed="60"/>
        <rFont val="Arial"/>
        <family val="2"/>
        <charset val="204"/>
      </rPr>
      <t>Например</t>
    </r>
    <r>
      <rPr>
        <sz val="11"/>
        <color indexed="8"/>
        <rFont val="Arial"/>
        <family val="2"/>
        <charset val="204"/>
      </rPr>
      <t>:</t>
    </r>
  </si>
  <si>
    <r>
      <rPr>
        <b/>
        <sz val="11"/>
        <color indexed="60"/>
        <rFont val="Arial"/>
        <family val="2"/>
        <charset val="204"/>
      </rPr>
      <t>допустимо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открыть форму отчета в OpenOffice Calc, заполнить, сохранить, снова открыть в OpenOffice Calc, сформировать отчет;</t>
    </r>
  </si>
  <si>
    <r>
      <rPr>
        <b/>
        <sz val="11"/>
        <color indexed="60"/>
        <rFont val="Arial"/>
        <family val="2"/>
        <charset val="204"/>
      </rPr>
      <t>недопустимо</t>
    </r>
    <r>
      <rPr>
        <sz val="11"/>
        <rFont val="Arial"/>
        <family val="2"/>
        <charset val="204"/>
      </rPr>
      <t xml:space="preserve"> открыть форму отчета в OpenOffice Calc, заполнить, сохранить, открыть в Microsoft Excel, сформировать отчет.</t>
    </r>
  </si>
  <si>
    <t xml:space="preserve">  1.3.</t>
  </si>
  <si>
    <r>
      <t xml:space="preserve">При необходимости внести изменения в данные, вносите их в ранее заполненную форму, либо заполняйте форму заново целиком. </t>
    </r>
    <r>
      <rPr>
        <b/>
        <sz val="11"/>
        <color indexed="60"/>
        <rFont val="Arial"/>
        <family val="2"/>
        <charset val="204"/>
      </rPr>
      <t>Не</t>
    </r>
    <r>
      <rPr>
        <b/>
        <sz val="11"/>
        <color indexed="60"/>
        <rFont val="Arial Cyr"/>
        <charset val="204"/>
      </rPr>
      <t> </t>
    </r>
    <r>
      <rPr>
        <b/>
        <sz val="11"/>
        <color indexed="60"/>
        <rFont val="Arial"/>
        <family val="2"/>
        <charset val="204"/>
      </rPr>
      <t>сдавайте частично заполненную форму!</t>
    </r>
    <r>
      <rPr>
        <sz val="11"/>
        <rFont val="Arial"/>
        <family val="2"/>
        <charset val="204"/>
      </rPr>
      <t xml:space="preserve"> Последняя сданная версия отчета заменяет предыдущие, поэтому при сдаче частично заполненной формы ранее предоставленные данные могут быть утеряны.</t>
    </r>
  </si>
  <si>
    <t xml:space="preserve">  1.4.</t>
  </si>
  <si>
    <t xml:space="preserve">  1.5.</t>
  </si>
  <si>
    <t>2. Общие рекомендации по заполнению формы отчёта</t>
  </si>
  <si>
    <t xml:space="preserve"> 2.1.</t>
  </si>
  <si>
    <t>Для удобства использования рекомендуется распечатать данную инструкцию.</t>
  </si>
  <si>
    <t xml:space="preserve"> 2.2.</t>
  </si>
  <si>
    <t>Заполняйте поля, выделенные цветом (см. справа). Поля, выделенные голубым, обязательны для заполнения, зеленым - в зависимости от контекста.</t>
  </si>
  <si>
    <t xml:space="preserve"> 2.3.</t>
  </si>
  <si>
    <t>Для редактирования частично заполненного поля пользуйтесь клавишей F2 (Fn+F2).</t>
  </si>
  <si>
    <t xml:space="preserve"> 2.4.</t>
  </si>
  <si>
    <t>В ряде ячеек данные можно выбирать из списка. У таких ячеек в правом нижнем углу появляется стрелка выпадающего списка (как и у ячейки справа). Нажмите на стрелку и, воспользовавшись полосой прокрутки, выберите нужное вам значение.</t>
  </si>
  <si>
    <t xml:space="preserve"> 2.5.</t>
  </si>
  <si>
    <t xml:space="preserve"> 2.6.</t>
  </si>
  <si>
    <r>
      <rPr>
        <b/>
        <sz val="11"/>
        <color indexed="60"/>
        <rFont val="Arial"/>
        <family val="2"/>
        <charset val="204"/>
      </rPr>
      <t xml:space="preserve">Внимание! Категорически запрещается удалять ячейки, строки, столбцы и двигать ячейки мышью.
</t>
    </r>
    <r>
      <rPr>
        <sz val="11"/>
        <rFont val="Arial"/>
        <family val="2"/>
        <charset val="204"/>
      </rPr>
      <t>Для очистки ячейки при работе в Microsoft Excel пользуйтесь клавишей DEL, при работе в OpenOffice.org Calc - клавишей BACKSPACE или DEL. Если при нажатии BACKSPACE или DEL (в</t>
    </r>
    <r>
      <rPr>
        <sz val="11"/>
        <rFont val="Arial Cyr"/>
        <charset val="204"/>
      </rPr>
      <t> </t>
    </r>
    <r>
      <rPr>
        <sz val="11"/>
        <rFont val="Arial"/>
        <family val="2"/>
        <charset val="204"/>
      </rPr>
      <t xml:space="preserve">OpenOffice.org Calc) появляется диалоговое окно, нужно установить параметры удаления содержимого, убрав галки со всех указанных по умолчанию параметров, и выбрать только удаление </t>
    </r>
    <r>
      <rPr>
        <b/>
        <sz val="11"/>
        <rFont val="Arial"/>
        <family val="2"/>
        <charset val="204"/>
      </rPr>
      <t>текста</t>
    </r>
    <r>
      <rPr>
        <sz val="11"/>
        <rFont val="Arial"/>
        <family val="2"/>
        <charset val="204"/>
      </rPr>
      <t xml:space="preserve"> и </t>
    </r>
    <r>
      <rPr>
        <b/>
        <sz val="11"/>
        <rFont val="Arial"/>
        <family val="2"/>
        <charset val="204"/>
      </rPr>
      <t>чисел</t>
    </r>
    <r>
      <rPr>
        <sz val="11"/>
        <rFont val="Arial"/>
        <family val="2"/>
        <charset val="204"/>
      </rPr>
      <t>.
Для копирования информации внутри файла пользуйтесь Ctrl+C(копирование) и Ctrl+V(вставка).</t>
    </r>
  </si>
  <si>
    <t xml:space="preserve"> 2.7.</t>
  </si>
  <si>
    <r>
      <t xml:space="preserve">Копируя данные из других источников, обязательно используйте режим </t>
    </r>
    <r>
      <rPr>
        <b/>
        <sz val="11"/>
        <rFont val="Arial"/>
        <family val="2"/>
        <charset val="204"/>
      </rPr>
      <t>специальной вставки</t>
    </r>
    <r>
      <rPr>
        <sz val="11"/>
        <rFont val="Arial"/>
        <family val="2"/>
        <charset val="204"/>
      </rPr>
      <t>:
при работе в Microsoft Excel правая кнопка мыши (или меню - правка) - специальная вставка - текст;
при работе в OpenOffice.org Calc правая кнопка мыши (или меню - правка)  - вставить как - текст без форматирования.
В противном случае возможно повреждение логической схемы формы и, как следствие, искажение передаваемых данных.</t>
    </r>
  </si>
  <si>
    <t xml:space="preserve"> 2.8.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</si>
  <si>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</si>
  <si>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 xml:space="preserve"> 2.9.</t>
  </si>
  <si>
    <t>Не рекомендуем отключать защиту данного файла, так как работа формы может быть нарушена, что приведет к неправильной передаче данных.</t>
  </si>
  <si>
    <t>Заполнение отдельных разделов</t>
  </si>
  <si>
    <t>3. Описание разделов (листов) формы отчёта</t>
  </si>
  <si>
    <t>3.1.</t>
  </si>
  <si>
    <t>Раздел "Инструкция" содержит пошаговую инструкцию по формированию и передаче информации.</t>
  </si>
  <si>
    <t>3.2.</t>
  </si>
  <si>
    <t>3.4.</t>
  </si>
  <si>
    <t xml:space="preserve"> 4.1.</t>
  </si>
  <si>
    <t xml:space="preserve"> 4.3.</t>
  </si>
  <si>
    <t>Укажите план работы (БЕЗ ЛОГАРИФМОВ) или (БЕЗ ПРОИЗВОДНОЙ).</t>
  </si>
  <si>
    <t xml:space="preserve"> 4.4.</t>
  </si>
  <si>
    <t xml:space="preserve">Следите за сообщениями, возникающими в верхней части экрана. Работа с разделом закончена, когда появится сообщение, рекомендующее перейти к следующему листу. </t>
  </si>
  <si>
    <t>5.1.</t>
  </si>
  <si>
    <t>5.2.</t>
  </si>
  <si>
    <t>При вводе ответа ученика:
- для отделения дробной части при записи десятичной дроби используйте запятую;
- при появлении в одной из ячеек даты (вместо вводимых данных) следует скопировать в проблемную ячейку одну из ячеек того же столбца и повторить ввод значения.</t>
  </si>
  <si>
    <t>5.3.</t>
  </si>
  <si>
    <t>Перейдите в раздел "3".
В строке 4 выберите утверждение, соответствующее объему проведенной работы.</t>
  </si>
  <si>
    <t>5.7.</t>
  </si>
  <si>
    <r>
      <t xml:space="preserve">6. Создание файла отчёта при работе в </t>
    </r>
    <r>
      <rPr>
        <b/>
        <sz val="12"/>
        <color indexed="48"/>
        <rFont val="Arial"/>
        <family val="2"/>
        <charset val="204"/>
      </rPr>
      <t>MS Excel 2000-2010</t>
    </r>
  </si>
  <si>
    <t xml:space="preserve">  6.0.</t>
  </si>
  <si>
    <r>
      <rPr>
        <b/>
        <sz val="11"/>
        <color indexed="60"/>
        <rFont val="Arial"/>
        <family val="2"/>
        <charset val="204"/>
      </rPr>
      <t xml:space="preserve">Перейдите на лист "otchet". 
</t>
    </r>
    <r>
      <rPr>
        <b/>
        <sz val="11"/>
        <rFont val="Arial"/>
        <family val="2"/>
        <charset val="204"/>
      </rPr>
      <t>Не уходите с этого листа до окончания работы</t>
    </r>
    <r>
      <rPr>
        <sz val="11"/>
        <rFont val="Arial"/>
        <family val="2"/>
        <charset val="204"/>
      </rPr>
      <t>.</t>
    </r>
  </si>
  <si>
    <t xml:space="preserve">  6.1.</t>
  </si>
  <si>
    <t>Выразите согласие или несогласие с утверждением, выделенным синим цветом, выбрав в соседней ячейке "Да" или "Нет".</t>
  </si>
  <si>
    <t xml:space="preserve">  6.2.</t>
  </si>
  <si>
    <r>
      <t xml:space="preserve">Убедитесь, что сообщение на листе подтверждает готовность к формированию отчета. </t>
    </r>
    <r>
      <rPr>
        <sz val="11"/>
        <rFont val="Arial"/>
        <family val="2"/>
        <charset val="204"/>
      </rPr>
      <t xml:space="preserve">Сохраните заполненную форму, нажав комбинацию Ctrl+S. </t>
    </r>
  </si>
  <si>
    <t xml:space="preserve">  6.3.</t>
  </si>
  <si>
    <t>Выберите в пункте меню "Файл" - "Сохранить как...".
В MS Excel 2013 после этого нажмите кнопку "Обзор".</t>
  </si>
  <si>
    <t xml:space="preserve">  6.4.</t>
  </si>
  <si>
    <t xml:space="preserve">  6.5.</t>
  </si>
  <si>
    <t xml:space="preserve">Выберите тип файла "CSV (разделители запятые) *.csv"  Будьте внимательны, нужен именно этот формат! (СSV для ms-dos и СSV для macintosh не подходят). См. рисунок: </t>
  </si>
  <si>
    <t xml:space="preserve">  6.6.</t>
  </si>
  <si>
    <t xml:space="preserve">  6.7.</t>
  </si>
  <si>
    <t xml:space="preserve">  6.8.</t>
  </si>
  <si>
    <r>
      <t xml:space="preserve">Согласитесь сохранить в предложенном формате </t>
    </r>
    <r>
      <rPr>
        <b/>
        <sz val="11"/>
        <color indexed="60"/>
        <rFont val="Arial"/>
        <family val="2"/>
        <charset val="204"/>
      </rPr>
      <t>только текущий лист</t>
    </r>
    <r>
      <rPr>
        <sz val="11"/>
        <rFont val="Arial"/>
        <family val="2"/>
        <charset val="204"/>
      </rPr>
      <t xml:space="preserve"> - нажмите "ОК" в появившемся окне.</t>
    </r>
  </si>
  <si>
    <t xml:space="preserve">  6.9.</t>
  </si>
  <si>
    <t>Согласитесь сохранить всю книгу в формате csv, нажав "ДА" в очередном окне.</t>
  </si>
  <si>
    <t>Закройте форму, отказавшись сохранять изменения (это сделано в п. 6.2.)</t>
  </si>
  <si>
    <r>
      <t xml:space="preserve">7. Создание файла отчета при работе в </t>
    </r>
    <r>
      <rPr>
        <b/>
        <sz val="12"/>
        <color indexed="48"/>
        <rFont val="Arial"/>
        <family val="2"/>
        <charset val="204"/>
      </rPr>
      <t>OpenOffice.org Calc</t>
    </r>
  </si>
  <si>
    <t>7.0.</t>
  </si>
  <si>
    <t>7.1.</t>
  </si>
  <si>
    <t>7.2.</t>
  </si>
  <si>
    <t>7.3.</t>
  </si>
  <si>
    <t>7.4.</t>
  </si>
  <si>
    <t>7.5.</t>
  </si>
  <si>
    <t xml:space="preserve">В открывшемся окне выберите тип файла "Текст CSV" (в некоторых версиях OpenOffice.org Calc предварительно нужно нажать на стрелку перед "Тип файла"). См. рисунок: </t>
  </si>
  <si>
    <t>7.6.</t>
  </si>
  <si>
    <t>7.7.</t>
  </si>
  <si>
    <t>7.8.</t>
  </si>
  <si>
    <r>
      <t xml:space="preserve">В открывшемся окне выберите </t>
    </r>
    <r>
      <rPr>
        <b/>
        <sz val="11"/>
        <color indexed="60"/>
        <rFont val="Arial"/>
        <family val="2"/>
        <charset val="204"/>
      </rPr>
      <t>кодировку "Win-1251"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и </t>
    </r>
    <r>
      <rPr>
        <b/>
        <sz val="11"/>
        <color indexed="60"/>
        <rFont val="Arial"/>
        <family val="2"/>
        <charset val="204"/>
      </rPr>
      <t>разделитель поля ";" (точку с запятой)</t>
    </r>
    <r>
      <rPr>
        <sz val="11"/>
        <rFont val="Arial"/>
        <family val="2"/>
        <charset val="204"/>
      </rPr>
      <t xml:space="preserve">. Остальные поля оставьте так, как есть. См. рисунок: </t>
    </r>
  </si>
  <si>
    <t>Нажмите "Ок". На появившемся предупреждении о сохранении только активного листа нажмите "Ок".</t>
  </si>
  <si>
    <t>8. Отправка подготовленного отчета</t>
  </si>
  <si>
    <t>8.1.</t>
  </si>
  <si>
    <t>8.2.</t>
  </si>
  <si>
    <t>Выберите публикацию, соответствующую сдаваемому отчёту. Нажмите на кнопку "Загрузить файл".</t>
  </si>
  <si>
    <t>8.3.</t>
  </si>
  <si>
    <t>8.4.</t>
  </si>
  <si>
    <t>Укажите в открывшемся окне расположение файла с csv-отчётом.</t>
  </si>
  <si>
    <t>9. Решение проблем</t>
  </si>
  <si>
    <t>9.1.</t>
  </si>
  <si>
    <t>9.2.</t>
  </si>
  <si>
    <t>В тексте письма укажите:</t>
  </si>
  <si>
    <t>логин образовательной организации;</t>
  </si>
  <si>
    <t>Ваши ФИО;</t>
  </si>
  <si>
    <t>подробное описание ситуации. По возможности укажите пункт инструкции, выполнение которого вызвало затруднения.</t>
  </si>
  <si>
    <t xml:space="preserve">Обязательно прикрепите к письму проблемные файлы: заполненную форму, csv-отчёт. При необходимости прикрепите скриншот (снимок экрана)*. </t>
  </si>
  <si>
    <t>9.3.</t>
  </si>
  <si>
    <t>Несоблюдение описанных выше требований существенно увеличит время обработки Вашего запроса.</t>
  </si>
  <si>
    <t>9.4.</t>
  </si>
  <si>
    <t>Если Вы не получили ответ в течение рабочего дня, отправьте повторное письмо.</t>
  </si>
  <si>
    <t>*Для создания скриншота нажмите Ctrl+PrtSc, после чего сохраните получившийся снимок, вставив в окно любого графического редактора или в MS Word документ (Shift+Ins).</t>
  </si>
  <si>
    <t>1.2.1.1.1.1</t>
  </si>
  <si>
    <t>Бабайцева В.В. Русский язык 5-9 кл. ДРОФА</t>
  </si>
  <si>
    <t>1.2.1.1.2.1</t>
  </si>
  <si>
    <t>Бабайцева В.В., Чеснокова Л.Д. Русский язык 5-9 кл. ДРОФА</t>
  </si>
  <si>
    <t>1.2.1.1.2.6</t>
  </si>
  <si>
    <t>Пичугов Ю.С. (книга 1), Никитина Е.И. (книга 2) Русский язык (в двух книгах) 9 кл. ДРОФА</t>
  </si>
  <si>
    <t>1.2.1.1.3.5</t>
  </si>
  <si>
    <t>Быстрова Е.А., Кибирева Л.В. и др./Под ред. Быстровой Е.А. Русский язык 9 кл. Русское слово</t>
  </si>
  <si>
    <t>1.2.1.1.4.5</t>
  </si>
  <si>
    <t>Тростенцова Л.А., Ладыженская Т.А., Дейкина А.Д. и др. Русский язык 9 кл. Издательство «Просвещение»</t>
  </si>
  <si>
    <t>1.2.1.1.5.5</t>
  </si>
  <si>
    <t>Разумовская М.М., Львова С.И., Капинос В.И. и др. Русский язык 9 кл. ДРОФА</t>
  </si>
  <si>
    <t>1.2.1.1.6.5</t>
  </si>
  <si>
    <t>Рыбченкова Л.М., Александрова О.М., Загоровская О.В. и др. Русский язык 9 кл. Издательство «Просвещение»</t>
  </si>
  <si>
    <t>1.2.1.1.7.5</t>
  </si>
  <si>
    <t>Шмелёв А.Д., Флоренская Э.А., Митюрёв С.Н., Кустова Г.И., Савчук Л.О., Шмелёва Е.Я./Под ред. А.Д. Шмелёва Русский язык. 9 класс 9 кл. Издательский центр ВЕНТАНА-ГРАФ</t>
  </si>
  <si>
    <t>Другой учебник</t>
  </si>
  <si>
    <t>status</t>
  </si>
  <si>
    <t>профильное</t>
  </si>
  <si>
    <t>углубленное</t>
  </si>
  <si>
    <t>общеобразовательное</t>
  </si>
  <si>
    <t>другое</t>
  </si>
  <si>
    <t>Укажите статус изучения предмета в данной группе/подгруппе, выбрав нужное значение из выпадающего списка.</t>
  </si>
  <si>
    <t>Укажите используемый учебник. При необходимости в следующем поле укажите еще один используемый учебник. (Список учебников можно посмотреть в конце раздела "Инструкция".)</t>
  </si>
  <si>
    <t>nnn2014.623</t>
  </si>
  <si>
    <t>Бунеев Р.Н., Бунеева Е.В., Барова Е.С. и др. Русский язык. 9 кл. Баласс</t>
  </si>
  <si>
    <t>1.2.1.1.2.2</t>
  </si>
  <si>
    <t>Купалова А.Ю. (книга 1), Никитина Е.И.(книга 2) Русский язык (в двух книгах) 5 кл. ДРОФА</t>
  </si>
  <si>
    <t>1.2.1.1.3.1</t>
  </si>
  <si>
    <t>Быстрова Е.А., Кибирева Л.В. и др./Под ред. Быстровой Е.А. Русский язык. В 2 ч. 5 кл. Русское слово</t>
  </si>
  <si>
    <t>1.2.1.1.4.1</t>
  </si>
  <si>
    <t>Ладыженская Т.А., Баранов М.Т., Тростенцова Л.А. и др. Русский язык. В 2-х частях 5 кл. Издательство «Просвещение»</t>
  </si>
  <si>
    <t>1.2.1.1.5.1</t>
  </si>
  <si>
    <t>Разумовская М.М., Львова С.И., Капинос В.И. и др. Русский язык 5 кл. ДРОФА</t>
  </si>
  <si>
    <t>1.2.1.1.6.1</t>
  </si>
  <si>
    <t>Рыбченкова Л.М., Александрова О.М., Глазков А.В. и др. Русский язык. В 2-х частях 5 кл. Издательство «Просвещение»</t>
  </si>
  <si>
    <t>1.2.1.1.7.1</t>
  </si>
  <si>
    <t>Шмелёв А.Д., Флоренская Э.А., Габович Ф.Е., Савчук Л.О., Шмелёва Е.Я./Под ред. Шмелёва А.Д. Русский язык. 5 класс. В 2 ч. 5 кл. Издательский центр ВЕНТАНА-ГРАФ</t>
  </si>
  <si>
    <t>nnn2014.619</t>
  </si>
  <si>
    <t>Бунеев Р.Н., Бунеева Е.В., Комиссарова Л.Ю. и др. Русский язык. 5 кл. Баласс  </t>
  </si>
  <si>
    <t>1.2.1.1.2.3</t>
  </si>
  <si>
    <t>Лидман-Орлова Г.К. (книга 1), Никитина Е.И. (книга 2) Русский язык (в двух книгах) 6 кл. ДРОФА</t>
  </si>
  <si>
    <t>1.2.1.1.3.2</t>
  </si>
  <si>
    <t>Быстрова Е.А, Кибирева Л.В. и др./Под ред. Быстровой Е.А. Русский язык. В 2 ч. 6 кл. Русское слово</t>
  </si>
  <si>
    <t>1.2.1.1.4.2</t>
  </si>
  <si>
    <t>Баранов М.Т., Ладыженская Т.А., Тростенцова Л.А. и др. Русский язык. В 2-х частях 6 кл. Издательство «Просвещение»</t>
  </si>
  <si>
    <t>1.2.1.1.5.2</t>
  </si>
  <si>
    <t>Разумовская М.М., Львова С.И., Канинос В.И. и др. Русский язык 6 кл. ДРОФА</t>
  </si>
  <si>
    <t>1.2.1.1.6.2</t>
  </si>
  <si>
    <t>Рыбченкова Л.М., Александрова О.М., Загоровская О.В. и др. Русский язык. В 2-х частях 6 кл. Издательство «Просвещение»</t>
  </si>
  <si>
    <t>1.2.1.1.7.2</t>
  </si>
  <si>
    <t>Шмелёв А.Д., Флоренская Э.А., Савчук Л.О., Шмелёва Е.Я./Под ред. Шмелёва А.Д. Русский язык. 6 класс. В 2 ч. 6 кл. Издательский центр ВЕНТАНА-ГРАФ</t>
  </si>
  <si>
    <t>nnn2014.620</t>
  </si>
  <si>
    <t>Бунеев Р.Н., Бунеева Е.В., Комиссарова Л.Ю. и др. Русский язык. 6 кл. Баласс  </t>
  </si>
  <si>
    <t>1.2.1.1.2.4</t>
  </si>
  <si>
    <t>Пименова С.Н.(книга 1), Никитина Е.И.(книга 2) Русский язык (в двух книгах) 7 кл. ДРОФА</t>
  </si>
  <si>
    <t>1.2.1.1.3.3</t>
  </si>
  <si>
    <t>Быстрова Е.А., Кибирева Л.В. и др./Под ред. Быстровой Е.А. Русский язык 7 кл. Русское слово</t>
  </si>
  <si>
    <t>1.2.1.1.4.3</t>
  </si>
  <si>
    <t>Баранов М.Т., Ладыженская Т.А., Тростенцова Л.А. и др. Русский язык 7 кл. Издательство «Просвещение»</t>
  </si>
  <si>
    <t>1.2.1.1.5.3</t>
  </si>
  <si>
    <t>Разумовская М.М., Львова С.И., Капинос В.И. и др. Русский язык 7 кл. ДРОФА</t>
  </si>
  <si>
    <t>1.2.1.1.6.3</t>
  </si>
  <si>
    <t>Рыбченкова Л.М., Александрова О.М., Загоровская О.В. и др. Русский язык 7 кл. Издательство «Просвещение»</t>
  </si>
  <si>
    <t>1.2.1.1.7.3</t>
  </si>
  <si>
    <t>Шмелёв А.Д., Флоренская Э.А., Савчук Л.О., Шмелёва Е.Я./Под ред. Шмелёва А.Д. Русский язык. 7 класс 7 кл. Издательский центр ВЕНТАНА-ГРАФ</t>
  </si>
  <si>
    <t>nnn2014.621</t>
  </si>
  <si>
    <t>Бунеев Р.Н., Бунеева Е.В., Комиссарова Л.Ю. и др. Русский язык. 7 кл. Баласс  </t>
  </si>
  <si>
    <t>1.2.1.1.2.5</t>
  </si>
  <si>
    <t>Пичугов Ю.С. (книга 1), Никитина Е.И. (книга 2) Русский язык (в двух книгах) 8 кл. ДРОФА</t>
  </si>
  <si>
    <t>1.2.1.1.3.4</t>
  </si>
  <si>
    <t>Быстрова Е.А., Кибирева Л.В. и др./Под ред. Быстровой Е.А. Русский язык. В 2 ч. 8 кл. Русское слово</t>
  </si>
  <si>
    <t>1.2.1.1.4.4</t>
  </si>
  <si>
    <t>Тростенцова Л.А., Ладыженская Т.А., Дейкина А.Д. и др. Русский язык 8 кл. Издательство «Просвещение»</t>
  </si>
  <si>
    <t>1.2.1.1.5.4</t>
  </si>
  <si>
    <t>Разумовская М.М., Львова С.И., Капинос В.И. и др. Русский язык 8 кл. ДРОФА</t>
  </si>
  <si>
    <t>1.2.1.1.6.4</t>
  </si>
  <si>
    <t>Рыбченкова Л.М., Александрова О.М., Загоровская О.В. и др. Русский язык 8 кл. Издательство «Просвещение»</t>
  </si>
  <si>
    <t>1.2.1.1.7.4</t>
  </si>
  <si>
    <t>Шмелёв А.Д., Флоренская Э.А., Кустова Г.И., Савчук Л.О., Шмелёва Е.Я./Под ред. Шмелёва А.Д. Русский язык. 8 класс 8 кл. Издательский центр ВЕНТАНА-ГРАФ</t>
  </si>
  <si>
    <t>nnn2014.622</t>
  </si>
  <si>
    <t>Бунеев Р.Н., Бунеева Е.В., Комиссарова Л.Ю. и др. Русский язык. 8 кл. Баласс  </t>
  </si>
  <si>
    <t>1.3.1.1.1.1</t>
  </si>
  <si>
    <t>Власенков А.И., Рыбченкова Л.М. Русский язык и литература. Русский язык (базовый уровень) 10-11 кл. Издательство «Просвещение»</t>
  </si>
  <si>
    <t>1.3.1.1.2.1</t>
  </si>
  <si>
    <t>Воителева Т.М. Русский язык и литература. Русский язык (базовый уровень) 10 кл. Образовательно-издательский центр «Академия»</t>
  </si>
  <si>
    <t>1.3.1.1.3.1</t>
  </si>
  <si>
    <t>Гольцова Н.Г., Шамшин И.В., Мищерина М.А. Русский язык и литература. Русский язык. В 2 ч. (базовый уровень) 10-11 кл. Русское слово</t>
  </si>
  <si>
    <t>1.3.1.1.4.1</t>
  </si>
  <si>
    <t>Гусарова И.В. Русский язык и литература. Русский язык. 10 класс: базовый и углублённый уровни 10 кл. Издательский центр ВЕНТАНА-ГРАФ</t>
  </si>
  <si>
    <t>1.3.1.1.5.1</t>
  </si>
  <si>
    <t>Львова С.И., Львов В.В. Русский язык и литература. Русский язык. 10 класс (базовый и углублённый) 10 кл. ИОЦ «Мнемозина»</t>
  </si>
  <si>
    <t>1.3.1.1.6.1</t>
  </si>
  <si>
    <t>Пахнова Т.М. Русский язык и литература. Русский язык (базовый уровень) 10 кл. ДРОФА</t>
  </si>
  <si>
    <t>1.3.1.2.1.1</t>
  </si>
  <si>
    <t>Бабайцева В.В. Русский язык и литература. Русский язык. Углубленный уровень 10-11 кл. ДРОФА</t>
  </si>
  <si>
    <t>nnn2014.2025</t>
  </si>
  <si>
    <t>Богданова Г.А., Виноградова Е.М. Русский язык и литература. Русский язык (базовый и углублённый уровни). 10 кл. Русское слово  </t>
  </si>
  <si>
    <t>nnn2014.2241</t>
  </si>
  <si>
    <t>Бунеев Р.Н., Бунеева Е.В., Комиссарова Л.Ю. и др. Русский язык (базовый и профильный уровни). 10 кл. Баласс  </t>
  </si>
  <si>
    <t>1.3.1.1.2.2</t>
  </si>
  <si>
    <t>Воителева Т.М Русский язык и литература. Русский язык (базовый уровень) 11 кл. Образовательно-издательский центр «Академия»</t>
  </si>
  <si>
    <t>1.3.1.1.4.2</t>
  </si>
  <si>
    <t>Гусарова И.В. Русский язык и литература. Русский язык. 11 класс: базовый и углублённый уровни 11 кл. Издательский центр ВЕНТАНА-ГРАФ</t>
  </si>
  <si>
    <t>1.3.1.1.5.2</t>
  </si>
  <si>
    <t>Львова С.И., Львов В.В. Русский язык и литература. Русский язык. 11 класс (базовый и углублённый) 11 кл. ИОЦ «Мнемозина»</t>
  </si>
  <si>
    <t>1.3.1.1.6.3</t>
  </si>
  <si>
    <t>Пахнова Т.М. Русский язык и литература. Русский язык (базовый уровень) 11 кл. ДРОФА</t>
  </si>
  <si>
    <t>nnn2014.2027</t>
  </si>
  <si>
    <t>Богданова Г.А., Виноградова Е.М. Русский язык и литература. Русский язык (базовый и углублённый уровни). 11 кл. Русское слово </t>
  </si>
  <si>
    <t>nnn2014.2242</t>
  </si>
  <si>
    <t>Бунеев Р.Н., Бунеева Е.В., Комиссарова Л.Ю. и др. Русский язык (базовый и профильный уровни). 11 кл. Баласс </t>
  </si>
  <si>
    <t>druch</t>
  </si>
  <si>
    <t>Размещайте все материалы по работе с проектом ВПР в одном месте и храните все файлы не менее двух лет.</t>
  </si>
  <si>
    <t>Подготовка файла отчёта для отправки на сайте www.eduvpr.ru</t>
  </si>
  <si>
    <t>Отправленные отчёты и их актуальность Вы можете отслеживать в публикации, в которой сдавали отчет. Кликните по ссылке "посмотреть".</t>
  </si>
  <si>
    <r>
      <rPr>
        <b/>
        <sz val="11"/>
        <color indexed="60"/>
        <rFont val="Arial"/>
        <family val="2"/>
        <charset val="204"/>
      </rPr>
      <t>тема</t>
    </r>
    <r>
      <rPr>
        <b/>
        <sz val="11"/>
        <rFont val="Arial"/>
        <family val="2"/>
        <charset val="204"/>
      </rPr>
      <t>:</t>
    </r>
    <r>
      <rPr>
        <sz val="11"/>
        <rFont val="Arial"/>
        <family val="2"/>
        <charset val="204"/>
      </rPr>
      <t xml:space="preserve"> ВПР Проблемы otchet &lt;логин&gt;</t>
    </r>
  </si>
  <si>
    <t>4 класс</t>
  </si>
  <si>
    <t>Всероссийские проверочные работы</t>
  </si>
  <si>
    <t>Отчет ВПР</t>
  </si>
  <si>
    <t>5(1)</t>
  </si>
  <si>
    <t>5(2)</t>
  </si>
  <si>
    <t>вариант</t>
  </si>
  <si>
    <r>
      <t xml:space="preserve">После загрузки с сайта и сохранения файла формы отчёта  рекомендуется добавить к названию логин Вашей школы. </t>
    </r>
    <r>
      <rPr>
        <i/>
        <sz val="11"/>
        <rFont val="Arial"/>
        <family val="2"/>
        <charset val="204"/>
      </rPr>
      <t>Например: ru7form770179.xls</t>
    </r>
  </si>
  <si>
    <t>Строчкой выше дайте файлу имя otchet, добавив дату, предмет, класс и т.д. по необходимости. Используйте только латинские буквы. 
Например: otchet20140517ru11.</t>
  </si>
  <si>
    <t>КОД</t>
  </si>
  <si>
    <t>Вариант</t>
  </si>
  <si>
    <t>Логин не указан! Введите его на листе Работа</t>
  </si>
  <si>
    <t>4. Раздел "Работа"</t>
  </si>
  <si>
    <t>4.4.</t>
  </si>
  <si>
    <t>Убедитесь, что Вы внесли данные по всем учащимся, которые выполняли работу. Если данные внесены не полностью, вернитесь на лист "Работа" и заполните недостающие.</t>
  </si>
  <si>
    <t xml:space="preserve">Перейдите в раздел "Otchet" (ярлычки внизу экрана).
</t>
  </si>
  <si>
    <t>X</t>
  </si>
  <si>
    <t>Выберите работу и найдите строку в таблице с тем же кодом, что и на работе (код указан в рамке в правом верхнем углу каждого листа работы). Далее начните заполнять строку в таблице с соответствующим кодом.</t>
  </si>
  <si>
    <t xml:space="preserve"> 4.6.</t>
  </si>
  <si>
    <t xml:space="preserve">Авторизуйтесь на сайте www.eduvpr.ru, используя основной логин и пароль. </t>
  </si>
  <si>
    <t>Ввод данных не закончен! Заполните поля, отмеченные цветом (0,1,..., Х - нет решения).</t>
  </si>
  <si>
    <t>Логин</t>
  </si>
  <si>
    <t>регион</t>
  </si>
  <si>
    <t>Фамилия</t>
  </si>
  <si>
    <t>Имя</t>
  </si>
  <si>
    <t>Отчество</t>
  </si>
  <si>
    <t>Стаж</t>
  </si>
  <si>
    <t>Возраст</t>
  </si>
  <si>
    <t>Категория</t>
  </si>
  <si>
    <t>Классы преподавания</t>
  </si>
  <si>
    <t>начальная школа и 5-6 классы</t>
  </si>
  <si>
    <t>kat</t>
  </si>
  <si>
    <t>class</t>
  </si>
  <si>
    <t xml:space="preserve">начальная школа </t>
  </si>
  <si>
    <t>первая</t>
  </si>
  <si>
    <t>высшая</t>
  </si>
  <si>
    <t>5-6 классы</t>
  </si>
  <si>
    <t xml:space="preserve">Результаты проверки </t>
  </si>
  <si>
    <t>аттестован(а) на соответствие должности</t>
  </si>
  <si>
    <t>6(1)</t>
  </si>
  <si>
    <t>6(2)</t>
  </si>
  <si>
    <t>9(1)</t>
  </si>
  <si>
    <t>9(2)</t>
  </si>
  <si>
    <t>Выберите папку для размещения csv-отчёта. Рекомендуем хранить все файлы проекта ВПР в одном месте.</t>
  </si>
  <si>
    <t>Большинство проблем связано с одной из следующих ошибок:
1) неверно указан логин;
2) заполнение отчета не закончено, т.е. на листе "otchet" осталось сообщение "Формирование отчета не завершено";
3) сохранен не тот лист (не "otchet", см. п. 6.0 или 7.0);
4) неверный формат сдаваемого в систему файла (см. п. 6.4 или 7.4).</t>
  </si>
  <si>
    <t>3.3.</t>
  </si>
  <si>
    <t>Раздел "otchet" формируется автоматически по мере заполнения остальных разделов и не требует отдельного заполнения. Он предназначен для формирования итогового csv-отчета.</t>
  </si>
  <si>
    <t>25.04.2017</t>
  </si>
  <si>
    <r>
      <t xml:space="preserve">Если красные надписи не исчезают или отчет не принимается системой, перечитайте еще раз инструкцию. Если Вы не нашли ошибку в своих действиях, напишите письмо на адрес </t>
    </r>
    <r>
      <rPr>
        <b/>
        <sz val="11"/>
        <color indexed="60"/>
        <rFont val="Arial"/>
        <family val="2"/>
        <charset val="204"/>
      </rPr>
      <t>need@vprhelp.ru</t>
    </r>
    <r>
      <rPr>
        <sz val="11"/>
        <rFont val="Arial"/>
        <family val="2"/>
        <charset val="204"/>
      </rPr>
      <t xml:space="preserve"> </t>
    </r>
  </si>
  <si>
    <t>отсутствовал</t>
  </si>
  <si>
    <t>не аттестован(а)</t>
  </si>
  <si>
    <t>молодой специалист</t>
  </si>
  <si>
    <t>Всероссийские проверочные работы. 2017 г.</t>
  </si>
  <si>
    <t>5. Раздел "Специалисты"</t>
  </si>
  <si>
    <t>Подтвердите получение разрешений на обработку персональных данных.</t>
  </si>
  <si>
    <t>Роль</t>
  </si>
  <si>
    <t>role</t>
  </si>
  <si>
    <t>технический специалист</t>
  </si>
  <si>
    <t>эксперт</t>
  </si>
  <si>
    <t>4. Раздел "Протокол"</t>
  </si>
  <si>
    <t>Перейдите в раздел "Протокол" (ярлычки внизу экрана). 
Введите логин ОО в отведенное для него поле.</t>
  </si>
  <si>
    <t xml:space="preserve">Раздел "Протокол" заполняется после того, как проверены все работы участников ВПР. Каждому участнику соответствует строка таблицы с кодом этого участника. Необходимо перенести баллы за каждое задание из проверенной работы участника в соответствующую строку таблицы. </t>
  </si>
  <si>
    <t>При заполнении печатного протокола найдите строку в таблице с тем же кодом, что и на работе (код указан в рамке в правом верхнем углу каждого листа работы), после чего начинайте заполнять эту строку.</t>
  </si>
  <si>
    <t xml:space="preserve"> 4.5.</t>
  </si>
  <si>
    <t>Перейдите в раздел "Протокол" данной формы отчета (ярлычки внизу экрана). 
Введите логин ОО в отведенное для него поле.</t>
  </si>
  <si>
    <t>4.1.</t>
  </si>
  <si>
    <t xml:space="preserve"> 4.2.</t>
  </si>
  <si>
    <t>4.3.</t>
  </si>
  <si>
    <t>Рекомендации: распечатайте лист Протокол для внесения туда баллов уже в процессе проверки работ. После того как все работы проверены и печатный протокол заполнен, нужно перенести баллы из печатного протокола на лист "Протокол"  данной формы.</t>
  </si>
  <si>
    <t>5-9 классы</t>
  </si>
  <si>
    <t>5-11 классы</t>
  </si>
  <si>
    <t>10-11 классы</t>
  </si>
  <si>
    <t>организатор</t>
  </si>
  <si>
    <t>учитель, преподающий в классе</t>
  </si>
  <si>
    <t>Должность</t>
  </si>
  <si>
    <t>5.4.</t>
  </si>
  <si>
    <t>sch000000</t>
  </si>
  <si>
    <t>В зависимости от того, в какой программе вы работаете с данной формой, выполните раздел 6 или 7 инструкции.</t>
  </si>
  <si>
    <t>Раздел "Специалисты" заполняется списком участвовавших в проведении и проверке работ специалистах.</t>
  </si>
  <si>
    <t>Укажите вариант работы, который выполнял участник. Если ученик отсутствовал на ВПР, укажите "отсутствовал" в этой ячейке. Если данный код не был распределен никому из обучающихся, оставьте ячейку и строку с кодом пустыми.</t>
  </si>
  <si>
    <t>Для каждого специалиста заполняются только те поля в строке, которые соответствуют указанной роли:
- для ответственного (школьного) координатора нужно заполнить поля с ФИО и указать должность;
- для учителей указываются стаж, возраст, категория;
- для экспертов - классы преподавания;
- для технических специалистов и организаторов нет обязательных полей для заполнения.</t>
  </si>
  <si>
    <t>итого баллов</t>
  </si>
  <si>
    <t>пол</t>
  </si>
  <si>
    <t>gender</t>
  </si>
  <si>
    <t>м</t>
  </si>
  <si>
    <t>ж</t>
  </si>
  <si>
    <t>ответственный (школьный) координатор</t>
  </si>
  <si>
    <t xml:space="preserve"> 4.7.</t>
  </si>
  <si>
    <t>После этого укажите пол участника, отметку по предмету за предыдущую четверть/триместр для 4 и 5 классов (за 1-е полугодие для 10, 11 классов).</t>
  </si>
  <si>
    <t>Сведения о специалистах</t>
  </si>
  <si>
    <t>Проверочная работа по математике.</t>
  </si>
  <si>
    <t>отметка за предыдущую четверть/ триместр</t>
  </si>
  <si>
    <t>Когда файл сдан, в системе появляется сообщение "Данные приняты, вы можете посмотреть их по ссылке ". В веб-интерфейсе отобразятся принятые данные. Убедитесь, что они соответствуют данным, которые вносились в форму отчета.</t>
  </si>
  <si>
    <t>отметка за  пред. четверть/ триместр</t>
  </si>
  <si>
    <t xml:space="preserve"> 4.8.</t>
  </si>
  <si>
    <t xml:space="preserve">Следите за сообщениями, возникающими в верхней части экрана. Работа с разделом закончена, когда все данные будут перенесены в электронный протокол и на листе появится сообщение, рекомендующее перейти к следующему разделу. </t>
  </si>
  <si>
    <t>Далее в ячейках той же строки перенесите из работы выставленные за задания баллы (балл за каждое задание указан в работе в квадратном поле с пунктирной рамкой слева от задания). Если задание не выполнялось, укажите символ "X". При внесении баллов в печатный протокол суммировать баллы не нужно (в электронном протоколе баллы суммируются автоматически).</t>
  </si>
  <si>
    <r>
      <t xml:space="preserve">Перейдите в раздел "Специалисты". Заполните поля, выделенные цветом. Внесите данные об участвовавших в организации проведения и проверке работ специалистах: учителях, преподающих в классах-участниках в данной работе, ответственных (школьных) координаторах; технических специалистах, организаторах, экспертах проверки работ. </t>
    </r>
    <r>
      <rPr>
        <b/>
        <sz val="11"/>
        <rFont val="Arial"/>
        <family val="2"/>
        <charset val="204"/>
      </rPr>
      <t>Для учителей, организаторов, экспертов и технических специалистов поля ФИО заполняются по желанию.</t>
    </r>
    <r>
      <rPr>
        <sz val="11"/>
        <rFont val="Arial"/>
        <family val="2"/>
        <charset val="204"/>
      </rPr>
      <t xml:space="preserve"> Указанные в данной форме ФИО в дальнейшем будут основанием для формирования благодарностей. Если ФИО не будут указаны, благодарности сформированы не будут. При указании ФИО, если отчества нет, укажите "нет" в соответствующем поле.</t>
    </r>
  </si>
  <si>
    <t>Вверху листа подтвердите получение разрешений на обработку персональных данных от всех сотрудников, ФИО которых внесены в форму.</t>
  </si>
  <si>
    <t>Данная инструкция не содержит указаний по проверке работ. Рекомендации по проверке содержатся в файле с критериями оценивания.</t>
  </si>
  <si>
    <t>нет отметки</t>
  </si>
  <si>
    <t>Перенесите данные из печатного протокола в электронный. Укажите вариант работы, который выполнял участник. Если ученик отсутствовал на ВПР, выберите "отсутствовал" в этой ячейке. Если данный код не был распределен никому из обучающихся, оставьте ячейку и строку с кодом пустыми. Далее в ячейках той же строки перенесите баллы из печатного протокола, выбирая нужное значение из выпадающего списка. Если задание не выполнялось, выберите символ "X". Далее перенесите в электронный протокол пол участника и отметку по предмету за предыдущую четверть/триместр для 4 и 5 классов (за 1-е полугодие для 10, 11 классов), выбрав нужное значение из выпадающего списка.</t>
  </si>
  <si>
    <t>версия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</si>
</sst>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9" x14ac:knownFonts="1">
    <font>
      <sz val="10"/>
      <name val="Arial"/>
    </font>
    <font>
      <sz val="10"/>
      <name val="Arial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color indexed="48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2"/>
      <color indexed="6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b/>
      <sz val="11"/>
      <color indexed="6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indexed="60"/>
      <name val="Arial Cyr"/>
      <charset val="204"/>
    </font>
    <font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Cyr"/>
      <charset val="204"/>
    </font>
    <font>
      <b/>
      <sz val="14"/>
      <color indexed="62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4"/>
      <color indexed="12"/>
      <name val="Arial Cyr"/>
      <charset val="204"/>
    </font>
    <font>
      <sz val="8"/>
      <name val="Arial"/>
    </font>
    <font>
      <sz val="12"/>
      <color indexed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Protection="1">
      <protection hidden="1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4" fillId="4" borderId="0" xfId="0" applyFont="1" applyFill="1" applyAlignment="1" applyProtection="1">
      <alignment wrapText="1"/>
      <protection hidden="1"/>
    </xf>
    <xf numFmtId="0" fontId="6" fillId="0" borderId="0" xfId="0" applyFont="1" applyFill="1"/>
    <xf numFmtId="0" fontId="4" fillId="0" borderId="0" xfId="0" applyFont="1" applyAlignment="1" applyProtection="1">
      <alignment horizontal="center" wrapText="1"/>
      <protection hidden="1"/>
    </xf>
    <xf numFmtId="0" fontId="4" fillId="5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9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6" fillId="4" borderId="0" xfId="0" applyFont="1" applyFill="1" applyProtection="1">
      <protection hidden="1"/>
    </xf>
    <xf numFmtId="0" fontId="6" fillId="5" borderId="0" xfId="0" applyNumberFormat="1" applyFont="1" applyFill="1" applyAlignment="1" applyProtection="1">
      <alignment horizontal="center"/>
      <protection hidden="1"/>
    </xf>
    <xf numFmtId="0" fontId="6" fillId="5" borderId="0" xfId="0" applyNumberFormat="1" applyFont="1" applyFill="1" applyProtection="1">
      <protection hidden="1"/>
    </xf>
    <xf numFmtId="0" fontId="6" fillId="4" borderId="0" xfId="0" applyFont="1" applyFill="1" applyAlignment="1" applyProtection="1">
      <alignment textRotation="90"/>
      <protection hidden="1"/>
    </xf>
    <xf numFmtId="0" fontId="6" fillId="0" borderId="4" xfId="0" applyFont="1" applyBorder="1" applyAlignment="1" applyProtection="1">
      <alignment vertical="center" wrapText="1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protection hidden="1"/>
    </xf>
    <xf numFmtId="0" fontId="6" fillId="5" borderId="0" xfId="0" applyNumberFormat="1" applyFont="1" applyFill="1" applyAlignment="1" applyProtection="1">
      <alignment horizontal="center" vertical="center"/>
      <protection hidden="1"/>
    </xf>
    <xf numFmtId="0" fontId="6" fillId="6" borderId="4" xfId="0" applyFont="1" applyFill="1" applyBorder="1" applyProtection="1">
      <protection hidden="1"/>
    </xf>
    <xf numFmtId="0" fontId="6" fillId="7" borderId="4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5" borderId="0" xfId="0" applyNumberFormat="1" applyFont="1" applyFill="1" applyAlignment="1" applyProtection="1">
      <alignment horizontal="center" wrapText="1"/>
      <protection hidden="1"/>
    </xf>
    <xf numFmtId="0" fontId="6" fillId="4" borderId="0" xfId="0" applyFont="1" applyFill="1" applyAlignment="1" applyProtection="1">
      <alignment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0" fillId="2" borderId="0" xfId="0" applyFill="1" applyAlignment="1">
      <alignment horizontal="center"/>
    </xf>
    <xf numFmtId="0" fontId="0" fillId="0" borderId="0" xfId="0" applyFill="1"/>
    <xf numFmtId="0" fontId="4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6" fillId="0" borderId="0" xfId="0" applyFont="1" applyFill="1" applyAlignment="1">
      <alignment horizontal="center"/>
    </xf>
    <xf numFmtId="0" fontId="6" fillId="0" borderId="0" xfId="0" applyFont="1" applyBorder="1" applyProtection="1">
      <protection hidden="1"/>
    </xf>
    <xf numFmtId="0" fontId="0" fillId="3" borderId="3" xfId="0" applyFill="1" applyBorder="1" applyAlignment="1">
      <alignment horizontal="center"/>
    </xf>
    <xf numFmtId="0" fontId="1" fillId="0" borderId="0" xfId="0" applyFont="1" applyProtection="1">
      <protection hidden="1"/>
    </xf>
    <xf numFmtId="22" fontId="0" fillId="0" borderId="0" xfId="0" applyNumberForma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5" xfId="0" applyFont="1" applyBorder="1" applyProtection="1">
      <protection hidden="1"/>
    </xf>
    <xf numFmtId="14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3" borderId="0" xfId="0" applyFill="1"/>
    <xf numFmtId="49" fontId="0" fillId="0" borderId="0" xfId="0" applyNumberFormat="1"/>
    <xf numFmtId="0" fontId="1" fillId="2" borderId="0" xfId="0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vertical="center"/>
      <protection hidden="1"/>
    </xf>
    <xf numFmtId="0" fontId="13" fillId="0" borderId="0" xfId="2" applyFont="1" applyAlignment="1" applyProtection="1">
      <alignment horizontal="left" vertical="center" wrapText="1"/>
      <protection hidden="1"/>
    </xf>
    <xf numFmtId="0" fontId="17" fillId="0" borderId="0" xfId="2" applyFont="1" applyAlignment="1" applyProtection="1">
      <alignment horizontal="left" vertical="center"/>
      <protection hidden="1"/>
    </xf>
    <xf numFmtId="0" fontId="6" fillId="0" borderId="0" xfId="2" applyFont="1" applyAlignment="1" applyProtection="1">
      <alignment horizontal="left" vertical="center"/>
      <protection hidden="1"/>
    </xf>
    <xf numFmtId="0" fontId="13" fillId="0" borderId="0" xfId="2" applyFont="1" applyAlignment="1" applyProtection="1">
      <alignment horizontal="right" vertical="top" wrapText="1"/>
      <protection hidden="1"/>
    </xf>
    <xf numFmtId="0" fontId="7" fillId="0" borderId="0" xfId="2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2" applyFont="1" applyAlignment="1" applyProtection="1">
      <alignment horizontal="left" vertical="center" wrapText="1"/>
      <protection hidden="1"/>
    </xf>
    <xf numFmtId="0" fontId="17" fillId="0" borderId="0" xfId="2" applyFont="1" applyAlignment="1" applyProtection="1">
      <alignment horizontal="left" vertical="top"/>
      <protection hidden="1"/>
    </xf>
    <xf numFmtId="16" fontId="13" fillId="0" borderId="0" xfId="2" applyNumberFormat="1" applyFont="1" applyAlignment="1" applyProtection="1">
      <alignment horizontal="right" vertical="top"/>
      <protection hidden="1"/>
    </xf>
    <xf numFmtId="0" fontId="14" fillId="2" borderId="4" xfId="2" applyFont="1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16" fontId="26" fillId="0" borderId="0" xfId="2" applyNumberFormat="1" applyFont="1" applyAlignment="1" applyProtection="1">
      <alignment horizontal="left" vertical="top"/>
      <protection hidden="1"/>
    </xf>
    <xf numFmtId="0" fontId="14" fillId="0" borderId="0" xfId="2" applyFont="1" applyProtection="1">
      <protection hidden="1"/>
    </xf>
    <xf numFmtId="49" fontId="13" fillId="0" borderId="0" xfId="2" applyNumberFormat="1" applyFont="1" applyAlignment="1" applyProtection="1">
      <alignment horizontal="right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horizontal="left"/>
    </xf>
    <xf numFmtId="0" fontId="29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49" fontId="13" fillId="0" borderId="0" xfId="2" applyNumberFormat="1" applyFont="1" applyAlignment="1" applyProtection="1">
      <alignment horizontal="right" vertical="top"/>
    </xf>
    <xf numFmtId="0" fontId="14" fillId="0" borderId="0" xfId="2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Font="1" applyAlignment="1">
      <alignment vertical="top"/>
    </xf>
    <xf numFmtId="0" fontId="14" fillId="0" borderId="0" xfId="2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Border="1" applyProtection="1">
      <protection hidden="1"/>
    </xf>
    <xf numFmtId="0" fontId="6" fillId="5" borderId="0" xfId="0" applyNumberFormat="1" applyFont="1" applyFill="1" applyBorder="1" applyAlignment="1" applyProtection="1">
      <alignment horizontal="center"/>
      <protection hidden="1"/>
    </xf>
    <xf numFmtId="0" fontId="6" fillId="5" borderId="0" xfId="0" applyNumberFormat="1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3" fillId="0" borderId="0" xfId="2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right" vertical="top"/>
      <protection hidden="1"/>
    </xf>
    <xf numFmtId="0" fontId="18" fillId="0" borderId="6" xfId="2" applyFont="1" applyBorder="1" applyAlignment="1" applyProtection="1">
      <alignment horizontal="left" vertical="top" wrapText="1"/>
      <protection hidden="1"/>
    </xf>
    <xf numFmtId="0" fontId="13" fillId="0" borderId="7" xfId="2" applyFont="1" applyBorder="1" applyAlignment="1" applyProtection="1">
      <alignment horizontal="left" vertical="top" wrapText="1"/>
      <protection hidden="1"/>
    </xf>
    <xf numFmtId="0" fontId="13" fillId="0" borderId="8" xfId="2" applyFont="1" applyBorder="1" applyAlignment="1" applyProtection="1">
      <alignment horizontal="left" vertical="top" wrapText="1"/>
      <protection hidden="1"/>
    </xf>
    <xf numFmtId="0" fontId="24" fillId="0" borderId="0" xfId="2" applyFont="1" applyAlignment="1" applyProtection="1">
      <alignment horizontal="left" vertical="top" wrapText="1"/>
      <protection hidden="1"/>
    </xf>
    <xf numFmtId="49" fontId="13" fillId="0" borderId="0" xfId="2" applyNumberFormat="1" applyFont="1" applyAlignment="1" applyProtection="1">
      <alignment horizontal="left" vertical="top" wrapText="1"/>
      <protection hidden="1"/>
    </xf>
    <xf numFmtId="0" fontId="13" fillId="0" borderId="0" xfId="2" applyFont="1" applyAlignment="1">
      <alignment horizontal="left" vertical="top" wrapText="1"/>
    </xf>
    <xf numFmtId="0" fontId="13" fillId="0" borderId="0" xfId="0" applyFont="1" applyAlignment="1" applyProtection="1">
      <alignment horizontal="left" vertical="top" wrapText="1"/>
      <protection hidden="1"/>
    </xf>
    <xf numFmtId="0" fontId="7" fillId="0" borderId="0" xfId="2" applyFont="1" applyAlignment="1" applyProtection="1">
      <alignment horizontal="left" vertical="top" wrapText="1"/>
      <protection hidden="1"/>
    </xf>
    <xf numFmtId="0" fontId="14" fillId="0" borderId="0" xfId="2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5" fillId="0" borderId="0" xfId="2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27" fillId="0" borderId="0" xfId="1" applyFont="1" applyAlignment="1" applyProtection="1">
      <alignment horizontal="left" vertical="top"/>
      <protection hidden="1"/>
    </xf>
    <xf numFmtId="0" fontId="13" fillId="0" borderId="0" xfId="2" applyFont="1" applyFill="1" applyAlignment="1" applyProtection="1">
      <alignment horizontal="left" vertical="top" wrapText="1"/>
      <protection hidden="1"/>
    </xf>
    <xf numFmtId="0" fontId="28" fillId="0" borderId="0" xfId="2" applyFont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9" xfId="0" applyFont="1" applyBorder="1" applyProtection="1"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wrapText="1"/>
      <protection locked="0" hidden="1"/>
    </xf>
    <xf numFmtId="0" fontId="6" fillId="0" borderId="4" xfId="0" applyFont="1" applyBorder="1" applyAlignment="1" applyProtection="1">
      <alignment horizontal="center" wrapText="1"/>
      <protection locked="0"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 wrapText="1"/>
      <protection locked="0"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/>
    <xf numFmtId="0" fontId="6" fillId="0" borderId="0" xfId="0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Protection="1">
      <protection hidden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31" fillId="0" borderId="0" xfId="0" applyNumberFormat="1" applyFont="1" applyAlignment="1" applyProtection="1">
      <alignment horizontal="right" wrapText="1" indent="1"/>
    </xf>
    <xf numFmtId="0" fontId="32" fillId="0" borderId="0" xfId="0" applyFont="1" applyProtection="1"/>
    <xf numFmtId="0" fontId="33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left" vertical="center" wrapText="1"/>
    </xf>
    <xf numFmtId="0" fontId="35" fillId="0" borderId="0" xfId="0" applyFont="1" applyProtection="1">
      <protection hidden="1"/>
    </xf>
    <xf numFmtId="14" fontId="3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left" vertical="center" wrapText="1"/>
    </xf>
    <xf numFmtId="0" fontId="33" fillId="0" borderId="0" xfId="0" applyFont="1" applyAlignment="1" applyProtection="1">
      <alignment horizontal="left" vertical="center" wrapText="1" indent="1"/>
      <protection hidden="1"/>
    </xf>
    <xf numFmtId="0" fontId="31" fillId="0" borderId="4" xfId="0" applyFont="1" applyBorder="1" applyAlignment="1" applyProtection="1">
      <alignment horizontal="center" vertical="center" wrapText="1"/>
      <protection hidden="1"/>
    </xf>
    <xf numFmtId="1" fontId="31" fillId="0" borderId="2" xfId="0" applyNumberFormat="1" applyFont="1" applyBorder="1" applyAlignment="1" applyProtection="1">
      <alignment horizontal="right" vertical="center" wrapText="1"/>
      <protection hidden="1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4" fillId="0" borderId="0" xfId="0" applyFont="1" applyProtection="1">
      <protection hidden="1"/>
    </xf>
    <xf numFmtId="1" fontId="31" fillId="0" borderId="3" xfId="0" applyNumberFormat="1" applyFont="1" applyBorder="1" applyAlignment="1" applyProtection="1">
      <alignment horizontal="right"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 textRotation="90"/>
      <protection hidden="1"/>
    </xf>
    <xf numFmtId="0" fontId="7" fillId="0" borderId="0" xfId="0" applyFont="1" applyBorder="1" applyAlignment="1" applyProtection="1">
      <alignment textRotation="90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textRotation="90" wrapText="1"/>
      <protection hidden="1"/>
    </xf>
    <xf numFmtId="0" fontId="7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horizontal="left" indent="1"/>
    </xf>
    <xf numFmtId="0" fontId="3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</xf>
    <xf numFmtId="0" fontId="20" fillId="0" borderId="0" xfId="2" applyFont="1" applyAlignment="1" applyProtection="1">
      <alignment horizontal="left" vertical="top" wrapText="1"/>
      <protection hidden="1"/>
    </xf>
    <xf numFmtId="0" fontId="6" fillId="0" borderId="4" xfId="0" applyFont="1" applyBorder="1" applyProtection="1"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wrapText="1"/>
      <protection locked="0" hidden="1"/>
    </xf>
    <xf numFmtId="0" fontId="13" fillId="0" borderId="0" xfId="2" applyFont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7" fillId="8" borderId="10" xfId="0" applyFont="1" applyFill="1" applyBorder="1" applyAlignment="1" applyProtection="1">
      <alignment horizontal="center" vertical="center" wrapText="1"/>
      <protection hidden="1"/>
    </xf>
    <xf numFmtId="0" fontId="7" fillId="8" borderId="1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left" vertical="center" wrapText="1" indent="1"/>
      <protection hidden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/>
  </cellXfs>
  <cellStyles count="3">
    <cellStyle name="Гиперссылка_анкета для OO 5 с буквами" xfId="1"/>
    <cellStyle name="Обычный" xfId="0" builtinId="0"/>
    <cellStyle name="Обычный_dr5m_form22EX03" xfId="2"/>
  </cellStyles>
  <dxfs count="30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64</xdr:row>
      <xdr:rowOff>247650</xdr:rowOff>
    </xdr:from>
    <xdr:to>
      <xdr:col>1</xdr:col>
      <xdr:colOff>4333875</xdr:colOff>
      <xdr:row>65</xdr:row>
      <xdr:rowOff>0</xdr:rowOff>
    </xdr:to>
    <xdr:pic>
      <xdr:nvPicPr>
        <xdr:cNvPr id="543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054"/>
        <a:stretch>
          <a:fillRect/>
        </a:stretch>
      </xdr:blipFill>
      <xdr:spPr bwMode="auto">
        <a:xfrm>
          <a:off x="990600" y="32213550"/>
          <a:ext cx="42957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77</xdr:row>
      <xdr:rowOff>247650</xdr:rowOff>
    </xdr:from>
    <xdr:to>
      <xdr:col>1</xdr:col>
      <xdr:colOff>3838575</xdr:colOff>
      <xdr:row>78</xdr:row>
      <xdr:rowOff>0</xdr:rowOff>
    </xdr:to>
    <xdr:pic>
      <xdr:nvPicPr>
        <xdr:cNvPr id="54389" name="Picture 8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" y="38042850"/>
          <a:ext cx="3505200" cy="333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819150</xdr:colOff>
      <xdr:row>81</xdr:row>
      <xdr:rowOff>247650</xdr:rowOff>
    </xdr:from>
    <xdr:to>
      <xdr:col>1</xdr:col>
      <xdr:colOff>4562475</xdr:colOff>
      <xdr:row>82</xdr:row>
      <xdr:rowOff>0</xdr:rowOff>
    </xdr:to>
    <xdr:pic>
      <xdr:nvPicPr>
        <xdr:cNvPr id="54390" name="Picture 9" descr="опенофис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0" y="43329225"/>
          <a:ext cx="46958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tabSelected="1" topLeftCell="A31" workbookViewId="0">
      <selection activeCell="A2" sqref="A2:B2"/>
    </sheetView>
  </sheetViews>
  <sheetFormatPr defaultRowHeight="12.75" x14ac:dyDescent="0.2"/>
  <cols>
    <col min="1" max="1" width="14.28515625" style="19" customWidth="1"/>
    <col min="2" max="2" width="68.5703125" style="19" customWidth="1"/>
    <col min="3" max="4" width="4.28515625" style="19" customWidth="1"/>
    <col min="5" max="10" width="8.7109375" style="19" customWidth="1"/>
    <col min="11" max="16384" width="9.140625" style="19"/>
  </cols>
  <sheetData>
    <row r="1" spans="1:3" ht="14.25" customHeight="1" x14ac:dyDescent="0.2">
      <c r="A1" s="165" t="s">
        <v>369</v>
      </c>
      <c r="B1" s="166"/>
    </row>
    <row r="2" spans="1:3" s="56" customFormat="1" ht="29.25" customHeight="1" x14ac:dyDescent="0.2">
      <c r="A2" s="167" t="str">
        <f>служ!B10&amp;" "&amp;служ!B11</f>
        <v>Проверочная работа по математике. 4 класс</v>
      </c>
      <c r="B2" s="167"/>
    </row>
    <row r="3" spans="1:3" s="56" customFormat="1" ht="22.15" customHeight="1" x14ac:dyDescent="0.2">
      <c r="A3" s="56" t="s">
        <v>419</v>
      </c>
      <c r="B3" s="57" t="s">
        <v>101</v>
      </c>
      <c r="C3" s="58"/>
    </row>
    <row r="4" spans="1:3" ht="51.75" customHeight="1" x14ac:dyDescent="0.2">
      <c r="A4" s="162" t="str">
        <f>"Данная форма отчета предназначена для сохранения и подготовки к отправке результатов работы:
"&amp;служ!B10&amp;" "&amp;служ!B11</f>
        <v>Данная форма отчета предназначена для сохранения и подготовки к отправке результатов работы:
Проверочная работа по математике. 4 класс</v>
      </c>
      <c r="B4" s="162"/>
      <c r="C4" s="59"/>
    </row>
    <row r="5" spans="1:3" ht="33" customHeight="1" x14ac:dyDescent="0.2">
      <c r="A5" s="162" t="s">
        <v>416</v>
      </c>
      <c r="B5" s="162"/>
      <c r="C5" s="59"/>
    </row>
    <row r="6" spans="1:3" ht="30.75" customHeight="1" x14ac:dyDescent="0.2">
      <c r="A6" s="162" t="s">
        <v>102</v>
      </c>
      <c r="B6" s="162"/>
      <c r="C6" s="59"/>
    </row>
    <row r="7" spans="1:3" s="56" customFormat="1" ht="18" x14ac:dyDescent="0.2">
      <c r="A7" s="60" t="s">
        <v>103</v>
      </c>
      <c r="B7" s="61"/>
      <c r="C7" s="58"/>
    </row>
    <row r="8" spans="1:3" s="56" customFormat="1" ht="29.25" thickBot="1" x14ac:dyDescent="0.25">
      <c r="A8" s="62" t="s">
        <v>104</v>
      </c>
      <c r="B8" s="92" t="s">
        <v>105</v>
      </c>
      <c r="C8" s="58"/>
    </row>
    <row r="9" spans="1:3" s="64" customFormat="1" ht="57.75" x14ac:dyDescent="0.2">
      <c r="A9" s="62" t="s">
        <v>106</v>
      </c>
      <c r="B9" s="94" t="s">
        <v>107</v>
      </c>
      <c r="C9" s="63"/>
    </row>
    <row r="10" spans="1:3" s="56" customFormat="1" ht="29.25" x14ac:dyDescent="0.2">
      <c r="A10" s="62"/>
      <c r="B10" s="95" t="s">
        <v>108</v>
      </c>
      <c r="C10" s="65"/>
    </row>
    <row r="11" spans="1:3" s="56" customFormat="1" ht="29.25" customHeight="1" thickBot="1" x14ac:dyDescent="0.25">
      <c r="A11" s="62"/>
      <c r="B11" s="96" t="s">
        <v>109</v>
      </c>
      <c r="C11" s="65"/>
    </row>
    <row r="12" spans="1:3" s="56" customFormat="1" ht="86.25" x14ac:dyDescent="0.2">
      <c r="A12" s="62" t="s">
        <v>110</v>
      </c>
      <c r="B12" s="100" t="s">
        <v>111</v>
      </c>
      <c r="C12" s="65"/>
    </row>
    <row r="13" spans="1:3" s="56" customFormat="1" ht="28.5" x14ac:dyDescent="0.2">
      <c r="A13" s="62" t="s">
        <v>112</v>
      </c>
      <c r="B13" s="92" t="s">
        <v>314</v>
      </c>
      <c r="C13" s="65"/>
    </row>
    <row r="14" spans="1:3" s="56" customFormat="1" ht="42.75" x14ac:dyDescent="0.2">
      <c r="A14" s="62" t="s">
        <v>113</v>
      </c>
      <c r="B14" s="92" t="s">
        <v>324</v>
      </c>
      <c r="C14" s="65"/>
    </row>
    <row r="15" spans="1:3" s="56" customFormat="1" ht="15.75" x14ac:dyDescent="0.2">
      <c r="A15" s="66" t="s">
        <v>114</v>
      </c>
      <c r="B15" s="101"/>
      <c r="C15" s="63"/>
    </row>
    <row r="16" spans="1:3" s="56" customFormat="1" ht="28.5" x14ac:dyDescent="0.2">
      <c r="A16" s="67" t="s">
        <v>115</v>
      </c>
      <c r="B16" s="92" t="s">
        <v>116</v>
      </c>
      <c r="C16" s="58"/>
    </row>
    <row r="17" spans="1:4" s="56" customFormat="1" ht="42.75" x14ac:dyDescent="0.2">
      <c r="A17" s="67" t="s">
        <v>117</v>
      </c>
      <c r="B17" s="92" t="s">
        <v>118</v>
      </c>
      <c r="C17" s="68"/>
      <c r="D17" s="69"/>
    </row>
    <row r="18" spans="1:4" s="56" customFormat="1" ht="28.5" x14ac:dyDescent="0.2">
      <c r="A18" s="67" t="s">
        <v>119</v>
      </c>
      <c r="B18" s="92" t="s">
        <v>120</v>
      </c>
      <c r="C18" s="58"/>
    </row>
    <row r="19" spans="1:4" s="56" customFormat="1" ht="57" x14ac:dyDescent="0.2">
      <c r="A19" s="67" t="s">
        <v>121</v>
      </c>
      <c r="B19" s="92" t="s">
        <v>122</v>
      </c>
      <c r="C19" s="163"/>
      <c r="D19" s="164"/>
    </row>
    <row r="20" spans="1:4" s="56" customFormat="1" ht="28.5" x14ac:dyDescent="0.2">
      <c r="A20" s="67" t="s">
        <v>123</v>
      </c>
      <c r="B20" s="92" t="s">
        <v>80</v>
      </c>
      <c r="C20" s="58"/>
    </row>
    <row r="21" spans="1:4" s="56" customFormat="1" ht="159" x14ac:dyDescent="0.2">
      <c r="A21" s="67" t="s">
        <v>124</v>
      </c>
      <c r="B21" s="97" t="s">
        <v>125</v>
      </c>
      <c r="C21" s="58"/>
    </row>
    <row r="22" spans="1:4" s="56" customFormat="1" ht="114.75" x14ac:dyDescent="0.2">
      <c r="A22" s="67" t="s">
        <v>126</v>
      </c>
      <c r="B22" s="92" t="s">
        <v>127</v>
      </c>
      <c r="C22" s="58"/>
    </row>
    <row r="23" spans="1:4" s="56" customFormat="1" ht="42.75" x14ac:dyDescent="0.2">
      <c r="A23" s="67" t="s">
        <v>128</v>
      </c>
      <c r="B23" s="92" t="s">
        <v>129</v>
      </c>
      <c r="C23" s="58"/>
    </row>
    <row r="24" spans="1:4" s="56" customFormat="1" ht="42.75" x14ac:dyDescent="0.2">
      <c r="A24" s="67" t="s">
        <v>130</v>
      </c>
      <c r="B24" s="92" t="s">
        <v>131</v>
      </c>
      <c r="C24" s="58"/>
    </row>
    <row r="25" spans="1:4" s="56" customFormat="1" ht="18" x14ac:dyDescent="0.2">
      <c r="A25" s="70" t="s">
        <v>132</v>
      </c>
      <c r="B25" s="92"/>
      <c r="C25" s="58"/>
    </row>
    <row r="26" spans="1:4" s="56" customFormat="1" ht="18" x14ac:dyDescent="0.2">
      <c r="A26" s="66" t="s">
        <v>133</v>
      </c>
      <c r="B26" s="92"/>
      <c r="C26" s="58"/>
    </row>
    <row r="27" spans="1:4" s="56" customFormat="1" ht="28.5" x14ac:dyDescent="0.2">
      <c r="A27" s="67" t="s">
        <v>134</v>
      </c>
      <c r="B27" s="92" t="s">
        <v>135</v>
      </c>
      <c r="C27" s="58"/>
    </row>
    <row r="28" spans="1:4" s="56" customFormat="1" ht="71.25" x14ac:dyDescent="0.2">
      <c r="A28" s="67" t="s">
        <v>136</v>
      </c>
      <c r="B28" s="92" t="s">
        <v>378</v>
      </c>
      <c r="C28" s="58"/>
    </row>
    <row r="29" spans="1:4" ht="28.5" x14ac:dyDescent="0.2">
      <c r="A29" s="67" t="s">
        <v>362</v>
      </c>
      <c r="B29" s="92" t="s">
        <v>395</v>
      </c>
    </row>
    <row r="30" spans="1:4" s="56" customFormat="1" ht="42.75" x14ac:dyDescent="0.2">
      <c r="A30" s="67" t="s">
        <v>137</v>
      </c>
      <c r="B30" s="92" t="s">
        <v>363</v>
      </c>
      <c r="C30" s="58"/>
    </row>
    <row r="31" spans="1:4" s="56" customFormat="1" ht="18" x14ac:dyDescent="0.2">
      <c r="A31" s="66" t="s">
        <v>376</v>
      </c>
      <c r="B31" s="92"/>
      <c r="C31" s="58"/>
    </row>
    <row r="32" spans="1:4" s="56" customFormat="1" ht="42.75" hidden="1" customHeight="1" x14ac:dyDescent="0.2">
      <c r="A32" s="66" t="s">
        <v>329</v>
      </c>
      <c r="B32" s="102"/>
      <c r="C32" s="58"/>
    </row>
    <row r="33" spans="1:3" s="56" customFormat="1" ht="28.5" hidden="1" x14ac:dyDescent="0.2">
      <c r="A33" s="67" t="s">
        <v>138</v>
      </c>
      <c r="B33" s="92" t="s">
        <v>377</v>
      </c>
      <c r="C33" s="58"/>
    </row>
    <row r="34" spans="1:3" s="56" customFormat="1" ht="71.25" x14ac:dyDescent="0.2">
      <c r="A34" s="93" t="s">
        <v>382</v>
      </c>
      <c r="B34" s="100" t="s">
        <v>385</v>
      </c>
      <c r="C34" s="58"/>
    </row>
    <row r="35" spans="1:3" s="56" customFormat="1" ht="42.75" hidden="1" customHeight="1" x14ac:dyDescent="0.2">
      <c r="A35" s="67" t="s">
        <v>139</v>
      </c>
      <c r="B35" s="92" t="s">
        <v>334</v>
      </c>
      <c r="C35" s="58"/>
    </row>
    <row r="36" spans="1:3" s="56" customFormat="1" ht="28.5" hidden="1" customHeight="1" x14ac:dyDescent="0.2">
      <c r="A36" s="67" t="s">
        <v>139</v>
      </c>
      <c r="B36" s="92" t="s">
        <v>140</v>
      </c>
      <c r="C36" s="58"/>
    </row>
    <row r="37" spans="1:3" s="56" customFormat="1" ht="28.5" hidden="1" customHeight="1" x14ac:dyDescent="0.2">
      <c r="A37" s="67" t="s">
        <v>139</v>
      </c>
      <c r="B37" s="92" t="s">
        <v>223</v>
      </c>
      <c r="C37" s="58"/>
    </row>
    <row r="38" spans="1:3" ht="42.75" hidden="1" customHeight="1" x14ac:dyDescent="0.2">
      <c r="A38" s="67" t="s">
        <v>141</v>
      </c>
      <c r="B38" s="92" t="s">
        <v>224</v>
      </c>
    </row>
    <row r="39" spans="1:3" ht="57" x14ac:dyDescent="0.2">
      <c r="A39" s="67" t="s">
        <v>383</v>
      </c>
      <c r="B39" s="92" t="s">
        <v>379</v>
      </c>
    </row>
    <row r="40" spans="1:3" ht="57" x14ac:dyDescent="0.2">
      <c r="A40" s="67" t="s">
        <v>384</v>
      </c>
      <c r="B40" s="92" t="s">
        <v>396</v>
      </c>
    </row>
    <row r="41" spans="1:3" ht="99.75" x14ac:dyDescent="0.2">
      <c r="A41" s="67" t="s">
        <v>330</v>
      </c>
      <c r="B41" s="92" t="s">
        <v>413</v>
      </c>
    </row>
    <row r="42" spans="1:3" ht="42.75" x14ac:dyDescent="0.2">
      <c r="A42" s="67" t="s">
        <v>380</v>
      </c>
      <c r="B42" s="92" t="s">
        <v>405</v>
      </c>
    </row>
    <row r="43" spans="1:3" s="56" customFormat="1" ht="42.75" x14ac:dyDescent="0.2">
      <c r="A43" s="67" t="s">
        <v>335</v>
      </c>
      <c r="B43" s="92" t="s">
        <v>381</v>
      </c>
      <c r="C43" s="58"/>
    </row>
    <row r="44" spans="1:3" ht="171" x14ac:dyDescent="0.2">
      <c r="A44" s="67" t="s">
        <v>404</v>
      </c>
      <c r="B44" s="92" t="s">
        <v>418</v>
      </c>
    </row>
    <row r="45" spans="1:3" ht="57" x14ac:dyDescent="0.2">
      <c r="A45" s="67" t="s">
        <v>411</v>
      </c>
      <c r="B45" s="92" t="s">
        <v>412</v>
      </c>
    </row>
    <row r="46" spans="1:3" s="56" customFormat="1" ht="18" x14ac:dyDescent="0.2">
      <c r="A46" s="66" t="s">
        <v>370</v>
      </c>
      <c r="B46" s="102"/>
      <c r="C46" s="58"/>
    </row>
    <row r="47" spans="1:3" s="56" customFormat="1" ht="173.25" x14ac:dyDescent="0.2">
      <c r="A47" s="67" t="s">
        <v>143</v>
      </c>
      <c r="B47" s="92" t="s">
        <v>414</v>
      </c>
      <c r="C47" s="58"/>
    </row>
    <row r="48" spans="1:3" s="56" customFormat="1" ht="114" x14ac:dyDescent="0.2">
      <c r="A48" s="67" t="s">
        <v>144</v>
      </c>
      <c r="B48" s="92" t="s">
        <v>397</v>
      </c>
      <c r="C48" s="58"/>
    </row>
    <row r="49" spans="1:3" s="56" customFormat="1" ht="42.75" x14ac:dyDescent="0.2">
      <c r="A49" s="67" t="s">
        <v>146</v>
      </c>
      <c r="B49" s="92" t="s">
        <v>415</v>
      </c>
      <c r="C49" s="58"/>
    </row>
    <row r="50" spans="1:3" ht="42.75" x14ac:dyDescent="0.2">
      <c r="A50" s="67" t="s">
        <v>392</v>
      </c>
      <c r="B50" s="92" t="s">
        <v>142</v>
      </c>
    </row>
    <row r="51" spans="1:3" s="56" customFormat="1" ht="90.75" hidden="1" customHeight="1" x14ac:dyDescent="0.2">
      <c r="B51" s="103" t="s">
        <v>145</v>
      </c>
      <c r="C51" s="58"/>
    </row>
    <row r="52" spans="1:3" s="56" customFormat="1" ht="44.25" hidden="1" customHeight="1" x14ac:dyDescent="0.2">
      <c r="A52" s="67" t="s">
        <v>146</v>
      </c>
      <c r="B52" s="92" t="s">
        <v>147</v>
      </c>
      <c r="C52" s="58"/>
    </row>
    <row r="53" spans="1:3" s="56" customFormat="1" ht="25.5" hidden="1" customHeight="1" x14ac:dyDescent="0.2">
      <c r="A53" s="67" t="s">
        <v>143</v>
      </c>
      <c r="B53" s="92" t="s">
        <v>332</v>
      </c>
      <c r="C53" s="58"/>
    </row>
    <row r="54" spans="1:3" s="56" customFormat="1" ht="45.75" hidden="1" customHeight="1" x14ac:dyDescent="0.2">
      <c r="A54" s="67" t="s">
        <v>144</v>
      </c>
      <c r="B54" s="92" t="s">
        <v>331</v>
      </c>
      <c r="C54" s="58"/>
    </row>
    <row r="55" spans="1:3" s="56" customFormat="1" ht="57" hidden="1" customHeight="1" x14ac:dyDescent="0.2">
      <c r="A55" s="67" t="s">
        <v>148</v>
      </c>
      <c r="B55" s="92" t="s">
        <v>96</v>
      </c>
      <c r="C55" s="58"/>
    </row>
    <row r="56" spans="1:3" s="56" customFormat="1" ht="18" x14ac:dyDescent="0.2">
      <c r="A56" s="70" t="s">
        <v>315</v>
      </c>
      <c r="B56" s="92"/>
      <c r="C56" s="58"/>
    </row>
    <row r="57" spans="1:3" s="56" customFormat="1" ht="30" x14ac:dyDescent="0.2">
      <c r="A57" s="70"/>
      <c r="B57" s="155" t="s">
        <v>394</v>
      </c>
      <c r="C57" s="58"/>
    </row>
    <row r="58" spans="1:3" s="56" customFormat="1" ht="18" x14ac:dyDescent="0.2">
      <c r="A58" s="66" t="s">
        <v>149</v>
      </c>
      <c r="B58" s="102"/>
      <c r="C58" s="58"/>
    </row>
    <row r="59" spans="1:3" s="56" customFormat="1" ht="30" x14ac:dyDescent="0.2">
      <c r="A59" s="67" t="s">
        <v>150</v>
      </c>
      <c r="B59" s="104" t="s">
        <v>151</v>
      </c>
      <c r="C59" s="58"/>
    </row>
    <row r="60" spans="1:3" s="56" customFormat="1" ht="28.5" hidden="1" x14ac:dyDescent="0.2">
      <c r="A60" s="67" t="s">
        <v>152</v>
      </c>
      <c r="B60" s="92" t="s">
        <v>153</v>
      </c>
      <c r="C60" s="58"/>
    </row>
    <row r="61" spans="1:3" s="56" customFormat="1" ht="44.25" x14ac:dyDescent="0.2">
      <c r="A61" s="67" t="s">
        <v>152</v>
      </c>
      <c r="B61" s="104" t="s">
        <v>155</v>
      </c>
      <c r="C61" s="58"/>
    </row>
    <row r="62" spans="1:3" s="56" customFormat="1" ht="29.65" customHeight="1" x14ac:dyDescent="0.2">
      <c r="A62" s="67" t="s">
        <v>154</v>
      </c>
      <c r="B62" s="92" t="s">
        <v>157</v>
      </c>
      <c r="C62" s="58"/>
    </row>
    <row r="63" spans="1:3" s="56" customFormat="1" ht="28.9" customHeight="1" x14ac:dyDescent="0.2">
      <c r="A63" s="67" t="s">
        <v>156</v>
      </c>
      <c r="B63" s="98" t="s">
        <v>360</v>
      </c>
      <c r="C63" s="58"/>
    </row>
    <row r="64" spans="1:3" s="56" customFormat="1" ht="42.75" x14ac:dyDescent="0.2">
      <c r="A64" s="67" t="s">
        <v>158</v>
      </c>
      <c r="B64" s="92" t="s">
        <v>160</v>
      </c>
      <c r="C64" s="58"/>
    </row>
    <row r="65" spans="1:3" s="56" customFormat="1" ht="115.5" customHeight="1" x14ac:dyDescent="0.2">
      <c r="A65" s="67"/>
      <c r="B65" s="100"/>
      <c r="C65" s="58"/>
    </row>
    <row r="66" spans="1:3" ht="57" x14ac:dyDescent="0.25">
      <c r="A66" s="67" t="s">
        <v>159</v>
      </c>
      <c r="B66" s="92" t="s">
        <v>325</v>
      </c>
      <c r="C66" s="71"/>
    </row>
    <row r="67" spans="1:3" s="56" customFormat="1" ht="18" x14ac:dyDescent="0.2">
      <c r="A67" s="67" t="s">
        <v>161</v>
      </c>
      <c r="B67" s="92" t="s">
        <v>81</v>
      </c>
      <c r="C67" s="58"/>
    </row>
    <row r="68" spans="1:3" s="56" customFormat="1" ht="30" x14ac:dyDescent="0.2">
      <c r="A68" s="67" t="s">
        <v>162</v>
      </c>
      <c r="B68" s="92" t="s">
        <v>164</v>
      </c>
      <c r="C68" s="58"/>
    </row>
    <row r="69" spans="1:3" s="56" customFormat="1" ht="28.5" x14ac:dyDescent="0.2">
      <c r="A69" s="67" t="s">
        <v>163</v>
      </c>
      <c r="B69" s="92" t="s">
        <v>166</v>
      </c>
      <c r="C69" s="58"/>
    </row>
    <row r="70" spans="1:3" s="56" customFormat="1" ht="28.5" x14ac:dyDescent="0.2">
      <c r="A70" s="67" t="s">
        <v>165</v>
      </c>
      <c r="B70" s="92" t="s">
        <v>167</v>
      </c>
      <c r="C70" s="58"/>
    </row>
    <row r="71" spans="1:3" s="56" customFormat="1" ht="18" x14ac:dyDescent="0.2">
      <c r="A71" s="66" t="s">
        <v>168</v>
      </c>
      <c r="B71" s="66"/>
      <c r="C71" s="58"/>
    </row>
    <row r="72" spans="1:3" s="56" customFormat="1" ht="30" x14ac:dyDescent="0.2">
      <c r="A72" s="72" t="s">
        <v>169</v>
      </c>
      <c r="B72" s="104" t="s">
        <v>151</v>
      </c>
      <c r="C72" s="58"/>
    </row>
    <row r="73" spans="1:3" s="56" customFormat="1" ht="28.5" hidden="1" x14ac:dyDescent="0.2">
      <c r="A73" s="72" t="s">
        <v>170</v>
      </c>
      <c r="B73" s="92" t="s">
        <v>153</v>
      </c>
      <c r="C73" s="58"/>
    </row>
    <row r="74" spans="1:3" s="56" customFormat="1" ht="44.25" x14ac:dyDescent="0.2">
      <c r="A74" s="72" t="s">
        <v>170</v>
      </c>
      <c r="B74" s="104" t="s">
        <v>155</v>
      </c>
      <c r="C74" s="58"/>
    </row>
    <row r="75" spans="1:3" s="56" customFormat="1" ht="18" x14ac:dyDescent="0.2">
      <c r="A75" s="72" t="s">
        <v>171</v>
      </c>
      <c r="B75" s="92" t="s">
        <v>44</v>
      </c>
      <c r="C75" s="58"/>
    </row>
    <row r="76" spans="1:3" s="56" customFormat="1" ht="28.5" x14ac:dyDescent="0.2">
      <c r="A76" s="72" t="s">
        <v>172</v>
      </c>
      <c r="B76" s="98" t="s">
        <v>360</v>
      </c>
      <c r="C76" s="58"/>
    </row>
    <row r="77" spans="1:3" s="56" customFormat="1" ht="42.75" x14ac:dyDescent="0.2">
      <c r="A77" s="72" t="s">
        <v>173</v>
      </c>
      <c r="B77" s="92" t="s">
        <v>175</v>
      </c>
      <c r="C77" s="58"/>
    </row>
    <row r="78" spans="1:3" s="56" customFormat="1" ht="282" customHeight="1" x14ac:dyDescent="0.2">
      <c r="A78" s="73"/>
      <c r="B78" s="105"/>
      <c r="C78" s="58"/>
    </row>
    <row r="79" spans="1:3" ht="61.5" customHeight="1" x14ac:dyDescent="0.25">
      <c r="A79" s="72" t="s">
        <v>174</v>
      </c>
      <c r="B79" s="92" t="s">
        <v>325</v>
      </c>
      <c r="C79" s="71"/>
    </row>
    <row r="80" spans="1:3" s="56" customFormat="1" ht="28.5" x14ac:dyDescent="0.2">
      <c r="A80" s="72" t="s">
        <v>176</v>
      </c>
      <c r="B80" s="98" t="s">
        <v>82</v>
      </c>
      <c r="C80" s="58"/>
    </row>
    <row r="81" spans="1:4" s="56" customFormat="1" ht="44.25" x14ac:dyDescent="0.2">
      <c r="A81" s="72" t="s">
        <v>177</v>
      </c>
      <c r="B81" s="98" t="s">
        <v>179</v>
      </c>
      <c r="C81" s="58"/>
    </row>
    <row r="82" spans="1:4" s="56" customFormat="1" ht="159" customHeight="1" x14ac:dyDescent="0.2">
      <c r="A82" s="72"/>
      <c r="B82" s="98"/>
      <c r="C82" s="58"/>
    </row>
    <row r="83" spans="1:4" ht="28.5" x14ac:dyDescent="0.25">
      <c r="A83" s="72" t="s">
        <v>178</v>
      </c>
      <c r="B83" s="98" t="s">
        <v>180</v>
      </c>
      <c r="C83" s="71"/>
    </row>
    <row r="84" spans="1:4" s="56" customFormat="1" ht="18" x14ac:dyDescent="0.2">
      <c r="A84" s="66" t="s">
        <v>181</v>
      </c>
      <c r="B84" s="106"/>
      <c r="C84" s="58"/>
    </row>
    <row r="85" spans="1:4" s="56" customFormat="1" ht="28.5" x14ac:dyDescent="0.2">
      <c r="A85" s="80" t="s">
        <v>182</v>
      </c>
      <c r="B85" s="99" t="s">
        <v>336</v>
      </c>
      <c r="C85" s="58"/>
    </row>
    <row r="86" spans="1:4" s="56" customFormat="1" ht="28.5" x14ac:dyDescent="0.2">
      <c r="A86" s="80" t="s">
        <v>183</v>
      </c>
      <c r="B86" s="99" t="s">
        <v>184</v>
      </c>
      <c r="C86" s="81"/>
      <c r="D86" s="82"/>
    </row>
    <row r="87" spans="1:4" s="56" customFormat="1" ht="18.75" hidden="1" customHeight="1" x14ac:dyDescent="0.2">
      <c r="A87" s="80" t="s">
        <v>185</v>
      </c>
      <c r="B87" s="99" t="s">
        <v>187</v>
      </c>
      <c r="C87" s="81"/>
      <c r="D87" s="82"/>
    </row>
    <row r="88" spans="1:4" s="56" customFormat="1" ht="57" x14ac:dyDescent="0.2">
      <c r="A88" s="80" t="s">
        <v>185</v>
      </c>
      <c r="B88" s="107" t="s">
        <v>409</v>
      </c>
      <c r="C88" s="81"/>
      <c r="D88" s="82"/>
    </row>
    <row r="89" spans="1:4" s="56" customFormat="1" ht="42.75" x14ac:dyDescent="0.2">
      <c r="A89" s="80" t="s">
        <v>186</v>
      </c>
      <c r="B89" s="107" t="s">
        <v>316</v>
      </c>
      <c r="C89" s="81"/>
      <c r="D89" s="82"/>
    </row>
    <row r="90" spans="1:4" s="56" customFormat="1" ht="18" x14ac:dyDescent="0.2">
      <c r="A90" s="66" t="s">
        <v>188</v>
      </c>
      <c r="B90" s="66"/>
      <c r="C90" s="81"/>
      <c r="D90" s="82"/>
    </row>
    <row r="91" spans="1:4" s="56" customFormat="1" ht="96" customHeight="1" x14ac:dyDescent="0.2">
      <c r="A91" s="80" t="s">
        <v>189</v>
      </c>
      <c r="B91" s="99" t="s">
        <v>361</v>
      </c>
      <c r="C91" s="58"/>
    </row>
    <row r="92" spans="1:4" s="56" customFormat="1" ht="57.75" x14ac:dyDescent="0.2">
      <c r="A92" s="80" t="s">
        <v>190</v>
      </c>
      <c r="B92" s="107" t="s">
        <v>365</v>
      </c>
      <c r="C92" s="81"/>
      <c r="D92" s="82"/>
    </row>
    <row r="93" spans="1:4" s="56" customFormat="1" ht="18" x14ac:dyDescent="0.2">
      <c r="A93" s="83"/>
      <c r="B93" s="104" t="s">
        <v>317</v>
      </c>
      <c r="C93" s="81"/>
      <c r="D93" s="82"/>
    </row>
    <row r="94" spans="1:4" s="56" customFormat="1" ht="18" x14ac:dyDescent="0.2">
      <c r="A94" s="84"/>
      <c r="B94" s="99" t="s">
        <v>191</v>
      </c>
      <c r="C94" s="81"/>
      <c r="D94" s="82"/>
    </row>
    <row r="95" spans="1:4" s="56" customFormat="1" ht="18" x14ac:dyDescent="0.2">
      <c r="A95" s="84"/>
      <c r="B95" s="99" t="s">
        <v>192</v>
      </c>
      <c r="C95" s="81"/>
      <c r="D95" s="82"/>
    </row>
    <row r="96" spans="1:4" s="56" customFormat="1" ht="18" x14ac:dyDescent="0.2">
      <c r="A96" s="85"/>
      <c r="B96" s="99" t="s">
        <v>193</v>
      </c>
      <c r="C96" s="81"/>
      <c r="D96" s="82"/>
    </row>
    <row r="97" spans="1:4" s="56" customFormat="1" ht="28.5" x14ac:dyDescent="0.2">
      <c r="A97" s="83"/>
      <c r="B97" s="99" t="s">
        <v>194</v>
      </c>
      <c r="C97" s="81"/>
      <c r="D97" s="82"/>
    </row>
    <row r="98" spans="1:4" s="56" customFormat="1" ht="42.75" x14ac:dyDescent="0.2">
      <c r="A98" s="83"/>
      <c r="B98" s="99" t="s">
        <v>195</v>
      </c>
      <c r="C98" s="81"/>
      <c r="D98" s="82"/>
    </row>
    <row r="99" spans="1:4" s="56" customFormat="1" ht="28.5" x14ac:dyDescent="0.2">
      <c r="A99" s="80" t="s">
        <v>196</v>
      </c>
      <c r="B99" s="99" t="s">
        <v>197</v>
      </c>
      <c r="C99" s="81"/>
      <c r="D99" s="82"/>
    </row>
    <row r="100" spans="1:4" s="56" customFormat="1" ht="28.5" x14ac:dyDescent="0.2">
      <c r="A100" s="80" t="s">
        <v>198</v>
      </c>
      <c r="B100" s="99" t="s">
        <v>199</v>
      </c>
      <c r="C100" s="81"/>
      <c r="D100" s="82"/>
    </row>
    <row r="101" spans="1:4" s="56" customFormat="1" ht="33.75" x14ac:dyDescent="0.2">
      <c r="A101" s="73"/>
      <c r="B101" s="108" t="s">
        <v>200</v>
      </c>
      <c r="C101" s="81"/>
      <c r="D101" s="82"/>
    </row>
    <row r="102" spans="1:4" s="56" customFormat="1" x14ac:dyDescent="0.2">
      <c r="A102" s="73"/>
      <c r="B102" s="19"/>
    </row>
    <row r="103" spans="1:4" ht="15" x14ac:dyDescent="0.2">
      <c r="A103" s="75"/>
    </row>
    <row r="104" spans="1:4" ht="15.75" x14ac:dyDescent="0.2">
      <c r="A104" s="78"/>
      <c r="B104" s="79"/>
    </row>
    <row r="105" spans="1:4" x14ac:dyDescent="0.2">
      <c r="A105" s="73"/>
      <c r="B105" s="76"/>
      <c r="C105" s="79"/>
    </row>
    <row r="106" spans="1:4" x14ac:dyDescent="0.2">
      <c r="A106" s="73"/>
      <c r="B106" s="76"/>
      <c r="C106" s="73"/>
    </row>
    <row r="107" spans="1:4" x14ac:dyDescent="0.2">
      <c r="A107" s="73"/>
      <c r="B107" s="76"/>
      <c r="C107" s="73"/>
    </row>
    <row r="108" spans="1:4" x14ac:dyDescent="0.2">
      <c r="A108" s="73"/>
      <c r="B108" s="76"/>
      <c r="C108" s="73"/>
    </row>
    <row r="109" spans="1:4" x14ac:dyDescent="0.2">
      <c r="A109" s="73"/>
      <c r="B109" s="76"/>
      <c r="C109" s="73"/>
    </row>
    <row r="110" spans="1:4" x14ac:dyDescent="0.2">
      <c r="A110" s="73"/>
      <c r="B110" s="76"/>
      <c r="C110" s="73"/>
    </row>
    <row r="111" spans="1:4" x14ac:dyDescent="0.2">
      <c r="A111" s="73"/>
      <c r="B111" s="76"/>
      <c r="C111" s="73"/>
    </row>
    <row r="112" spans="1:4" x14ac:dyDescent="0.2">
      <c r="A112" s="73"/>
      <c r="B112" s="76"/>
      <c r="C112" s="73"/>
    </row>
    <row r="113" spans="1:3" x14ac:dyDescent="0.2">
      <c r="A113" s="73"/>
      <c r="B113" s="76"/>
      <c r="C113" s="73"/>
    </row>
    <row r="114" spans="1:3" x14ac:dyDescent="0.2">
      <c r="A114" s="73"/>
      <c r="B114" s="76"/>
      <c r="C114" s="73"/>
    </row>
    <row r="115" spans="1:3" x14ac:dyDescent="0.2">
      <c r="A115" s="73"/>
      <c r="B115" s="76"/>
      <c r="C115" s="73"/>
    </row>
    <row r="116" spans="1:3" x14ac:dyDescent="0.2">
      <c r="A116" s="73"/>
      <c r="B116" s="76"/>
      <c r="C116" s="73"/>
    </row>
    <row r="117" spans="1:3" x14ac:dyDescent="0.2">
      <c r="A117" s="73"/>
      <c r="B117" s="76"/>
      <c r="C117" s="73"/>
    </row>
    <row r="118" spans="1:3" x14ac:dyDescent="0.2">
      <c r="A118" s="73"/>
      <c r="B118" s="76"/>
      <c r="C118" s="73"/>
    </row>
    <row r="119" spans="1:3" x14ac:dyDescent="0.2">
      <c r="A119" s="73"/>
      <c r="B119" s="76"/>
      <c r="C119" s="73"/>
    </row>
    <row r="120" spans="1:3" x14ac:dyDescent="0.2">
      <c r="A120" s="73"/>
      <c r="B120" s="76"/>
      <c r="C120" s="73"/>
    </row>
    <row r="121" spans="1:3" x14ac:dyDescent="0.2">
      <c r="A121" s="73"/>
      <c r="B121" s="76"/>
      <c r="C121" s="73"/>
    </row>
    <row r="122" spans="1:3" x14ac:dyDescent="0.2">
      <c r="A122" s="73"/>
      <c r="B122" s="76"/>
      <c r="C122" s="73"/>
    </row>
    <row r="123" spans="1:3" x14ac:dyDescent="0.2">
      <c r="A123" s="73"/>
      <c r="B123" s="76"/>
      <c r="C123" s="73"/>
    </row>
    <row r="124" spans="1:3" x14ac:dyDescent="0.2">
      <c r="A124" s="73"/>
      <c r="B124" s="76"/>
      <c r="C124" s="73"/>
    </row>
    <row r="125" spans="1:3" x14ac:dyDescent="0.2">
      <c r="A125" s="73"/>
      <c r="B125" s="76"/>
      <c r="C125" s="73"/>
    </row>
    <row r="126" spans="1:3" x14ac:dyDescent="0.2">
      <c r="A126" s="73"/>
      <c r="B126" s="76"/>
      <c r="C126" s="73"/>
    </row>
    <row r="127" spans="1:3" x14ac:dyDescent="0.2">
      <c r="A127" s="73"/>
      <c r="B127" s="76"/>
      <c r="C127" s="73"/>
    </row>
    <row r="128" spans="1:3" x14ac:dyDescent="0.2">
      <c r="A128" s="73"/>
      <c r="B128" s="76"/>
      <c r="C128" s="73"/>
    </row>
    <row r="129" spans="1:3" x14ac:dyDescent="0.2">
      <c r="A129" s="73"/>
      <c r="B129" s="76"/>
      <c r="C129" s="73"/>
    </row>
    <row r="130" spans="1:3" x14ac:dyDescent="0.2">
      <c r="A130" s="73"/>
      <c r="B130" s="76"/>
      <c r="C130" s="73"/>
    </row>
    <row r="131" spans="1:3" x14ac:dyDescent="0.2">
      <c r="A131" s="73"/>
      <c r="B131" s="76"/>
      <c r="C131" s="73"/>
    </row>
    <row r="132" spans="1:3" x14ac:dyDescent="0.2">
      <c r="A132" s="73"/>
      <c r="B132" s="76"/>
      <c r="C132" s="73"/>
    </row>
    <row r="133" spans="1:3" x14ac:dyDescent="0.2">
      <c r="A133" s="73"/>
      <c r="B133" s="76"/>
      <c r="C133" s="73"/>
    </row>
    <row r="134" spans="1:3" x14ac:dyDescent="0.2">
      <c r="A134" s="73"/>
      <c r="B134" s="76"/>
      <c r="C134" s="73"/>
    </row>
    <row r="135" spans="1:3" x14ac:dyDescent="0.2">
      <c r="A135" s="73"/>
      <c r="B135" s="76"/>
      <c r="C135" s="73"/>
    </row>
    <row r="136" spans="1:3" x14ac:dyDescent="0.2">
      <c r="A136" s="73"/>
      <c r="B136" s="76"/>
      <c r="C136" s="73"/>
    </row>
    <row r="137" spans="1:3" x14ac:dyDescent="0.2">
      <c r="A137" s="73"/>
      <c r="B137" s="76"/>
      <c r="C137" s="73"/>
    </row>
    <row r="138" spans="1:3" x14ac:dyDescent="0.2">
      <c r="A138" s="73"/>
      <c r="B138" s="76"/>
      <c r="C138" s="73"/>
    </row>
    <row r="139" spans="1:3" x14ac:dyDescent="0.2">
      <c r="A139" s="73"/>
      <c r="B139" s="76"/>
      <c r="C139" s="73"/>
    </row>
    <row r="140" spans="1:3" x14ac:dyDescent="0.2">
      <c r="A140" s="73"/>
      <c r="B140" s="76"/>
      <c r="C140" s="73"/>
    </row>
    <row r="141" spans="1:3" x14ac:dyDescent="0.2">
      <c r="A141" s="73"/>
      <c r="B141" s="76"/>
      <c r="C141" s="73"/>
    </row>
    <row r="142" spans="1:3" x14ac:dyDescent="0.2">
      <c r="A142" s="73"/>
      <c r="B142" s="76"/>
      <c r="C142" s="73"/>
    </row>
    <row r="143" spans="1:3" x14ac:dyDescent="0.2">
      <c r="A143" s="73"/>
      <c r="B143" s="76"/>
      <c r="C143" s="73"/>
    </row>
    <row r="144" spans="1:3" x14ac:dyDescent="0.2">
      <c r="A144" s="73"/>
      <c r="B144" s="76"/>
      <c r="C144" s="73"/>
    </row>
    <row r="145" spans="1:3" x14ac:dyDescent="0.2">
      <c r="A145" s="73"/>
      <c r="B145" s="76"/>
      <c r="C145" s="73"/>
    </row>
    <row r="146" spans="1:3" x14ac:dyDescent="0.2">
      <c r="A146" s="73"/>
      <c r="B146" s="76"/>
      <c r="C146" s="73"/>
    </row>
    <row r="147" spans="1:3" x14ac:dyDescent="0.2">
      <c r="A147" s="73"/>
      <c r="B147" s="76"/>
      <c r="C147" s="73"/>
    </row>
    <row r="148" spans="1:3" x14ac:dyDescent="0.2">
      <c r="A148" s="73"/>
      <c r="B148" s="76"/>
      <c r="C148" s="73"/>
    </row>
    <row r="149" spans="1:3" x14ac:dyDescent="0.2">
      <c r="A149" s="73"/>
      <c r="B149" s="76"/>
      <c r="C149" s="73"/>
    </row>
    <row r="150" spans="1:3" x14ac:dyDescent="0.2">
      <c r="A150" s="73"/>
      <c r="B150" s="76"/>
      <c r="C150" s="73"/>
    </row>
    <row r="151" spans="1:3" x14ac:dyDescent="0.2">
      <c r="A151" s="73"/>
      <c r="B151" s="76"/>
      <c r="C151" s="73"/>
    </row>
    <row r="152" spans="1:3" x14ac:dyDescent="0.2">
      <c r="A152" s="73"/>
      <c r="B152" s="76"/>
      <c r="C152" s="73"/>
    </row>
    <row r="153" spans="1:3" x14ac:dyDescent="0.2">
      <c r="A153" s="73"/>
      <c r="B153" s="76"/>
      <c r="C153" s="73"/>
    </row>
    <row r="154" spans="1:3" x14ac:dyDescent="0.2">
      <c r="A154" s="73"/>
      <c r="B154" s="76"/>
      <c r="C154" s="73"/>
    </row>
    <row r="155" spans="1:3" x14ac:dyDescent="0.2">
      <c r="A155" s="73"/>
      <c r="B155" s="76"/>
      <c r="C155" s="73"/>
    </row>
    <row r="156" spans="1:3" x14ac:dyDescent="0.2">
      <c r="A156" s="73"/>
      <c r="B156" s="76"/>
      <c r="C156" s="73"/>
    </row>
    <row r="157" spans="1:3" x14ac:dyDescent="0.2">
      <c r="A157" s="73"/>
      <c r="B157" s="76"/>
      <c r="C157" s="73"/>
    </row>
    <row r="158" spans="1:3" x14ac:dyDescent="0.2">
      <c r="A158" s="73"/>
      <c r="B158" s="76"/>
      <c r="C158" s="73"/>
    </row>
    <row r="159" spans="1:3" x14ac:dyDescent="0.2">
      <c r="A159" s="73"/>
      <c r="B159" s="76"/>
      <c r="C159" s="73"/>
    </row>
    <row r="160" spans="1:3" x14ac:dyDescent="0.2">
      <c r="A160" s="73"/>
      <c r="B160" s="76"/>
      <c r="C160" s="73"/>
    </row>
    <row r="161" spans="1:3" x14ac:dyDescent="0.2">
      <c r="A161" s="73"/>
      <c r="B161" s="76"/>
      <c r="C161" s="73"/>
    </row>
    <row r="162" spans="1:3" x14ac:dyDescent="0.2">
      <c r="A162" s="73"/>
      <c r="B162" s="76"/>
      <c r="C162" s="73"/>
    </row>
    <row r="163" spans="1:3" x14ac:dyDescent="0.2">
      <c r="A163" s="73"/>
      <c r="B163" s="76"/>
      <c r="C163" s="73"/>
    </row>
    <row r="164" spans="1:3" x14ac:dyDescent="0.2">
      <c r="A164" s="73"/>
      <c r="B164" s="76"/>
      <c r="C164" s="73"/>
    </row>
    <row r="165" spans="1:3" x14ac:dyDescent="0.2">
      <c r="A165" s="73"/>
      <c r="B165" s="76"/>
      <c r="C165" s="73"/>
    </row>
    <row r="166" spans="1:3" x14ac:dyDescent="0.2">
      <c r="A166" s="73"/>
      <c r="B166" s="76"/>
      <c r="C166" s="73"/>
    </row>
    <row r="167" spans="1:3" x14ac:dyDescent="0.2">
      <c r="A167" s="73"/>
      <c r="B167" s="76"/>
      <c r="C167" s="73"/>
    </row>
    <row r="168" spans="1:3" x14ac:dyDescent="0.2">
      <c r="A168" s="73"/>
      <c r="C168" s="73"/>
    </row>
    <row r="169" spans="1:3" x14ac:dyDescent="0.2">
      <c r="A169" s="73"/>
    </row>
    <row r="170" spans="1:3" x14ac:dyDescent="0.2">
      <c r="A170" s="73"/>
    </row>
    <row r="171" spans="1:3" x14ac:dyDescent="0.2">
      <c r="A171" s="73"/>
    </row>
    <row r="172" spans="1:3" x14ac:dyDescent="0.2">
      <c r="A172" s="73"/>
    </row>
    <row r="173" spans="1:3" x14ac:dyDescent="0.2">
      <c r="A173" s="73"/>
    </row>
    <row r="174" spans="1:3" x14ac:dyDescent="0.2">
      <c r="A174" s="73"/>
    </row>
    <row r="175" spans="1:3" x14ac:dyDescent="0.2">
      <c r="A175" s="73"/>
    </row>
    <row r="176" spans="1:3" x14ac:dyDescent="0.2">
      <c r="A176" s="73"/>
    </row>
    <row r="177" spans="1:1" x14ac:dyDescent="0.2">
      <c r="A177" s="73"/>
    </row>
    <row r="178" spans="1:1" x14ac:dyDescent="0.2">
      <c r="A178" s="73"/>
    </row>
    <row r="179" spans="1:1" x14ac:dyDescent="0.2">
      <c r="A179" s="73"/>
    </row>
    <row r="180" spans="1:1" x14ac:dyDescent="0.2">
      <c r="A180" s="73"/>
    </row>
    <row r="181" spans="1:1" x14ac:dyDescent="0.2">
      <c r="A181" s="73"/>
    </row>
    <row r="182" spans="1:1" x14ac:dyDescent="0.2">
      <c r="A182" s="73"/>
    </row>
    <row r="183" spans="1:1" x14ac:dyDescent="0.2">
      <c r="A183" s="73"/>
    </row>
    <row r="184" spans="1:1" x14ac:dyDescent="0.2">
      <c r="A184" s="73"/>
    </row>
    <row r="185" spans="1:1" x14ac:dyDescent="0.2">
      <c r="A185" s="73"/>
    </row>
    <row r="186" spans="1:1" x14ac:dyDescent="0.2">
      <c r="A186" s="73"/>
    </row>
    <row r="187" spans="1:1" x14ac:dyDescent="0.2">
      <c r="A187" s="73"/>
    </row>
    <row r="188" spans="1:1" x14ac:dyDescent="0.2">
      <c r="A188" s="73"/>
    </row>
    <row r="189" spans="1:1" x14ac:dyDescent="0.2">
      <c r="A189" s="73"/>
    </row>
    <row r="190" spans="1:1" x14ac:dyDescent="0.2">
      <c r="A190" s="73"/>
    </row>
    <row r="191" spans="1:1" x14ac:dyDescent="0.2">
      <c r="A191" s="73"/>
    </row>
    <row r="192" spans="1:1" x14ac:dyDescent="0.2">
      <c r="A192" s="73"/>
    </row>
    <row r="193" spans="1:1" x14ac:dyDescent="0.2">
      <c r="A193" s="73"/>
    </row>
    <row r="194" spans="1:1" x14ac:dyDescent="0.2">
      <c r="A194" s="73"/>
    </row>
    <row r="195" spans="1:1" x14ac:dyDescent="0.2">
      <c r="A195" s="73"/>
    </row>
    <row r="196" spans="1:1" x14ac:dyDescent="0.2">
      <c r="A196" s="73"/>
    </row>
    <row r="197" spans="1:1" x14ac:dyDescent="0.2">
      <c r="A197" s="73"/>
    </row>
    <row r="198" spans="1:1" x14ac:dyDescent="0.2">
      <c r="A198" s="73"/>
    </row>
    <row r="199" spans="1:1" x14ac:dyDescent="0.2">
      <c r="A199" s="73"/>
    </row>
    <row r="200" spans="1:1" x14ac:dyDescent="0.2">
      <c r="A200" s="73"/>
    </row>
    <row r="201" spans="1:1" x14ac:dyDescent="0.2">
      <c r="A201" s="73"/>
    </row>
    <row r="202" spans="1:1" x14ac:dyDescent="0.2">
      <c r="A202" s="73"/>
    </row>
    <row r="203" spans="1:1" x14ac:dyDescent="0.2">
      <c r="A203" s="73"/>
    </row>
    <row r="204" spans="1:1" x14ac:dyDescent="0.2">
      <c r="A204" s="73"/>
    </row>
    <row r="205" spans="1:1" x14ac:dyDescent="0.2">
      <c r="A205" s="73"/>
    </row>
    <row r="206" spans="1:1" x14ac:dyDescent="0.2">
      <c r="A206" s="73"/>
    </row>
    <row r="207" spans="1:1" x14ac:dyDescent="0.2">
      <c r="A207" s="73"/>
    </row>
    <row r="208" spans="1:1" x14ac:dyDescent="0.2">
      <c r="A208" s="73"/>
    </row>
    <row r="209" spans="1:1" x14ac:dyDescent="0.2">
      <c r="A209" s="73"/>
    </row>
    <row r="210" spans="1:1" x14ac:dyDescent="0.2">
      <c r="A210" s="73"/>
    </row>
    <row r="211" spans="1:1" x14ac:dyDescent="0.2">
      <c r="A211" s="73"/>
    </row>
    <row r="212" spans="1:1" x14ac:dyDescent="0.2">
      <c r="A212" s="73"/>
    </row>
    <row r="213" spans="1:1" x14ac:dyDescent="0.2">
      <c r="A213" s="73"/>
    </row>
    <row r="214" spans="1:1" x14ac:dyDescent="0.2">
      <c r="A214" s="73"/>
    </row>
    <row r="215" spans="1:1" x14ac:dyDescent="0.2">
      <c r="A215" s="73"/>
    </row>
    <row r="216" spans="1:1" x14ac:dyDescent="0.2">
      <c r="A216" s="73"/>
    </row>
    <row r="217" spans="1:1" x14ac:dyDescent="0.2">
      <c r="A217" s="73"/>
    </row>
    <row r="218" spans="1:1" x14ac:dyDescent="0.2">
      <c r="A218" s="73"/>
    </row>
    <row r="219" spans="1:1" x14ac:dyDescent="0.2">
      <c r="A219" s="73"/>
    </row>
    <row r="220" spans="1:1" x14ac:dyDescent="0.2">
      <c r="A220" s="73"/>
    </row>
    <row r="221" spans="1:1" x14ac:dyDescent="0.2">
      <c r="A221" s="73"/>
    </row>
    <row r="222" spans="1:1" x14ac:dyDescent="0.2">
      <c r="A222" s="73"/>
    </row>
    <row r="223" spans="1:1" x14ac:dyDescent="0.2">
      <c r="A223" s="73"/>
    </row>
    <row r="224" spans="1:1" x14ac:dyDescent="0.2">
      <c r="A224" s="73"/>
    </row>
    <row r="225" spans="1:1" x14ac:dyDescent="0.2">
      <c r="A225" s="73"/>
    </row>
    <row r="226" spans="1:1" x14ac:dyDescent="0.2">
      <c r="A226" s="73"/>
    </row>
    <row r="227" spans="1:1" x14ac:dyDescent="0.2">
      <c r="A227" s="73"/>
    </row>
    <row r="228" spans="1:1" x14ac:dyDescent="0.2">
      <c r="A228" s="73"/>
    </row>
    <row r="229" spans="1:1" x14ac:dyDescent="0.2">
      <c r="A229" s="73"/>
    </row>
    <row r="230" spans="1:1" x14ac:dyDescent="0.2">
      <c r="A230" s="73"/>
    </row>
    <row r="231" spans="1:1" x14ac:dyDescent="0.2">
      <c r="A231" s="73"/>
    </row>
    <row r="232" spans="1:1" x14ac:dyDescent="0.2">
      <c r="A232" s="73"/>
    </row>
    <row r="233" spans="1:1" x14ac:dyDescent="0.2">
      <c r="A233" s="73"/>
    </row>
    <row r="234" spans="1:1" x14ac:dyDescent="0.2">
      <c r="A234" s="73"/>
    </row>
  </sheetData>
  <sheetProtection sheet="1" objects="1" scenarios="1"/>
  <mergeCells count="6">
    <mergeCell ref="A6:B6"/>
    <mergeCell ref="C19:D19"/>
    <mergeCell ref="A1:B1"/>
    <mergeCell ref="A2:B2"/>
    <mergeCell ref="A4:B4"/>
    <mergeCell ref="A5:B5"/>
  </mergeCells>
  <phoneticPr fontId="5" type="noConversion"/>
  <conditionalFormatting sqref="C19:D19">
    <cfRule type="expression" dxfId="29" priority="1" stopIfTrue="1">
      <formula>ISBLANK(C19)</formula>
    </cfRule>
  </conditionalFormatting>
  <dataValidations count="1">
    <dataValidation type="list" allowBlank="1" showInputMessage="1" showErrorMessage="1" sqref="C19:D19">
      <formula1>"знач1,знач2,знач3"</formula1>
    </dataValidation>
  </dataValidations>
  <pageMargins left="0.75" right="0.75" top="1" bottom="1" header="0.5" footer="0.5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11"/>
  <sheetViews>
    <sheetView workbookViewId="0">
      <pane xSplit="3" ySplit="9" topLeftCell="G46" activePane="bottomRight" state="frozen"/>
      <selection activeCell="L2" sqref="L2"/>
      <selection pane="topRight" activeCell="L2" sqref="L2"/>
      <selection pane="bottomLeft" activeCell="L2" sqref="L2"/>
      <selection pane="bottomRight" activeCell="BE53" sqref="BE53"/>
    </sheetView>
  </sheetViews>
  <sheetFormatPr defaultColWidth="0" defaultRowHeight="15" zeroHeight="1" x14ac:dyDescent="0.2"/>
  <cols>
    <col min="1" max="1" width="4" style="44" hidden="1" customWidth="1"/>
    <col min="2" max="2" width="5.42578125" style="44" customWidth="1"/>
    <col min="3" max="3" width="7.5703125" style="44" customWidth="1"/>
    <col min="4" max="4" width="12.42578125" style="44" hidden="1" customWidth="1"/>
    <col min="5" max="5" width="20.85546875" style="44" hidden="1" customWidth="1"/>
    <col min="6" max="6" width="16" style="44" customWidth="1"/>
    <col min="7" max="20" width="6.140625" style="44" customWidth="1"/>
    <col min="21" max="21" width="6.7109375" style="44" hidden="1" customWidth="1"/>
    <col min="22" max="27" width="11.42578125" style="44" hidden="1" customWidth="1"/>
    <col min="28" max="28" width="8.140625" style="120" hidden="1" customWidth="1"/>
    <col min="29" max="29" width="9.42578125" style="121" hidden="1" customWidth="1"/>
    <col min="30" max="30" width="4.85546875" style="119" hidden="1" customWidth="1"/>
    <col min="31" max="31" width="14.42578125" style="119" hidden="1" customWidth="1"/>
    <col min="32" max="41" width="4.28515625" style="119" hidden="1" customWidth="1"/>
    <col min="42" max="42" width="4.85546875" style="119" hidden="1" customWidth="1"/>
    <col min="43" max="51" width="4.28515625" style="119" hidden="1" customWidth="1"/>
    <col min="52" max="53" width="3" style="44" hidden="1" customWidth="1"/>
    <col min="54" max="54" width="3.28515625" style="44" hidden="1" customWidth="1"/>
    <col min="55" max="55" width="3.7109375" style="44" hidden="1" customWidth="1"/>
    <col min="56" max="56" width="3.7109375" style="44" customWidth="1"/>
    <col min="57" max="57" width="18.140625" style="44" customWidth="1"/>
    <col min="58" max="58" width="6.7109375" style="44" customWidth="1"/>
    <col min="59" max="59" width="3.7109375" style="44" customWidth="1"/>
    <col min="60" max="16384" width="3.7109375" style="44" hidden="1"/>
  </cols>
  <sheetData>
    <row r="1" spans="1:61" s="20" customFormat="1" ht="15.75" x14ac:dyDescent="0.25">
      <c r="A1" s="20">
        <f>IF(AND(AB9=AB1,AE9=AB1,Протокол!A5=1,Протокол!A5=1,AD9&gt;0),1,0)</f>
        <v>0</v>
      </c>
      <c r="C1" s="168" t="s">
        <v>319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42"/>
      <c r="V1" s="42"/>
      <c r="W1" s="42"/>
      <c r="X1" s="42"/>
      <c r="Y1" s="42"/>
      <c r="Z1" s="42"/>
      <c r="AA1" s="42"/>
      <c r="AB1" s="14">
        <v>500</v>
      </c>
      <c r="AC1" s="14"/>
      <c r="AD1" s="11"/>
      <c r="AE1" s="1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61" s="20" customFormat="1" ht="15.75" x14ac:dyDescent="0.25">
      <c r="A2" s="20">
        <f>SUM(D7:AA7,BD7:BE7)</f>
        <v>992</v>
      </c>
      <c r="C2" s="168" t="str">
        <f>служ!B10&amp;" "&amp;служ!B11</f>
        <v>Проверочная работа по математике. 4 класс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21"/>
      <c r="AR2" s="21"/>
      <c r="AS2" s="21"/>
      <c r="AT2" s="21"/>
      <c r="AU2" s="21"/>
      <c r="AV2" s="21"/>
      <c r="AW2" s="21"/>
      <c r="AX2" s="21"/>
      <c r="AY2" s="21"/>
    </row>
    <row r="3" spans="1:61" s="20" customFormat="1" ht="17.25" hidden="1" customHeight="1" x14ac:dyDescent="0.2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21"/>
      <c r="AR3" s="21"/>
      <c r="AS3" s="21"/>
      <c r="AT3" s="21"/>
      <c r="AU3" s="21"/>
      <c r="AV3" s="21"/>
      <c r="AW3" s="21"/>
      <c r="AX3" s="21"/>
      <c r="AY3" s="21"/>
    </row>
    <row r="4" spans="1:61" s="20" customFormat="1" ht="15.75" hidden="1" customHeight="1" x14ac:dyDescent="0.25"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21"/>
      <c r="AR4" s="21"/>
      <c r="AS4" s="21"/>
      <c r="AT4" s="21"/>
      <c r="AU4" s="21"/>
      <c r="AV4" s="21"/>
      <c r="AW4" s="21"/>
      <c r="AX4" s="21"/>
      <c r="AY4" s="21"/>
    </row>
    <row r="5" spans="1:61" s="2" customFormat="1" ht="21" customHeight="1" x14ac:dyDescent="0.2">
      <c r="A5" s="20">
        <f>IF(AND(OR(LEN(F5)=9,),MID(F5,1,3)="sch",IF(ISERR(AB5),0,AB5)),1,0)</f>
        <v>0</v>
      </c>
      <c r="C5" s="16" t="s">
        <v>338</v>
      </c>
      <c r="D5" s="154"/>
      <c r="E5" s="154"/>
      <c r="F5" s="170" t="s">
        <v>393</v>
      </c>
      <c r="G5" s="171"/>
      <c r="H5" s="157" t="str">
        <f>IF(A5=0,"Введенный логин некорректен. Уточните.","")</f>
        <v>Введенный логин некорректен. Уточните.</v>
      </c>
      <c r="I5" s="158"/>
      <c r="J5" s="158"/>
      <c r="K5" s="158"/>
      <c r="L5" s="109"/>
      <c r="M5" s="109"/>
      <c r="N5" s="109"/>
      <c r="O5" s="109"/>
      <c r="P5" s="109"/>
      <c r="Q5" s="109"/>
      <c r="R5" s="109"/>
      <c r="S5" s="109"/>
      <c r="T5" s="109"/>
      <c r="AB5" s="17" t="b">
        <f>AND(VALUE(MID(F5,4,2))&gt;0,VALUE(MID(F5,6,4))&gt;0,LEN(F5)=9)</f>
        <v>0</v>
      </c>
      <c r="AC5" s="90">
        <f>VALUE(MID(F5,4,2))</f>
        <v>0</v>
      </c>
    </row>
    <row r="6" spans="1:61" s="20" customFormat="1" ht="27" hidden="1" customHeight="1" x14ac:dyDescent="0.25">
      <c r="A6" s="20">
        <f>IF(B6=служ!I3,0,1)</f>
        <v>1</v>
      </c>
      <c r="B6" s="169" t="s">
        <v>100</v>
      </c>
      <c r="C6" s="169"/>
      <c r="D6" s="51"/>
      <c r="E6" s="51"/>
      <c r="F6" s="51"/>
      <c r="G6" s="51"/>
      <c r="H6" s="51"/>
      <c r="I6" s="51"/>
      <c r="J6" s="51"/>
      <c r="K6" s="51"/>
      <c r="L6" s="51"/>
      <c r="M6" s="42"/>
      <c r="N6" s="42"/>
      <c r="O6" s="42"/>
      <c r="P6" s="42"/>
      <c r="Q6" s="48"/>
      <c r="R6" s="48"/>
      <c r="S6" s="35"/>
      <c r="T6" s="35"/>
      <c r="U6" s="35"/>
      <c r="V6" s="35"/>
      <c r="W6" s="35"/>
      <c r="X6" s="35"/>
      <c r="Y6" s="35"/>
      <c r="Z6" s="35"/>
      <c r="AA6" s="35"/>
      <c r="AB6" s="32"/>
      <c r="AC6" s="32"/>
      <c r="AD6" s="33"/>
      <c r="AE6" s="33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61" s="20" customFormat="1" ht="15.75" hidden="1" customHeight="1" x14ac:dyDescent="0.25">
      <c r="B7" s="13"/>
      <c r="D7" s="20">
        <f>SUM(D512:D1011)</f>
        <v>0</v>
      </c>
      <c r="F7" s="20">
        <f t="shared" ref="F7:Z7" si="0">SUM(F512:F1011)</f>
        <v>583</v>
      </c>
      <c r="G7" s="20">
        <f t="shared" si="0"/>
        <v>23</v>
      </c>
      <c r="H7" s="20">
        <f t="shared" si="0"/>
        <v>22</v>
      </c>
      <c r="I7" s="20">
        <f t="shared" si="0"/>
        <v>40</v>
      </c>
      <c r="J7" s="20">
        <f t="shared" si="0"/>
        <v>19</v>
      </c>
      <c r="K7" s="20">
        <f t="shared" si="0"/>
        <v>18</v>
      </c>
      <c r="L7" s="20">
        <f t="shared" si="0"/>
        <v>21</v>
      </c>
      <c r="M7" s="20">
        <f t="shared" si="0"/>
        <v>21</v>
      </c>
      <c r="N7" s="20">
        <f t="shared" si="0"/>
        <v>21</v>
      </c>
      <c r="O7" s="20">
        <f t="shared" si="0"/>
        <v>19</v>
      </c>
      <c r="P7" s="20">
        <f t="shared" si="0"/>
        <v>38</v>
      </c>
      <c r="Q7" s="20">
        <f t="shared" si="0"/>
        <v>20</v>
      </c>
      <c r="R7" s="20">
        <f t="shared" si="0"/>
        <v>19</v>
      </c>
      <c r="S7" s="20">
        <f t="shared" si="0"/>
        <v>30</v>
      </c>
      <c r="T7" s="20">
        <f t="shared" si="0"/>
        <v>14</v>
      </c>
      <c r="U7" s="20">
        <f t="shared" si="0"/>
        <v>0</v>
      </c>
      <c r="V7" s="20">
        <f t="shared" si="0"/>
        <v>0</v>
      </c>
      <c r="W7" s="20">
        <f t="shared" si="0"/>
        <v>0</v>
      </c>
      <c r="X7" s="20">
        <f t="shared" si="0"/>
        <v>0</v>
      </c>
      <c r="Y7" s="20">
        <f t="shared" si="0"/>
        <v>0</v>
      </c>
      <c r="Z7" s="20">
        <f t="shared" si="0"/>
        <v>0</v>
      </c>
      <c r="AA7" s="20">
        <f>SUM(AA512:AA1011)</f>
        <v>0</v>
      </c>
      <c r="AB7" s="14"/>
      <c r="AC7" s="14"/>
      <c r="AD7" s="11"/>
      <c r="AE7" s="1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BD7" s="20">
        <f>SUM(BD512:BD1011)</f>
        <v>0</v>
      </c>
      <c r="BE7" s="20">
        <f>SUM(BE512:BE1011)</f>
        <v>84</v>
      </c>
    </row>
    <row r="8" spans="1:61" s="20" customFormat="1" ht="21" customHeight="1" x14ac:dyDescent="0.25">
      <c r="C8" s="159" t="str">
        <f>IF(ISERR(A2),служ!A55,IF(A5=0,"Укажите логин.",IF(OR(AC9=0,AE9&lt;AB1),служ!A56,IF(AB9&lt;AB1,"Введены лишние данные! Очистите строки с красными номерами.",IF(A1=1,"Данные приняты. Продолжите заполнение таблицы или перейдите на следующий лист.","")))))</f>
        <v>Укажите логин.</v>
      </c>
      <c r="D8" s="41"/>
      <c r="E8" s="41"/>
      <c r="F8" s="41"/>
      <c r="J8" s="49"/>
      <c r="N8" s="49"/>
      <c r="Q8" s="44"/>
      <c r="R8" s="49"/>
      <c r="AB8" s="22"/>
      <c r="AC8" s="23"/>
      <c r="AD8" s="21"/>
      <c r="AE8" s="24"/>
      <c r="AF8" s="21"/>
      <c r="AG8" s="21">
        <f>служ!C41</f>
        <v>1</v>
      </c>
      <c r="AH8" s="21">
        <f>служ!D41</f>
        <v>1</v>
      </c>
      <c r="AI8" s="21">
        <f>служ!E41</f>
        <v>2</v>
      </c>
      <c r="AJ8" s="21">
        <f>служ!F41</f>
        <v>1</v>
      </c>
      <c r="AK8" s="21">
        <f>служ!G41</f>
        <v>1</v>
      </c>
      <c r="AL8" s="21">
        <f>служ!H41</f>
        <v>1</v>
      </c>
      <c r="AM8" s="21">
        <f>служ!I41</f>
        <v>1</v>
      </c>
      <c r="AN8" s="21">
        <f>служ!J41</f>
        <v>1</v>
      </c>
      <c r="AO8" s="21">
        <f>служ!K41</f>
        <v>1</v>
      </c>
      <c r="AP8" s="21">
        <f>служ!L41</f>
        <v>2</v>
      </c>
      <c r="AQ8" s="21">
        <f>служ!C45</f>
        <v>1</v>
      </c>
      <c r="AR8" s="21">
        <f>служ!D45</f>
        <v>1</v>
      </c>
      <c r="AS8" s="21">
        <f>служ!E45</f>
        <v>2</v>
      </c>
      <c r="AT8" s="21">
        <f>служ!F45</f>
        <v>2</v>
      </c>
      <c r="AU8" s="21">
        <f>служ!G45</f>
        <v>0</v>
      </c>
      <c r="AV8" s="21">
        <f>служ!H45</f>
        <v>0</v>
      </c>
      <c r="AW8" s="21">
        <f>служ!I45</f>
        <v>0</v>
      </c>
      <c r="AX8" s="21">
        <f>служ!J45</f>
        <v>0</v>
      </c>
      <c r="AY8" s="21">
        <f>служ!K45</f>
        <v>0</v>
      </c>
      <c r="AZ8" s="21">
        <f>служ!L45</f>
        <v>0</v>
      </c>
      <c r="BA8" s="21">
        <f>служ!M45</f>
        <v>0</v>
      </c>
    </row>
    <row r="9" spans="1:61" s="20" customFormat="1" ht="61.5" customHeight="1" x14ac:dyDescent="0.2">
      <c r="A9" s="111"/>
      <c r="B9" s="25" t="s">
        <v>4</v>
      </c>
      <c r="C9" s="34" t="s">
        <v>326</v>
      </c>
      <c r="D9" s="34" t="str">
        <f>служ!I12</f>
        <v>нет</v>
      </c>
      <c r="E9" s="34"/>
      <c r="F9" s="117" t="s">
        <v>327</v>
      </c>
      <c r="G9" s="34" t="str">
        <f>служ!C39&amp;"
"&amp;служ!C41&amp;"б"</f>
        <v>1
1б</v>
      </c>
      <c r="H9" s="34" t="str">
        <f>служ!D39&amp;"
"&amp;служ!D41&amp;"б"</f>
        <v>2
1б</v>
      </c>
      <c r="I9" s="34" t="str">
        <f>служ!E39&amp;"
"&amp;служ!E41&amp;"б"</f>
        <v>3
2б</v>
      </c>
      <c r="J9" s="34" t="str">
        <f>служ!F39&amp;"
"&amp;служ!F41&amp;"б"</f>
        <v>4
1б</v>
      </c>
      <c r="K9" s="34" t="str">
        <f>служ!G39&amp;"
"&amp;служ!G41&amp;"б"</f>
        <v>5(1)
1б</v>
      </c>
      <c r="L9" s="34" t="str">
        <f>служ!H39&amp;"
"&amp;служ!H41&amp;"б"</f>
        <v>5(2)
1б</v>
      </c>
      <c r="M9" s="34" t="str">
        <f>служ!I39&amp;"
"&amp;служ!I41&amp;"б"</f>
        <v>6(1)
1б</v>
      </c>
      <c r="N9" s="34" t="str">
        <f>служ!J39&amp;"
"&amp;служ!J41&amp;"б"</f>
        <v>6(2)
1б</v>
      </c>
      <c r="O9" s="34" t="str">
        <f>служ!K39&amp;"
"&amp;служ!K41&amp;"б"</f>
        <v>7
1б</v>
      </c>
      <c r="P9" s="34" t="str">
        <f>служ!L39&amp;"
"&amp;служ!L41&amp;"б"</f>
        <v>8
2б</v>
      </c>
      <c r="Q9" s="34" t="str">
        <f>служ!C43&amp;"
"&amp;служ!C45&amp;"б"</f>
        <v>9(1)
1б</v>
      </c>
      <c r="R9" s="34" t="str">
        <f>служ!D43&amp;"
"&amp;служ!D45&amp;"б"</f>
        <v>9(2)
1б</v>
      </c>
      <c r="S9" s="34" t="str">
        <f>служ!E43&amp;"
"&amp;служ!E45&amp;"б"</f>
        <v>10
2б</v>
      </c>
      <c r="T9" s="34" t="str">
        <f>служ!F43&amp;"
"&amp;служ!F45&amp;"б"</f>
        <v>11
2б</v>
      </c>
      <c r="U9" s="34" t="str">
        <f>служ!G43&amp;"
"&amp;служ!G45&amp;"б"</f>
        <v>нет
0б</v>
      </c>
      <c r="V9" s="34" t="str">
        <f>служ!H43&amp;"
"&amp;служ!H45&amp;"б"</f>
        <v>нет
0б</v>
      </c>
      <c r="W9" s="34" t="str">
        <f>служ!I43&amp;"
"&amp;служ!I45&amp;"б"</f>
        <v>нет
0б</v>
      </c>
      <c r="X9" s="34" t="str">
        <f>служ!J43&amp;"
"&amp;служ!J45&amp;"б"</f>
        <v>нет
0б</v>
      </c>
      <c r="Y9" s="34" t="str">
        <f>служ!K43&amp;"
"&amp;служ!K45&amp;"б"</f>
        <v>нет
0б</v>
      </c>
      <c r="Z9" s="34" t="str">
        <f>служ!L43&amp;"
"&amp;служ!L45&amp;"б"</f>
        <v>нет
0б</v>
      </c>
      <c r="AA9" s="34" t="str">
        <f>служ!M43&amp;"
"&amp;служ!M45&amp;"б"</f>
        <v>нет
0б</v>
      </c>
      <c r="AB9" s="26">
        <f>SUM(AB10:AB509)</f>
        <v>496</v>
      </c>
      <c r="AC9" s="26">
        <f>SUM(AC10:AC509)</f>
        <v>19</v>
      </c>
      <c r="AD9" s="27">
        <f>SUM(AD10:AD509)</f>
        <v>40</v>
      </c>
      <c r="AE9" s="27">
        <f>SUM(AE10:AE509)</f>
        <v>479</v>
      </c>
      <c r="AF9" s="24" t="str">
        <f>служ!I12</f>
        <v>нет</v>
      </c>
      <c r="AG9" s="24" t="str">
        <f>служ!C40&amp;":"&amp;служ!C39</f>
        <v>1:1</v>
      </c>
      <c r="AH9" s="24" t="str">
        <f>служ!D40&amp;":"&amp;служ!D39</f>
        <v>2:2</v>
      </c>
      <c r="AI9" s="24" t="str">
        <f>служ!E40&amp;":"&amp;служ!E39</f>
        <v>3:3</v>
      </c>
      <c r="AJ9" s="24" t="str">
        <f>служ!F40&amp;":"&amp;служ!F39</f>
        <v>4:4</v>
      </c>
      <c r="AK9" s="24" t="str">
        <f>служ!G40&amp;":"&amp;служ!G39</f>
        <v>5:5(1)</v>
      </c>
      <c r="AL9" s="24" t="str">
        <f>служ!H40&amp;":"&amp;служ!H39</f>
        <v>6:5(2)</v>
      </c>
      <c r="AM9" s="24" t="str">
        <f>служ!I40&amp;":"&amp;служ!I39</f>
        <v>7:6(1)</v>
      </c>
      <c r="AN9" s="24" t="str">
        <f>служ!J40&amp;":"&amp;служ!J39</f>
        <v>8:6(2)</v>
      </c>
      <c r="AO9" s="24" t="str">
        <f>служ!K40&amp;":"&amp;служ!K39</f>
        <v>9:7</v>
      </c>
      <c r="AP9" s="24" t="str">
        <f>служ!L40&amp;":"&amp;служ!L39</f>
        <v>10:8</v>
      </c>
      <c r="AQ9" s="24" t="str">
        <f>служ!C44&amp;":"&amp;служ!C43</f>
        <v>11:9(1)</v>
      </c>
      <c r="AR9" s="24" t="str">
        <f>служ!D44&amp;":"&amp;служ!D43</f>
        <v>12:9(2)</v>
      </c>
      <c r="AS9" s="24" t="str">
        <f>служ!E44&amp;":"&amp;служ!E43</f>
        <v>13:10</v>
      </c>
      <c r="AT9" s="24" t="str">
        <f>служ!F44&amp;":"&amp;служ!F43</f>
        <v>14:11</v>
      </c>
      <c r="AU9" s="24" t="str">
        <f>служ!G44&amp;":"&amp;служ!G43</f>
        <v>16:нет</v>
      </c>
      <c r="AV9" s="24" t="str">
        <f>служ!H44&amp;":"&amp;служ!H43</f>
        <v>16:нет</v>
      </c>
      <c r="AW9" s="24" t="str">
        <f>служ!I44&amp;":"&amp;служ!I43</f>
        <v>17:нет</v>
      </c>
      <c r="AX9" s="24" t="str">
        <f>служ!J44&amp;":"&amp;служ!J43</f>
        <v>18:нет</v>
      </c>
      <c r="AY9" s="24" t="str">
        <f>служ!K44&amp;":"&amp;служ!K43</f>
        <v>19:нет</v>
      </c>
      <c r="AZ9" s="24" t="str">
        <f>служ!L44&amp;":"&amp;служ!L43</f>
        <v>20:нет</v>
      </c>
      <c r="BA9" s="24" t="str">
        <f>служ!M44&amp;":"&amp;служ!M43</f>
        <v>21:нет</v>
      </c>
      <c r="BB9" s="20">
        <f>SUM(BB10:BB509)</f>
        <v>40</v>
      </c>
      <c r="BD9" s="117" t="s">
        <v>399</v>
      </c>
      <c r="BE9" s="160" t="s">
        <v>408</v>
      </c>
      <c r="BF9" s="117" t="s">
        <v>398</v>
      </c>
    </row>
    <row r="10" spans="1:61" s="20" customFormat="1" x14ac:dyDescent="0.2">
      <c r="B10" s="112">
        <v>1</v>
      </c>
      <c r="C10" s="25">
        <v>4001</v>
      </c>
      <c r="D10" s="52"/>
      <c r="E10" s="52"/>
      <c r="F10" s="113">
        <v>16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5"/>
      <c r="W10" s="115"/>
      <c r="X10" s="115"/>
      <c r="Y10" s="115"/>
      <c r="Z10" s="115"/>
      <c r="AA10" s="115"/>
      <c r="AB10" s="28">
        <f>IF(AND(AD10=0,(COUNTIF(D10:AA10,"*")+COUNTIF(D10:AA10,"&lt;9")+COUNTIF(BD10:BE10,"*")+COUNTIF(BD10:BE10,"&lt;9")-COUNTIF(D10:AA10,служ!$AF$3)-COUNTIF(BD10:BE10,служ!$AF$3))&gt;0),0,1)</f>
        <v>1</v>
      </c>
      <c r="AC10" s="28">
        <f t="shared" ref="AC10:AC73" si="1">IF(AND(AE10=1,AD10=1,BB10=1),1,0)</f>
        <v>0</v>
      </c>
      <c r="AD10" s="29">
        <f>IF(OR(F10="",F10=служ!$AF$3),0,1)</f>
        <v>1</v>
      </c>
      <c r="AE10" s="31">
        <f>IF(SUM(AF10:BA10)+SUM(BH10:BI10)=24,1,0)</f>
        <v>0</v>
      </c>
      <c r="AF10" s="30">
        <f>IF(AND(ISBLANK(D10),$AD10=1,AF$510=1),0,1)</f>
        <v>1</v>
      </c>
      <c r="AG10" s="30">
        <f>IF(AND(ISBLANK(G10),$AD10=1,AG$510=1,$F10&lt;&gt;служ!$AF$3),0,1)</f>
        <v>0</v>
      </c>
      <c r="AH10" s="30">
        <f>IF(AND(ISBLANK(H10),$AD10=1,AH$510=1,$F10&lt;&gt;служ!$AF$3),0,1)</f>
        <v>0</v>
      </c>
      <c r="AI10" s="30">
        <f>IF(AND(ISBLANK(I10),$AD10=1,AI$510=1,$F10&lt;&gt;служ!$AF$3),0,1)</f>
        <v>0</v>
      </c>
      <c r="AJ10" s="30">
        <f>IF(AND(ISBLANK(J10),$AD10=1,AJ$510=1,$F10&lt;&gt;служ!$AF$3),0,1)</f>
        <v>0</v>
      </c>
      <c r="AK10" s="30">
        <f>IF(AND(ISBLANK(K10),$AD10=1,AK$510=1,$F10&lt;&gt;служ!$AF$3),0,1)</f>
        <v>0</v>
      </c>
      <c r="AL10" s="30">
        <f>IF(AND(ISBLANK(L10),$AD10=1,AL$510=1,$F10&lt;&gt;служ!$AF$3),0,1)</f>
        <v>0</v>
      </c>
      <c r="AM10" s="30">
        <f>IF(AND(ISBLANK(M10),$AD10=1,AM$510=1,$F10&lt;&gt;служ!$AF$3),0,1)</f>
        <v>0</v>
      </c>
      <c r="AN10" s="30">
        <f>IF(AND(ISBLANK(N10),$AD10=1,AN$510=1,$F10&lt;&gt;служ!$AF$3),0,1)</f>
        <v>0</v>
      </c>
      <c r="AO10" s="30">
        <f>IF(AND(ISBLANK(O10),$AD10=1,AO$510=1,$F10&lt;&gt;служ!$AF$3),0,1)</f>
        <v>0</v>
      </c>
      <c r="AP10" s="30">
        <f>IF(AND(ISBLANK(P10),$AD10=1,AP$510=1,$F10&lt;&gt;служ!$AF$3),0,1)</f>
        <v>0</v>
      </c>
      <c r="AQ10" s="30">
        <f>IF(AND(ISBLANK(Q10),$AD10=1,AQ$510=1,$F10&lt;&gt;служ!$AF$3),0,1)</f>
        <v>0</v>
      </c>
      <c r="AR10" s="30">
        <f>IF(AND(ISBLANK(R10),$AD10=1,AR$510=1,$F10&lt;&gt;служ!$AF$3),0,1)</f>
        <v>0</v>
      </c>
      <c r="AS10" s="30">
        <f>IF(AND(ISBLANK(S10),$AD10=1,AS$510=1,$F10&lt;&gt;служ!$AF$3),0,1)</f>
        <v>0</v>
      </c>
      <c r="AT10" s="30">
        <f>IF(AND(ISBLANK(T10),$AD10=1,AT$510=1,$F10&lt;&gt;служ!$AF$3),0,1)</f>
        <v>0</v>
      </c>
      <c r="AU10" s="30">
        <f>IF(AND(ISBLANK(U10),$AD10=1,AU$510=1,$F10&lt;&gt;служ!$AF$3),0,1)</f>
        <v>1</v>
      </c>
      <c r="AV10" s="30">
        <f>IF(AND(ISBLANK(V10),$AD10=1,AV$510=1,$F10&lt;&gt;служ!$AF$3),0,1)</f>
        <v>1</v>
      </c>
      <c r="AW10" s="30">
        <f>IF(AND(ISBLANK(W10),$AD10=1,AW$510=1,$F10&lt;&gt;служ!$AF$3),0,1)</f>
        <v>1</v>
      </c>
      <c r="AX10" s="30">
        <f>IF(AND(ISBLANK(X10),$AD10=1,AX$510=1,$F10&lt;&gt;служ!$AF$3),0,1)</f>
        <v>1</v>
      </c>
      <c r="AY10" s="30">
        <f>IF(AND(ISBLANK(Y10),$AD10=1,AY$510=1,$F10&lt;&gt;служ!$AF$3),0,1)</f>
        <v>1</v>
      </c>
      <c r="AZ10" s="30">
        <f>IF(AND(ISBLANK(Z10),$AD10=1,AZ$510=1,$F10&lt;&gt;служ!$AF$3),0,1)</f>
        <v>1</v>
      </c>
      <c r="BA10" s="30">
        <f>IF(AND(ISBLANK(AA10),$AD10=1,BA$510=1,$F10&lt;&gt;служ!$AF$3),0,1)</f>
        <v>1</v>
      </c>
      <c r="BB10" s="20">
        <f>IF(F10&gt;0,1,0)</f>
        <v>1</v>
      </c>
      <c r="BD10" s="161"/>
      <c r="BE10" s="114"/>
      <c r="BF10" s="156" t="str">
        <f>IF(AC10=1,SUM(G10:AA10),"")</f>
        <v/>
      </c>
      <c r="BH10" s="30">
        <f>IF(AND(ISBLANK(BD10),$AD10=1,$F10&lt;&gt;служ!$AF$3),0,1)</f>
        <v>0</v>
      </c>
      <c r="BI10" s="30">
        <f>IF(AND(ISBLANK(BE10),$AD10=1,$F10&lt;&gt;служ!$AF$3),0,1)</f>
        <v>0</v>
      </c>
    </row>
    <row r="11" spans="1:61" s="20" customFormat="1" x14ac:dyDescent="0.2">
      <c r="B11" s="112">
        <v>2</v>
      </c>
      <c r="C11" s="25">
        <v>4002</v>
      </c>
      <c r="D11" s="52"/>
      <c r="E11" s="52"/>
      <c r="F11" s="113">
        <v>13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115"/>
      <c r="W11" s="115"/>
      <c r="X11" s="115"/>
      <c r="Y11" s="115"/>
      <c r="Z11" s="115"/>
      <c r="AA11" s="115"/>
      <c r="AB11" s="28">
        <f>IF(AND(AD11=0,(COUNTIF(D11:AA11,"*")+COUNTIF(D11:AA11,"&lt;9")+COUNTIF(BD11:BE11,"*")+COUNTIF(BD11:BE11,"&lt;9")-COUNTIF(D11:AA11,служ!$AF$3)-COUNTIF(BD11:BE11,служ!$AF$3))&gt;0),0,1)</f>
        <v>1</v>
      </c>
      <c r="AC11" s="28">
        <f t="shared" si="1"/>
        <v>0</v>
      </c>
      <c r="AD11" s="29">
        <f>IF(OR(F11="",F11=служ!$AF$3),0,1)</f>
        <v>1</v>
      </c>
      <c r="AE11" s="31">
        <f t="shared" ref="AE11:AE74" si="2">IF(SUM(AF11:BA11)+SUM(BH11:BI11)=24,1,0)</f>
        <v>0</v>
      </c>
      <c r="AF11" s="30">
        <f t="shared" ref="AF11:AF74" si="3">IF(AND(ISBLANK(D11),$AD11=1,AF$510=1),0,1)</f>
        <v>1</v>
      </c>
      <c r="AG11" s="30">
        <f>IF(AND(ISBLANK(G11),$AD11=1,AG$510=1,$F11&lt;&gt;служ!$AF$3),0,1)</f>
        <v>0</v>
      </c>
      <c r="AH11" s="30">
        <f>IF(AND(ISBLANK(H11),$AD11=1,AH$510=1,$F11&lt;&gt;служ!$AF$3),0,1)</f>
        <v>0</v>
      </c>
      <c r="AI11" s="30">
        <f>IF(AND(ISBLANK(I11),$AD11=1,AI$510=1,$F11&lt;&gt;служ!$AF$3),0,1)</f>
        <v>0</v>
      </c>
      <c r="AJ11" s="30">
        <f>IF(AND(ISBLANK(J11),$AD11=1,AJ$510=1,$F11&lt;&gt;служ!$AF$3),0,1)</f>
        <v>0</v>
      </c>
      <c r="AK11" s="30">
        <f>IF(AND(ISBLANK(K11),$AD11=1,AK$510=1,$F11&lt;&gt;служ!$AF$3),0,1)</f>
        <v>0</v>
      </c>
      <c r="AL11" s="30">
        <f>IF(AND(ISBLANK(L11),$AD11=1,AL$510=1,$F11&lt;&gt;служ!$AF$3),0,1)</f>
        <v>0</v>
      </c>
      <c r="AM11" s="30">
        <f>IF(AND(ISBLANK(M11),$AD11=1,AM$510=1,$F11&lt;&gt;служ!$AF$3),0,1)</f>
        <v>0</v>
      </c>
      <c r="AN11" s="30">
        <f>IF(AND(ISBLANK(N11),$AD11=1,AN$510=1,$F11&lt;&gt;служ!$AF$3),0,1)</f>
        <v>0</v>
      </c>
      <c r="AO11" s="30">
        <f>IF(AND(ISBLANK(O11),$AD11=1,AO$510=1,$F11&lt;&gt;служ!$AF$3),0,1)</f>
        <v>0</v>
      </c>
      <c r="AP11" s="30">
        <f>IF(AND(ISBLANK(P11),$AD11=1,AP$510=1,$F11&lt;&gt;служ!$AF$3),0,1)</f>
        <v>0</v>
      </c>
      <c r="AQ11" s="30">
        <f>IF(AND(ISBLANK(Q11),$AD11=1,AQ$510=1,$F11&lt;&gt;служ!$AF$3),0,1)</f>
        <v>0</v>
      </c>
      <c r="AR11" s="30">
        <f>IF(AND(ISBLANK(R11),$AD11=1,AR$510=1,$F11&lt;&gt;служ!$AF$3),0,1)</f>
        <v>0</v>
      </c>
      <c r="AS11" s="30">
        <f>IF(AND(ISBLANK(S11),$AD11=1,AS$510=1,$F11&lt;&gt;служ!$AF$3),0,1)</f>
        <v>0</v>
      </c>
      <c r="AT11" s="30">
        <f>IF(AND(ISBLANK(T11),$AD11=1,AT$510=1,$F11&lt;&gt;служ!$AF$3),0,1)</f>
        <v>0</v>
      </c>
      <c r="AU11" s="30">
        <f>IF(AND(ISBLANK(U11),$AD11=1,AU$510=1,$F11&lt;&gt;служ!$AF$3),0,1)</f>
        <v>1</v>
      </c>
      <c r="AV11" s="30">
        <f>IF(AND(ISBLANK(V11),$AD11=1,AV$510=1,$F11&lt;&gt;служ!$AF$3),0,1)</f>
        <v>1</v>
      </c>
      <c r="AW11" s="30">
        <f>IF(AND(ISBLANK(W11),$AD11=1,AW$510=1,$F11&lt;&gt;служ!$AF$3),0,1)</f>
        <v>1</v>
      </c>
      <c r="AX11" s="30">
        <f>IF(AND(ISBLANK(X11),$AD11=1,AX$510=1,$F11&lt;&gt;служ!$AF$3),0,1)</f>
        <v>1</v>
      </c>
      <c r="AY11" s="30">
        <f>IF(AND(ISBLANK(Y11),$AD11=1,AY$510=1,$F11&lt;&gt;служ!$AF$3),0,1)</f>
        <v>1</v>
      </c>
      <c r="AZ11" s="30">
        <f>IF(AND(ISBLANK(Z11),$AD11=1,AZ$510=1,$F11&lt;&gt;служ!$AF$3),0,1)</f>
        <v>1</v>
      </c>
      <c r="BA11" s="30">
        <f>IF(AND(ISBLANK(AA11),$AD11=1,BA$510=1,$F11&lt;&gt;служ!$AF$3),0,1)</f>
        <v>1</v>
      </c>
      <c r="BB11" s="20">
        <f t="shared" ref="BB11:BB74" si="4">IF(F11&gt;0,1,0)</f>
        <v>1</v>
      </c>
      <c r="BD11" s="161"/>
      <c r="BE11" s="114"/>
      <c r="BF11" s="156" t="str">
        <f t="shared" ref="BF11:BF74" si="5">IF(AC11=1,SUM(G11:AA11),"")</f>
        <v/>
      </c>
      <c r="BH11" s="30">
        <f>IF(AND(ISBLANK(BD11),$AD11=1,$F11&lt;&gt;служ!$AF$3),0,1)</f>
        <v>0</v>
      </c>
      <c r="BI11" s="30">
        <f>IF(AND(ISBLANK(BE11),$AD11=1,$F11&lt;&gt;служ!$AF$3),0,1)</f>
        <v>0</v>
      </c>
    </row>
    <row r="12" spans="1:61" s="20" customFormat="1" x14ac:dyDescent="0.2">
      <c r="B12" s="112">
        <v>3</v>
      </c>
      <c r="C12" s="25">
        <v>4003</v>
      </c>
      <c r="D12" s="52"/>
      <c r="E12" s="52"/>
      <c r="F12" s="113">
        <v>13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5"/>
      <c r="W12" s="115"/>
      <c r="X12" s="115"/>
      <c r="Y12" s="115"/>
      <c r="Z12" s="115"/>
      <c r="AA12" s="115"/>
      <c r="AB12" s="28">
        <f>IF(AND(AD12=0,(COUNTIF(D12:AA12,"*")+COUNTIF(D12:AA12,"&lt;9")+COUNTIF(BD12:BE12,"*")+COUNTIF(BD12:BE12,"&lt;9")-COUNTIF(D12:AA12,служ!$AF$3)-COUNTIF(BD12:BE12,служ!$AF$3))&gt;0),0,1)</f>
        <v>1</v>
      </c>
      <c r="AC12" s="28">
        <f t="shared" si="1"/>
        <v>0</v>
      </c>
      <c r="AD12" s="29">
        <f>IF(OR(F12="",F12=служ!$AF$3),0,1)</f>
        <v>1</v>
      </c>
      <c r="AE12" s="31">
        <f t="shared" si="2"/>
        <v>0</v>
      </c>
      <c r="AF12" s="30">
        <f t="shared" si="3"/>
        <v>1</v>
      </c>
      <c r="AG12" s="30">
        <f>IF(AND(ISBLANK(G12),$AD12=1,AG$510=1,$F12&lt;&gt;служ!$AF$3),0,1)</f>
        <v>0</v>
      </c>
      <c r="AH12" s="30">
        <f>IF(AND(ISBLANK(H12),$AD12=1,AH$510=1,$F12&lt;&gt;служ!$AF$3),0,1)</f>
        <v>0</v>
      </c>
      <c r="AI12" s="30">
        <f>IF(AND(ISBLANK(I12),$AD12=1,AI$510=1,$F12&lt;&gt;служ!$AF$3),0,1)</f>
        <v>0</v>
      </c>
      <c r="AJ12" s="30">
        <f>IF(AND(ISBLANK(J12),$AD12=1,AJ$510=1,$F12&lt;&gt;служ!$AF$3),0,1)</f>
        <v>0</v>
      </c>
      <c r="AK12" s="30">
        <f>IF(AND(ISBLANK(K12),$AD12=1,AK$510=1,$F12&lt;&gt;служ!$AF$3),0,1)</f>
        <v>0</v>
      </c>
      <c r="AL12" s="30">
        <f>IF(AND(ISBLANK(L12),$AD12=1,AL$510=1,$F12&lt;&gt;служ!$AF$3),0,1)</f>
        <v>0</v>
      </c>
      <c r="AM12" s="30">
        <f>IF(AND(ISBLANK(M12),$AD12=1,AM$510=1,$F12&lt;&gt;служ!$AF$3),0,1)</f>
        <v>0</v>
      </c>
      <c r="AN12" s="30">
        <f>IF(AND(ISBLANK(N12),$AD12=1,AN$510=1,$F12&lt;&gt;служ!$AF$3),0,1)</f>
        <v>0</v>
      </c>
      <c r="AO12" s="30">
        <f>IF(AND(ISBLANK(O12),$AD12=1,AO$510=1,$F12&lt;&gt;служ!$AF$3),0,1)</f>
        <v>0</v>
      </c>
      <c r="AP12" s="30">
        <f>IF(AND(ISBLANK(P12),$AD12=1,AP$510=1,$F12&lt;&gt;служ!$AF$3),0,1)</f>
        <v>0</v>
      </c>
      <c r="AQ12" s="30">
        <f>IF(AND(ISBLANK(Q12),$AD12=1,AQ$510=1,$F12&lt;&gt;служ!$AF$3),0,1)</f>
        <v>0</v>
      </c>
      <c r="AR12" s="30">
        <f>IF(AND(ISBLANK(R12),$AD12=1,AR$510=1,$F12&lt;&gt;служ!$AF$3),0,1)</f>
        <v>0</v>
      </c>
      <c r="AS12" s="30">
        <f>IF(AND(ISBLANK(S12),$AD12=1,AS$510=1,$F12&lt;&gt;служ!$AF$3),0,1)</f>
        <v>0</v>
      </c>
      <c r="AT12" s="30">
        <f>IF(AND(ISBLANK(T12),$AD12=1,AT$510=1,$F12&lt;&gt;служ!$AF$3),0,1)</f>
        <v>0</v>
      </c>
      <c r="AU12" s="30">
        <f>IF(AND(ISBLANK(U12),$AD12=1,AU$510=1,$F12&lt;&gt;служ!$AF$3),0,1)</f>
        <v>1</v>
      </c>
      <c r="AV12" s="30">
        <f>IF(AND(ISBLANK(V12),$AD12=1,AV$510=1,$F12&lt;&gt;служ!$AF$3),0,1)</f>
        <v>1</v>
      </c>
      <c r="AW12" s="30">
        <f>IF(AND(ISBLANK(W12),$AD12=1,AW$510=1,$F12&lt;&gt;служ!$AF$3),0,1)</f>
        <v>1</v>
      </c>
      <c r="AX12" s="30">
        <f>IF(AND(ISBLANK(X12),$AD12=1,AX$510=1,$F12&lt;&gt;служ!$AF$3),0,1)</f>
        <v>1</v>
      </c>
      <c r="AY12" s="30">
        <f>IF(AND(ISBLANK(Y12),$AD12=1,AY$510=1,$F12&lt;&gt;служ!$AF$3),0,1)</f>
        <v>1</v>
      </c>
      <c r="AZ12" s="30">
        <f>IF(AND(ISBLANK(Z12),$AD12=1,AZ$510=1,$F12&lt;&gt;служ!$AF$3),0,1)</f>
        <v>1</v>
      </c>
      <c r="BA12" s="30">
        <f>IF(AND(ISBLANK(AA12),$AD12=1,BA$510=1,$F12&lt;&gt;служ!$AF$3),0,1)</f>
        <v>1</v>
      </c>
      <c r="BB12" s="20">
        <f t="shared" si="4"/>
        <v>1</v>
      </c>
      <c r="BD12" s="161"/>
      <c r="BE12" s="114"/>
      <c r="BF12" s="156" t="str">
        <f t="shared" si="5"/>
        <v/>
      </c>
      <c r="BH12" s="30">
        <f>IF(AND(ISBLANK(BD12),$AD12=1,$F12&lt;&gt;служ!$AF$3),0,1)</f>
        <v>0</v>
      </c>
      <c r="BI12" s="30">
        <f>IF(AND(ISBLANK(BE12),$AD12=1,$F12&lt;&gt;служ!$AF$3),0,1)</f>
        <v>0</v>
      </c>
    </row>
    <row r="13" spans="1:61" s="20" customFormat="1" x14ac:dyDescent="0.2">
      <c r="B13" s="112">
        <v>4</v>
      </c>
      <c r="C13" s="25">
        <v>4004</v>
      </c>
      <c r="D13" s="52"/>
      <c r="E13" s="52"/>
      <c r="F13" s="113">
        <v>13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115"/>
      <c r="W13" s="115"/>
      <c r="X13" s="115"/>
      <c r="Y13" s="115"/>
      <c r="Z13" s="115"/>
      <c r="AA13" s="115"/>
      <c r="AB13" s="28">
        <f>IF(AND(AD13=0,(COUNTIF(D13:AA13,"*")+COUNTIF(D13:AA13,"&lt;9")+COUNTIF(BD13:BE13,"*")+COUNTIF(BD13:BE13,"&lt;9")-COUNTIF(D13:AA13,служ!$AF$3)-COUNTIF(BD13:BE13,служ!$AF$3))&gt;0),0,1)</f>
        <v>1</v>
      </c>
      <c r="AC13" s="28">
        <f t="shared" si="1"/>
        <v>0</v>
      </c>
      <c r="AD13" s="29">
        <f>IF(OR(F13="",F13=служ!$AF$3),0,1)</f>
        <v>1</v>
      </c>
      <c r="AE13" s="31">
        <f t="shared" si="2"/>
        <v>0</v>
      </c>
      <c r="AF13" s="30">
        <f t="shared" si="3"/>
        <v>1</v>
      </c>
      <c r="AG13" s="30">
        <f>IF(AND(ISBLANK(G13),$AD13=1,AG$510=1,$F13&lt;&gt;служ!$AF$3),0,1)</f>
        <v>0</v>
      </c>
      <c r="AH13" s="30">
        <f>IF(AND(ISBLANK(H13),$AD13=1,AH$510=1,$F13&lt;&gt;служ!$AF$3),0,1)</f>
        <v>0</v>
      </c>
      <c r="AI13" s="30">
        <f>IF(AND(ISBLANK(I13),$AD13=1,AI$510=1,$F13&lt;&gt;служ!$AF$3),0,1)</f>
        <v>0</v>
      </c>
      <c r="AJ13" s="30">
        <f>IF(AND(ISBLANK(J13),$AD13=1,AJ$510=1,$F13&lt;&gt;служ!$AF$3),0,1)</f>
        <v>0</v>
      </c>
      <c r="AK13" s="30">
        <f>IF(AND(ISBLANK(K13),$AD13=1,AK$510=1,$F13&lt;&gt;служ!$AF$3),0,1)</f>
        <v>0</v>
      </c>
      <c r="AL13" s="30">
        <f>IF(AND(ISBLANK(L13),$AD13=1,AL$510=1,$F13&lt;&gt;служ!$AF$3),0,1)</f>
        <v>0</v>
      </c>
      <c r="AM13" s="30">
        <f>IF(AND(ISBLANK(M13),$AD13=1,AM$510=1,$F13&lt;&gt;служ!$AF$3),0,1)</f>
        <v>0</v>
      </c>
      <c r="AN13" s="30">
        <f>IF(AND(ISBLANK(N13),$AD13=1,AN$510=1,$F13&lt;&gt;служ!$AF$3),0,1)</f>
        <v>0</v>
      </c>
      <c r="AO13" s="30">
        <f>IF(AND(ISBLANK(O13),$AD13=1,AO$510=1,$F13&lt;&gt;служ!$AF$3),0,1)</f>
        <v>0</v>
      </c>
      <c r="AP13" s="30">
        <f>IF(AND(ISBLANK(P13),$AD13=1,AP$510=1,$F13&lt;&gt;служ!$AF$3),0,1)</f>
        <v>0</v>
      </c>
      <c r="AQ13" s="30">
        <f>IF(AND(ISBLANK(Q13),$AD13=1,AQ$510=1,$F13&lt;&gt;служ!$AF$3),0,1)</f>
        <v>0</v>
      </c>
      <c r="AR13" s="30">
        <f>IF(AND(ISBLANK(R13),$AD13=1,AR$510=1,$F13&lt;&gt;служ!$AF$3),0,1)</f>
        <v>0</v>
      </c>
      <c r="AS13" s="30">
        <f>IF(AND(ISBLANK(S13),$AD13=1,AS$510=1,$F13&lt;&gt;служ!$AF$3),0,1)</f>
        <v>0</v>
      </c>
      <c r="AT13" s="30">
        <f>IF(AND(ISBLANK(T13),$AD13=1,AT$510=1,$F13&lt;&gt;служ!$AF$3),0,1)</f>
        <v>0</v>
      </c>
      <c r="AU13" s="30">
        <f>IF(AND(ISBLANK(U13),$AD13=1,AU$510=1,$F13&lt;&gt;служ!$AF$3),0,1)</f>
        <v>1</v>
      </c>
      <c r="AV13" s="30">
        <f>IF(AND(ISBLANK(V13),$AD13=1,AV$510=1,$F13&lt;&gt;служ!$AF$3),0,1)</f>
        <v>1</v>
      </c>
      <c r="AW13" s="30">
        <f>IF(AND(ISBLANK(W13),$AD13=1,AW$510=1,$F13&lt;&gt;служ!$AF$3),0,1)</f>
        <v>1</v>
      </c>
      <c r="AX13" s="30">
        <f>IF(AND(ISBLANK(X13),$AD13=1,AX$510=1,$F13&lt;&gt;служ!$AF$3),0,1)</f>
        <v>1</v>
      </c>
      <c r="AY13" s="30">
        <f>IF(AND(ISBLANK(Y13),$AD13=1,AY$510=1,$F13&lt;&gt;служ!$AF$3),0,1)</f>
        <v>1</v>
      </c>
      <c r="AZ13" s="30">
        <f>IF(AND(ISBLANK(Z13),$AD13=1,AZ$510=1,$F13&lt;&gt;служ!$AF$3),0,1)</f>
        <v>1</v>
      </c>
      <c r="BA13" s="30">
        <f>IF(AND(ISBLANK(AA13),$AD13=1,BA$510=1,$F13&lt;&gt;служ!$AF$3),0,1)</f>
        <v>1</v>
      </c>
      <c r="BB13" s="20">
        <f t="shared" si="4"/>
        <v>1</v>
      </c>
      <c r="BD13" s="161"/>
      <c r="BE13" s="114"/>
      <c r="BF13" s="156" t="str">
        <f t="shared" si="5"/>
        <v/>
      </c>
      <c r="BH13" s="30">
        <f>IF(AND(ISBLANK(BD13),$AD13=1,$F13&lt;&gt;служ!$AF$3),0,1)</f>
        <v>0</v>
      </c>
      <c r="BI13" s="30">
        <f>IF(AND(ISBLANK(BE13),$AD13=1,$F13&lt;&gt;служ!$AF$3),0,1)</f>
        <v>0</v>
      </c>
    </row>
    <row r="14" spans="1:61" s="20" customFormat="1" x14ac:dyDescent="0.2">
      <c r="B14" s="112">
        <v>5</v>
      </c>
      <c r="C14" s="25">
        <v>4005</v>
      </c>
      <c r="D14" s="52"/>
      <c r="E14" s="52"/>
      <c r="F14" s="113">
        <v>13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5"/>
      <c r="W14" s="115"/>
      <c r="X14" s="115"/>
      <c r="Y14" s="115"/>
      <c r="Z14" s="115"/>
      <c r="AA14" s="115"/>
      <c r="AB14" s="28">
        <f>IF(AND(AD14=0,(COUNTIF(D14:AA14,"*")+COUNTIF(D14:AA14,"&lt;9")+COUNTIF(BD14:BE14,"*")+COUNTIF(BD14:BE14,"&lt;9")-COUNTIF(D14:AA14,служ!$AF$3)-COUNTIF(BD14:BE14,служ!$AF$3))&gt;0),0,1)</f>
        <v>1</v>
      </c>
      <c r="AC14" s="28">
        <f t="shared" si="1"/>
        <v>0</v>
      </c>
      <c r="AD14" s="29">
        <f>IF(OR(F14="",F14=служ!$AF$3),0,1)</f>
        <v>1</v>
      </c>
      <c r="AE14" s="31">
        <f t="shared" si="2"/>
        <v>0</v>
      </c>
      <c r="AF14" s="30">
        <f t="shared" si="3"/>
        <v>1</v>
      </c>
      <c r="AG14" s="30">
        <f>IF(AND(ISBLANK(G14),$AD14=1,AG$510=1,$F14&lt;&gt;служ!$AF$3),0,1)</f>
        <v>0</v>
      </c>
      <c r="AH14" s="30">
        <f>IF(AND(ISBLANK(H14),$AD14=1,AH$510=1,$F14&lt;&gt;служ!$AF$3),0,1)</f>
        <v>0</v>
      </c>
      <c r="AI14" s="30">
        <f>IF(AND(ISBLANK(I14),$AD14=1,AI$510=1,$F14&lt;&gt;служ!$AF$3),0,1)</f>
        <v>0</v>
      </c>
      <c r="AJ14" s="30">
        <f>IF(AND(ISBLANK(J14),$AD14=1,AJ$510=1,$F14&lt;&gt;служ!$AF$3),0,1)</f>
        <v>0</v>
      </c>
      <c r="AK14" s="30">
        <f>IF(AND(ISBLANK(K14),$AD14=1,AK$510=1,$F14&lt;&gt;служ!$AF$3),0,1)</f>
        <v>0</v>
      </c>
      <c r="AL14" s="30">
        <f>IF(AND(ISBLANK(L14),$AD14=1,AL$510=1,$F14&lt;&gt;служ!$AF$3),0,1)</f>
        <v>0</v>
      </c>
      <c r="AM14" s="30">
        <f>IF(AND(ISBLANK(M14),$AD14=1,AM$510=1,$F14&lt;&gt;служ!$AF$3),0,1)</f>
        <v>0</v>
      </c>
      <c r="AN14" s="30">
        <f>IF(AND(ISBLANK(N14),$AD14=1,AN$510=1,$F14&lt;&gt;служ!$AF$3),0,1)</f>
        <v>0</v>
      </c>
      <c r="AO14" s="30">
        <f>IF(AND(ISBLANK(O14),$AD14=1,AO$510=1,$F14&lt;&gt;служ!$AF$3),0,1)</f>
        <v>0</v>
      </c>
      <c r="AP14" s="30">
        <f>IF(AND(ISBLANK(P14),$AD14=1,AP$510=1,$F14&lt;&gt;служ!$AF$3),0,1)</f>
        <v>0</v>
      </c>
      <c r="AQ14" s="30">
        <f>IF(AND(ISBLANK(Q14),$AD14=1,AQ$510=1,$F14&lt;&gt;служ!$AF$3),0,1)</f>
        <v>0</v>
      </c>
      <c r="AR14" s="30">
        <f>IF(AND(ISBLANK(R14),$AD14=1,AR$510=1,$F14&lt;&gt;служ!$AF$3),0,1)</f>
        <v>0</v>
      </c>
      <c r="AS14" s="30">
        <f>IF(AND(ISBLANK(S14),$AD14=1,AS$510=1,$F14&lt;&gt;служ!$AF$3),0,1)</f>
        <v>0</v>
      </c>
      <c r="AT14" s="30">
        <f>IF(AND(ISBLANK(T14),$AD14=1,AT$510=1,$F14&lt;&gt;служ!$AF$3),0,1)</f>
        <v>0</v>
      </c>
      <c r="AU14" s="30">
        <f>IF(AND(ISBLANK(U14),$AD14=1,AU$510=1,$F14&lt;&gt;служ!$AF$3),0,1)</f>
        <v>1</v>
      </c>
      <c r="AV14" s="30">
        <f>IF(AND(ISBLANK(V14),$AD14=1,AV$510=1,$F14&lt;&gt;служ!$AF$3),0,1)</f>
        <v>1</v>
      </c>
      <c r="AW14" s="30">
        <f>IF(AND(ISBLANK(W14),$AD14=1,AW$510=1,$F14&lt;&gt;служ!$AF$3),0,1)</f>
        <v>1</v>
      </c>
      <c r="AX14" s="30">
        <f>IF(AND(ISBLANK(X14),$AD14=1,AX$510=1,$F14&lt;&gt;служ!$AF$3),0,1)</f>
        <v>1</v>
      </c>
      <c r="AY14" s="30">
        <f>IF(AND(ISBLANK(Y14),$AD14=1,AY$510=1,$F14&lt;&gt;служ!$AF$3),0,1)</f>
        <v>1</v>
      </c>
      <c r="AZ14" s="30">
        <f>IF(AND(ISBLANK(Z14),$AD14=1,AZ$510=1,$F14&lt;&gt;служ!$AF$3),0,1)</f>
        <v>1</v>
      </c>
      <c r="BA14" s="30">
        <f>IF(AND(ISBLANK(AA14),$AD14=1,BA$510=1,$F14&lt;&gt;служ!$AF$3),0,1)</f>
        <v>1</v>
      </c>
      <c r="BB14" s="20">
        <f t="shared" si="4"/>
        <v>1</v>
      </c>
      <c r="BD14" s="161"/>
      <c r="BE14" s="114"/>
      <c r="BF14" s="156" t="str">
        <f t="shared" si="5"/>
        <v/>
      </c>
      <c r="BH14" s="30">
        <f>IF(AND(ISBLANK(BD14),$AD14=1,$F14&lt;&gt;служ!$AF$3),0,1)</f>
        <v>0</v>
      </c>
      <c r="BI14" s="30">
        <f>IF(AND(ISBLANK(BE14),$AD14=1,$F14&lt;&gt;служ!$AF$3),0,1)</f>
        <v>0</v>
      </c>
    </row>
    <row r="15" spans="1:61" s="20" customFormat="1" x14ac:dyDescent="0.2">
      <c r="B15" s="112">
        <v>6</v>
      </c>
      <c r="C15" s="25">
        <v>4006</v>
      </c>
      <c r="D15" s="52"/>
      <c r="E15" s="52"/>
      <c r="F15" s="113">
        <v>16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5"/>
      <c r="W15" s="115"/>
      <c r="X15" s="115"/>
      <c r="Y15" s="115"/>
      <c r="Z15" s="115"/>
      <c r="AA15" s="115"/>
      <c r="AB15" s="28">
        <f>IF(AND(AD15=0,(COUNTIF(D15:AA15,"*")+COUNTIF(D15:AA15,"&lt;9")+COUNTIF(BD15:BE15,"*")+COUNTIF(BD15:BE15,"&lt;9")-COUNTIF(D15:AA15,служ!$AF$3)-COUNTIF(BD15:BE15,служ!$AF$3))&gt;0),0,1)</f>
        <v>1</v>
      </c>
      <c r="AC15" s="28">
        <f t="shared" si="1"/>
        <v>0</v>
      </c>
      <c r="AD15" s="29">
        <f>IF(OR(F15="",F15=служ!$AF$3),0,1)</f>
        <v>1</v>
      </c>
      <c r="AE15" s="31">
        <f t="shared" si="2"/>
        <v>0</v>
      </c>
      <c r="AF15" s="30">
        <f t="shared" si="3"/>
        <v>1</v>
      </c>
      <c r="AG15" s="30">
        <f>IF(AND(ISBLANK(G15),$AD15=1,AG$510=1,$F15&lt;&gt;служ!$AF$3),0,1)</f>
        <v>0</v>
      </c>
      <c r="AH15" s="30">
        <f>IF(AND(ISBLANK(H15),$AD15=1,AH$510=1,$F15&lt;&gt;служ!$AF$3),0,1)</f>
        <v>0</v>
      </c>
      <c r="AI15" s="30">
        <f>IF(AND(ISBLANK(I15),$AD15=1,AI$510=1,$F15&lt;&gt;служ!$AF$3),0,1)</f>
        <v>0</v>
      </c>
      <c r="AJ15" s="30">
        <f>IF(AND(ISBLANK(J15),$AD15=1,AJ$510=1,$F15&lt;&gt;служ!$AF$3),0,1)</f>
        <v>0</v>
      </c>
      <c r="AK15" s="30">
        <f>IF(AND(ISBLANK(K15),$AD15=1,AK$510=1,$F15&lt;&gt;служ!$AF$3),0,1)</f>
        <v>0</v>
      </c>
      <c r="AL15" s="30">
        <f>IF(AND(ISBLANK(L15),$AD15=1,AL$510=1,$F15&lt;&gt;служ!$AF$3),0,1)</f>
        <v>0</v>
      </c>
      <c r="AM15" s="30">
        <f>IF(AND(ISBLANK(M15),$AD15=1,AM$510=1,$F15&lt;&gt;служ!$AF$3),0,1)</f>
        <v>0</v>
      </c>
      <c r="AN15" s="30">
        <f>IF(AND(ISBLANK(N15),$AD15=1,AN$510=1,$F15&lt;&gt;служ!$AF$3),0,1)</f>
        <v>0</v>
      </c>
      <c r="AO15" s="30">
        <f>IF(AND(ISBLANK(O15),$AD15=1,AO$510=1,$F15&lt;&gt;служ!$AF$3),0,1)</f>
        <v>0</v>
      </c>
      <c r="AP15" s="30">
        <f>IF(AND(ISBLANK(P15),$AD15=1,AP$510=1,$F15&lt;&gt;служ!$AF$3),0,1)</f>
        <v>0</v>
      </c>
      <c r="AQ15" s="30">
        <f>IF(AND(ISBLANK(Q15),$AD15=1,AQ$510=1,$F15&lt;&gt;служ!$AF$3),0,1)</f>
        <v>0</v>
      </c>
      <c r="AR15" s="30">
        <f>IF(AND(ISBLANK(R15),$AD15=1,AR$510=1,$F15&lt;&gt;служ!$AF$3),0,1)</f>
        <v>0</v>
      </c>
      <c r="AS15" s="30">
        <f>IF(AND(ISBLANK(S15),$AD15=1,AS$510=1,$F15&lt;&gt;служ!$AF$3),0,1)</f>
        <v>0</v>
      </c>
      <c r="AT15" s="30">
        <f>IF(AND(ISBLANK(T15),$AD15=1,AT$510=1,$F15&lt;&gt;служ!$AF$3),0,1)</f>
        <v>0</v>
      </c>
      <c r="AU15" s="30">
        <f>IF(AND(ISBLANK(U15),$AD15=1,AU$510=1,$F15&lt;&gt;служ!$AF$3),0,1)</f>
        <v>1</v>
      </c>
      <c r="AV15" s="30">
        <f>IF(AND(ISBLANK(V15),$AD15=1,AV$510=1,$F15&lt;&gt;служ!$AF$3),0,1)</f>
        <v>1</v>
      </c>
      <c r="AW15" s="30">
        <f>IF(AND(ISBLANK(W15),$AD15=1,AW$510=1,$F15&lt;&gt;служ!$AF$3),0,1)</f>
        <v>1</v>
      </c>
      <c r="AX15" s="30">
        <f>IF(AND(ISBLANK(X15),$AD15=1,AX$510=1,$F15&lt;&gt;служ!$AF$3),0,1)</f>
        <v>1</v>
      </c>
      <c r="AY15" s="30">
        <f>IF(AND(ISBLANK(Y15),$AD15=1,AY$510=1,$F15&lt;&gt;служ!$AF$3),0,1)</f>
        <v>1</v>
      </c>
      <c r="AZ15" s="30">
        <f>IF(AND(ISBLANK(Z15),$AD15=1,AZ$510=1,$F15&lt;&gt;служ!$AF$3),0,1)</f>
        <v>1</v>
      </c>
      <c r="BA15" s="30">
        <f>IF(AND(ISBLANK(AA15),$AD15=1,BA$510=1,$F15&lt;&gt;служ!$AF$3),0,1)</f>
        <v>1</v>
      </c>
      <c r="BB15" s="20">
        <f t="shared" si="4"/>
        <v>1</v>
      </c>
      <c r="BD15" s="161"/>
      <c r="BE15" s="114"/>
      <c r="BF15" s="156" t="str">
        <f t="shared" si="5"/>
        <v/>
      </c>
      <c r="BH15" s="30">
        <f>IF(AND(ISBLANK(BD15),$AD15=1,$F15&lt;&gt;служ!$AF$3),0,1)</f>
        <v>0</v>
      </c>
      <c r="BI15" s="30">
        <f>IF(AND(ISBLANK(BE15),$AD15=1,$F15&lt;&gt;служ!$AF$3),0,1)</f>
        <v>0</v>
      </c>
    </row>
    <row r="16" spans="1:61" s="20" customFormat="1" x14ac:dyDescent="0.2">
      <c r="B16" s="112">
        <v>7</v>
      </c>
      <c r="C16" s="25">
        <v>4007</v>
      </c>
      <c r="D16" s="52"/>
      <c r="E16" s="52"/>
      <c r="F16" s="113">
        <v>13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5"/>
      <c r="W16" s="115"/>
      <c r="X16" s="115"/>
      <c r="Y16" s="115"/>
      <c r="Z16" s="115"/>
      <c r="AA16" s="115"/>
      <c r="AB16" s="28">
        <f>IF(AND(AD16=0,(COUNTIF(D16:AA16,"*")+COUNTIF(D16:AA16,"&lt;9")+COUNTIF(BD16:BE16,"*")+COUNTIF(BD16:BE16,"&lt;9")-COUNTIF(D16:AA16,служ!$AF$3)-COUNTIF(BD16:BE16,служ!$AF$3))&gt;0),0,1)</f>
        <v>1</v>
      </c>
      <c r="AC16" s="28">
        <f t="shared" si="1"/>
        <v>0</v>
      </c>
      <c r="AD16" s="29">
        <f>IF(OR(F16="",F16=служ!$AF$3),0,1)</f>
        <v>1</v>
      </c>
      <c r="AE16" s="31">
        <f t="shared" si="2"/>
        <v>0</v>
      </c>
      <c r="AF16" s="30">
        <f t="shared" si="3"/>
        <v>1</v>
      </c>
      <c r="AG16" s="30">
        <f>IF(AND(ISBLANK(G16),$AD16=1,AG$510=1,$F16&lt;&gt;служ!$AF$3),0,1)</f>
        <v>0</v>
      </c>
      <c r="AH16" s="30">
        <f>IF(AND(ISBLANK(H16),$AD16=1,AH$510=1,$F16&lt;&gt;служ!$AF$3),0,1)</f>
        <v>0</v>
      </c>
      <c r="AI16" s="30">
        <f>IF(AND(ISBLANK(I16),$AD16=1,AI$510=1,$F16&lt;&gt;служ!$AF$3),0,1)</f>
        <v>0</v>
      </c>
      <c r="AJ16" s="30">
        <f>IF(AND(ISBLANK(J16),$AD16=1,AJ$510=1,$F16&lt;&gt;служ!$AF$3),0,1)</f>
        <v>0</v>
      </c>
      <c r="AK16" s="30">
        <f>IF(AND(ISBLANK(K16),$AD16=1,AK$510=1,$F16&lt;&gt;служ!$AF$3),0,1)</f>
        <v>0</v>
      </c>
      <c r="AL16" s="30">
        <f>IF(AND(ISBLANK(L16),$AD16=1,AL$510=1,$F16&lt;&gt;служ!$AF$3),0,1)</f>
        <v>0</v>
      </c>
      <c r="AM16" s="30">
        <f>IF(AND(ISBLANK(M16),$AD16=1,AM$510=1,$F16&lt;&gt;служ!$AF$3),0,1)</f>
        <v>0</v>
      </c>
      <c r="AN16" s="30">
        <f>IF(AND(ISBLANK(N16),$AD16=1,AN$510=1,$F16&lt;&gt;служ!$AF$3),0,1)</f>
        <v>0</v>
      </c>
      <c r="AO16" s="30">
        <f>IF(AND(ISBLANK(O16),$AD16=1,AO$510=1,$F16&lt;&gt;служ!$AF$3),0,1)</f>
        <v>0</v>
      </c>
      <c r="AP16" s="30">
        <f>IF(AND(ISBLANK(P16),$AD16=1,AP$510=1,$F16&lt;&gt;служ!$AF$3),0,1)</f>
        <v>0</v>
      </c>
      <c r="AQ16" s="30">
        <f>IF(AND(ISBLANK(Q16),$AD16=1,AQ$510=1,$F16&lt;&gt;служ!$AF$3),0,1)</f>
        <v>0</v>
      </c>
      <c r="AR16" s="30">
        <f>IF(AND(ISBLANK(R16),$AD16=1,AR$510=1,$F16&lt;&gt;служ!$AF$3),0,1)</f>
        <v>0</v>
      </c>
      <c r="AS16" s="30">
        <f>IF(AND(ISBLANK(S16),$AD16=1,AS$510=1,$F16&lt;&gt;служ!$AF$3),0,1)</f>
        <v>0</v>
      </c>
      <c r="AT16" s="30">
        <f>IF(AND(ISBLANK(T16),$AD16=1,AT$510=1,$F16&lt;&gt;служ!$AF$3),0,1)</f>
        <v>0</v>
      </c>
      <c r="AU16" s="30">
        <f>IF(AND(ISBLANK(U16),$AD16=1,AU$510=1,$F16&lt;&gt;служ!$AF$3),0,1)</f>
        <v>1</v>
      </c>
      <c r="AV16" s="30">
        <f>IF(AND(ISBLANK(V16),$AD16=1,AV$510=1,$F16&lt;&gt;служ!$AF$3),0,1)</f>
        <v>1</v>
      </c>
      <c r="AW16" s="30">
        <f>IF(AND(ISBLANK(W16),$AD16=1,AW$510=1,$F16&lt;&gt;служ!$AF$3),0,1)</f>
        <v>1</v>
      </c>
      <c r="AX16" s="30">
        <f>IF(AND(ISBLANK(X16),$AD16=1,AX$510=1,$F16&lt;&gt;служ!$AF$3),0,1)</f>
        <v>1</v>
      </c>
      <c r="AY16" s="30">
        <f>IF(AND(ISBLANK(Y16),$AD16=1,AY$510=1,$F16&lt;&gt;служ!$AF$3),0,1)</f>
        <v>1</v>
      </c>
      <c r="AZ16" s="30">
        <f>IF(AND(ISBLANK(Z16),$AD16=1,AZ$510=1,$F16&lt;&gt;служ!$AF$3),0,1)</f>
        <v>1</v>
      </c>
      <c r="BA16" s="30">
        <f>IF(AND(ISBLANK(AA16),$AD16=1,BA$510=1,$F16&lt;&gt;служ!$AF$3),0,1)</f>
        <v>1</v>
      </c>
      <c r="BB16" s="20">
        <f t="shared" si="4"/>
        <v>1</v>
      </c>
      <c r="BD16" s="161"/>
      <c r="BE16" s="114"/>
      <c r="BF16" s="156" t="str">
        <f t="shared" si="5"/>
        <v/>
      </c>
      <c r="BH16" s="30">
        <f>IF(AND(ISBLANK(BD16),$AD16=1,$F16&lt;&gt;служ!$AF$3),0,1)</f>
        <v>0</v>
      </c>
      <c r="BI16" s="30">
        <f>IF(AND(ISBLANK(BE16),$AD16=1,$F16&lt;&gt;служ!$AF$3),0,1)</f>
        <v>0</v>
      </c>
    </row>
    <row r="17" spans="2:61" s="20" customFormat="1" x14ac:dyDescent="0.2">
      <c r="B17" s="112">
        <v>8</v>
      </c>
      <c r="C17" s="25">
        <v>4008</v>
      </c>
      <c r="D17" s="52"/>
      <c r="E17" s="52"/>
      <c r="F17" s="113">
        <v>16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5"/>
      <c r="W17" s="115"/>
      <c r="X17" s="115"/>
      <c r="Y17" s="115"/>
      <c r="Z17" s="115"/>
      <c r="AA17" s="115"/>
      <c r="AB17" s="28">
        <f>IF(AND(AD17=0,(COUNTIF(D17:AA17,"*")+COUNTIF(D17:AA17,"&lt;9")+COUNTIF(BD17:BE17,"*")+COUNTIF(BD17:BE17,"&lt;9")-COUNTIF(D17:AA17,служ!$AF$3)-COUNTIF(BD17:BE17,служ!$AF$3))&gt;0),0,1)</f>
        <v>1</v>
      </c>
      <c r="AC17" s="28">
        <f t="shared" si="1"/>
        <v>0</v>
      </c>
      <c r="AD17" s="29">
        <f>IF(OR(F17="",F17=служ!$AF$3),0,1)</f>
        <v>1</v>
      </c>
      <c r="AE17" s="31">
        <f t="shared" si="2"/>
        <v>0</v>
      </c>
      <c r="AF17" s="30">
        <f t="shared" si="3"/>
        <v>1</v>
      </c>
      <c r="AG17" s="30">
        <f>IF(AND(ISBLANK(G17),$AD17=1,AG$510=1,$F17&lt;&gt;служ!$AF$3),0,1)</f>
        <v>0</v>
      </c>
      <c r="AH17" s="30">
        <f>IF(AND(ISBLANK(H17),$AD17=1,AH$510=1,$F17&lt;&gt;служ!$AF$3),0,1)</f>
        <v>0</v>
      </c>
      <c r="AI17" s="30">
        <f>IF(AND(ISBLANK(I17),$AD17=1,AI$510=1,$F17&lt;&gt;служ!$AF$3),0,1)</f>
        <v>0</v>
      </c>
      <c r="AJ17" s="30">
        <f>IF(AND(ISBLANK(J17),$AD17=1,AJ$510=1,$F17&lt;&gt;служ!$AF$3),0,1)</f>
        <v>0</v>
      </c>
      <c r="AK17" s="30">
        <f>IF(AND(ISBLANK(K17),$AD17=1,AK$510=1,$F17&lt;&gt;служ!$AF$3),0,1)</f>
        <v>0</v>
      </c>
      <c r="AL17" s="30">
        <f>IF(AND(ISBLANK(L17),$AD17=1,AL$510=1,$F17&lt;&gt;служ!$AF$3),0,1)</f>
        <v>0</v>
      </c>
      <c r="AM17" s="30">
        <f>IF(AND(ISBLANK(M17),$AD17=1,AM$510=1,$F17&lt;&gt;служ!$AF$3),0,1)</f>
        <v>0</v>
      </c>
      <c r="AN17" s="30">
        <f>IF(AND(ISBLANK(N17),$AD17=1,AN$510=1,$F17&lt;&gt;служ!$AF$3),0,1)</f>
        <v>0</v>
      </c>
      <c r="AO17" s="30">
        <f>IF(AND(ISBLANK(O17),$AD17=1,AO$510=1,$F17&lt;&gt;служ!$AF$3),0,1)</f>
        <v>0</v>
      </c>
      <c r="AP17" s="30">
        <f>IF(AND(ISBLANK(P17),$AD17=1,AP$510=1,$F17&lt;&gt;служ!$AF$3),0,1)</f>
        <v>0</v>
      </c>
      <c r="AQ17" s="30">
        <f>IF(AND(ISBLANK(Q17),$AD17=1,AQ$510=1,$F17&lt;&gt;служ!$AF$3),0,1)</f>
        <v>0</v>
      </c>
      <c r="AR17" s="30">
        <f>IF(AND(ISBLANK(R17),$AD17=1,AR$510=1,$F17&lt;&gt;служ!$AF$3),0,1)</f>
        <v>0</v>
      </c>
      <c r="AS17" s="30">
        <f>IF(AND(ISBLANK(S17),$AD17=1,AS$510=1,$F17&lt;&gt;служ!$AF$3),0,1)</f>
        <v>0</v>
      </c>
      <c r="AT17" s="30">
        <f>IF(AND(ISBLANK(T17),$AD17=1,AT$510=1,$F17&lt;&gt;служ!$AF$3),0,1)</f>
        <v>0</v>
      </c>
      <c r="AU17" s="30">
        <f>IF(AND(ISBLANK(U17),$AD17=1,AU$510=1,$F17&lt;&gt;служ!$AF$3),0,1)</f>
        <v>1</v>
      </c>
      <c r="AV17" s="30">
        <f>IF(AND(ISBLANK(V17),$AD17=1,AV$510=1,$F17&lt;&gt;служ!$AF$3),0,1)</f>
        <v>1</v>
      </c>
      <c r="AW17" s="30">
        <f>IF(AND(ISBLANK(W17),$AD17=1,AW$510=1,$F17&lt;&gt;служ!$AF$3),0,1)</f>
        <v>1</v>
      </c>
      <c r="AX17" s="30">
        <f>IF(AND(ISBLANK(X17),$AD17=1,AX$510=1,$F17&lt;&gt;служ!$AF$3),0,1)</f>
        <v>1</v>
      </c>
      <c r="AY17" s="30">
        <f>IF(AND(ISBLANK(Y17),$AD17=1,AY$510=1,$F17&lt;&gt;служ!$AF$3),0,1)</f>
        <v>1</v>
      </c>
      <c r="AZ17" s="30">
        <f>IF(AND(ISBLANK(Z17),$AD17=1,AZ$510=1,$F17&lt;&gt;служ!$AF$3),0,1)</f>
        <v>1</v>
      </c>
      <c r="BA17" s="30">
        <f>IF(AND(ISBLANK(AA17),$AD17=1,BA$510=1,$F17&lt;&gt;служ!$AF$3),0,1)</f>
        <v>1</v>
      </c>
      <c r="BB17" s="20">
        <f t="shared" si="4"/>
        <v>1</v>
      </c>
      <c r="BD17" s="161"/>
      <c r="BE17" s="114"/>
      <c r="BF17" s="156" t="str">
        <f t="shared" si="5"/>
        <v/>
      </c>
      <c r="BH17" s="30">
        <f>IF(AND(ISBLANK(BD17),$AD17=1,$F17&lt;&gt;служ!$AF$3),0,1)</f>
        <v>0</v>
      </c>
      <c r="BI17" s="30">
        <f>IF(AND(ISBLANK(BE17),$AD17=1,$F17&lt;&gt;служ!$AF$3),0,1)</f>
        <v>0</v>
      </c>
    </row>
    <row r="18" spans="2:61" s="20" customFormat="1" x14ac:dyDescent="0.2">
      <c r="B18" s="112">
        <v>9</v>
      </c>
      <c r="C18" s="25">
        <v>4009</v>
      </c>
      <c r="D18" s="52"/>
      <c r="E18" s="52"/>
      <c r="F18" s="113">
        <v>13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5"/>
      <c r="W18" s="115"/>
      <c r="X18" s="115"/>
      <c r="Y18" s="115"/>
      <c r="Z18" s="115"/>
      <c r="AA18" s="115"/>
      <c r="AB18" s="28">
        <f>IF(AND(AD18=0,(COUNTIF(D18:AA18,"*")+COUNTIF(D18:AA18,"&lt;9")+COUNTIF(BD18:BE18,"*")+COUNTIF(BD18:BE18,"&lt;9")-COUNTIF(D18:AA18,служ!$AF$3)-COUNTIF(BD18:BE18,служ!$AF$3))&gt;0),0,1)</f>
        <v>1</v>
      </c>
      <c r="AC18" s="28">
        <f t="shared" si="1"/>
        <v>0</v>
      </c>
      <c r="AD18" s="29">
        <f>IF(OR(F18="",F18=служ!$AF$3),0,1)</f>
        <v>1</v>
      </c>
      <c r="AE18" s="31">
        <f t="shared" si="2"/>
        <v>0</v>
      </c>
      <c r="AF18" s="30">
        <f t="shared" si="3"/>
        <v>1</v>
      </c>
      <c r="AG18" s="30">
        <f>IF(AND(ISBLANK(G18),$AD18=1,AG$510=1,$F18&lt;&gt;служ!$AF$3),0,1)</f>
        <v>0</v>
      </c>
      <c r="AH18" s="30">
        <f>IF(AND(ISBLANK(H18),$AD18=1,AH$510=1,$F18&lt;&gt;служ!$AF$3),0,1)</f>
        <v>0</v>
      </c>
      <c r="AI18" s="30">
        <f>IF(AND(ISBLANK(I18),$AD18=1,AI$510=1,$F18&lt;&gt;служ!$AF$3),0,1)</f>
        <v>0</v>
      </c>
      <c r="AJ18" s="30">
        <f>IF(AND(ISBLANK(J18),$AD18=1,AJ$510=1,$F18&lt;&gt;служ!$AF$3),0,1)</f>
        <v>0</v>
      </c>
      <c r="AK18" s="30">
        <f>IF(AND(ISBLANK(K18),$AD18=1,AK$510=1,$F18&lt;&gt;служ!$AF$3),0,1)</f>
        <v>0</v>
      </c>
      <c r="AL18" s="30">
        <f>IF(AND(ISBLANK(L18),$AD18=1,AL$510=1,$F18&lt;&gt;служ!$AF$3),0,1)</f>
        <v>0</v>
      </c>
      <c r="AM18" s="30">
        <f>IF(AND(ISBLANK(M18),$AD18=1,AM$510=1,$F18&lt;&gt;служ!$AF$3),0,1)</f>
        <v>0</v>
      </c>
      <c r="AN18" s="30">
        <f>IF(AND(ISBLANK(N18),$AD18=1,AN$510=1,$F18&lt;&gt;служ!$AF$3),0,1)</f>
        <v>0</v>
      </c>
      <c r="AO18" s="30">
        <f>IF(AND(ISBLANK(O18),$AD18=1,AO$510=1,$F18&lt;&gt;служ!$AF$3),0,1)</f>
        <v>0</v>
      </c>
      <c r="AP18" s="30">
        <f>IF(AND(ISBLANK(P18),$AD18=1,AP$510=1,$F18&lt;&gt;служ!$AF$3),0,1)</f>
        <v>0</v>
      </c>
      <c r="AQ18" s="30">
        <f>IF(AND(ISBLANK(Q18),$AD18=1,AQ$510=1,$F18&lt;&gt;служ!$AF$3),0,1)</f>
        <v>0</v>
      </c>
      <c r="AR18" s="30">
        <f>IF(AND(ISBLANK(R18),$AD18=1,AR$510=1,$F18&lt;&gt;служ!$AF$3),0,1)</f>
        <v>0</v>
      </c>
      <c r="AS18" s="30">
        <f>IF(AND(ISBLANK(S18),$AD18=1,AS$510=1,$F18&lt;&gt;служ!$AF$3),0,1)</f>
        <v>0</v>
      </c>
      <c r="AT18" s="30">
        <f>IF(AND(ISBLANK(T18),$AD18=1,AT$510=1,$F18&lt;&gt;служ!$AF$3),0,1)</f>
        <v>0</v>
      </c>
      <c r="AU18" s="30">
        <f>IF(AND(ISBLANK(U18),$AD18=1,AU$510=1,$F18&lt;&gt;служ!$AF$3),0,1)</f>
        <v>1</v>
      </c>
      <c r="AV18" s="30">
        <f>IF(AND(ISBLANK(V18),$AD18=1,AV$510=1,$F18&lt;&gt;служ!$AF$3),0,1)</f>
        <v>1</v>
      </c>
      <c r="AW18" s="30">
        <f>IF(AND(ISBLANK(W18),$AD18=1,AW$510=1,$F18&lt;&gt;служ!$AF$3),0,1)</f>
        <v>1</v>
      </c>
      <c r="AX18" s="30">
        <f>IF(AND(ISBLANK(X18),$AD18=1,AX$510=1,$F18&lt;&gt;служ!$AF$3),0,1)</f>
        <v>1</v>
      </c>
      <c r="AY18" s="30">
        <f>IF(AND(ISBLANK(Y18),$AD18=1,AY$510=1,$F18&lt;&gt;служ!$AF$3),0,1)</f>
        <v>1</v>
      </c>
      <c r="AZ18" s="30">
        <f>IF(AND(ISBLANK(Z18),$AD18=1,AZ$510=1,$F18&lt;&gt;служ!$AF$3),0,1)</f>
        <v>1</v>
      </c>
      <c r="BA18" s="30">
        <f>IF(AND(ISBLANK(AA18),$AD18=1,BA$510=1,$F18&lt;&gt;служ!$AF$3),0,1)</f>
        <v>1</v>
      </c>
      <c r="BB18" s="20">
        <f t="shared" si="4"/>
        <v>1</v>
      </c>
      <c r="BD18" s="161"/>
      <c r="BE18" s="114"/>
      <c r="BF18" s="156" t="str">
        <f t="shared" si="5"/>
        <v/>
      </c>
      <c r="BH18" s="30">
        <f>IF(AND(ISBLANK(BD18),$AD18=1,$F18&lt;&gt;служ!$AF$3),0,1)</f>
        <v>0</v>
      </c>
      <c r="BI18" s="30">
        <f>IF(AND(ISBLANK(BE18),$AD18=1,$F18&lt;&gt;служ!$AF$3),0,1)</f>
        <v>0</v>
      </c>
    </row>
    <row r="19" spans="2:61" s="20" customFormat="1" x14ac:dyDescent="0.2">
      <c r="B19" s="112">
        <v>10</v>
      </c>
      <c r="C19" s="25">
        <v>4010</v>
      </c>
      <c r="D19" s="52"/>
      <c r="E19" s="52"/>
      <c r="F19" s="113">
        <v>13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5"/>
      <c r="W19" s="115"/>
      <c r="X19" s="115"/>
      <c r="Y19" s="115"/>
      <c r="Z19" s="115"/>
      <c r="AA19" s="115"/>
      <c r="AB19" s="28">
        <f>IF(AND(AD19=0,(COUNTIF(D19:AA19,"*")+COUNTIF(D19:AA19,"&lt;9")+COUNTIF(BD19:BE19,"*")+COUNTIF(BD19:BE19,"&lt;9")-COUNTIF(D19:AA19,служ!$AF$3)-COUNTIF(BD19:BE19,служ!$AF$3))&gt;0),0,1)</f>
        <v>1</v>
      </c>
      <c r="AC19" s="28">
        <f t="shared" si="1"/>
        <v>0</v>
      </c>
      <c r="AD19" s="29">
        <f>IF(OR(F19="",F19=служ!$AF$3),0,1)</f>
        <v>1</v>
      </c>
      <c r="AE19" s="31">
        <f t="shared" si="2"/>
        <v>0</v>
      </c>
      <c r="AF19" s="30">
        <f t="shared" si="3"/>
        <v>1</v>
      </c>
      <c r="AG19" s="30">
        <f>IF(AND(ISBLANK(G19),$AD19=1,AG$510=1,$F19&lt;&gt;служ!$AF$3),0,1)</f>
        <v>0</v>
      </c>
      <c r="AH19" s="30">
        <f>IF(AND(ISBLANK(H19),$AD19=1,AH$510=1,$F19&lt;&gt;служ!$AF$3),0,1)</f>
        <v>0</v>
      </c>
      <c r="AI19" s="30">
        <f>IF(AND(ISBLANK(I19),$AD19=1,AI$510=1,$F19&lt;&gt;служ!$AF$3),0,1)</f>
        <v>0</v>
      </c>
      <c r="AJ19" s="30">
        <f>IF(AND(ISBLANK(J19),$AD19=1,AJ$510=1,$F19&lt;&gt;служ!$AF$3),0,1)</f>
        <v>0</v>
      </c>
      <c r="AK19" s="30">
        <f>IF(AND(ISBLANK(K19),$AD19=1,AK$510=1,$F19&lt;&gt;служ!$AF$3),0,1)</f>
        <v>0</v>
      </c>
      <c r="AL19" s="30">
        <f>IF(AND(ISBLANK(L19),$AD19=1,AL$510=1,$F19&lt;&gt;служ!$AF$3),0,1)</f>
        <v>0</v>
      </c>
      <c r="AM19" s="30">
        <f>IF(AND(ISBLANK(M19),$AD19=1,AM$510=1,$F19&lt;&gt;служ!$AF$3),0,1)</f>
        <v>0</v>
      </c>
      <c r="AN19" s="30">
        <f>IF(AND(ISBLANK(N19),$AD19=1,AN$510=1,$F19&lt;&gt;служ!$AF$3),0,1)</f>
        <v>0</v>
      </c>
      <c r="AO19" s="30">
        <f>IF(AND(ISBLANK(O19),$AD19=1,AO$510=1,$F19&lt;&gt;служ!$AF$3),0,1)</f>
        <v>0</v>
      </c>
      <c r="AP19" s="30">
        <f>IF(AND(ISBLANK(P19),$AD19=1,AP$510=1,$F19&lt;&gt;служ!$AF$3),0,1)</f>
        <v>0</v>
      </c>
      <c r="AQ19" s="30">
        <f>IF(AND(ISBLANK(Q19),$AD19=1,AQ$510=1,$F19&lt;&gt;служ!$AF$3),0,1)</f>
        <v>0</v>
      </c>
      <c r="AR19" s="30">
        <f>IF(AND(ISBLANK(R19),$AD19=1,AR$510=1,$F19&lt;&gt;служ!$AF$3),0,1)</f>
        <v>0</v>
      </c>
      <c r="AS19" s="30">
        <f>IF(AND(ISBLANK(S19),$AD19=1,AS$510=1,$F19&lt;&gt;служ!$AF$3),0,1)</f>
        <v>0</v>
      </c>
      <c r="AT19" s="30">
        <f>IF(AND(ISBLANK(T19),$AD19=1,AT$510=1,$F19&lt;&gt;служ!$AF$3),0,1)</f>
        <v>0</v>
      </c>
      <c r="AU19" s="30">
        <f>IF(AND(ISBLANK(U19),$AD19=1,AU$510=1,$F19&lt;&gt;служ!$AF$3),0,1)</f>
        <v>1</v>
      </c>
      <c r="AV19" s="30">
        <f>IF(AND(ISBLANK(V19),$AD19=1,AV$510=1,$F19&lt;&gt;служ!$AF$3),0,1)</f>
        <v>1</v>
      </c>
      <c r="AW19" s="30">
        <f>IF(AND(ISBLANK(W19),$AD19=1,AW$510=1,$F19&lt;&gt;служ!$AF$3),0,1)</f>
        <v>1</v>
      </c>
      <c r="AX19" s="30">
        <f>IF(AND(ISBLANK(X19),$AD19=1,AX$510=1,$F19&lt;&gt;служ!$AF$3),0,1)</f>
        <v>1</v>
      </c>
      <c r="AY19" s="30">
        <f>IF(AND(ISBLANK(Y19),$AD19=1,AY$510=1,$F19&lt;&gt;служ!$AF$3),0,1)</f>
        <v>1</v>
      </c>
      <c r="AZ19" s="30">
        <f>IF(AND(ISBLANK(Z19),$AD19=1,AZ$510=1,$F19&lt;&gt;служ!$AF$3),0,1)</f>
        <v>1</v>
      </c>
      <c r="BA19" s="30">
        <f>IF(AND(ISBLANK(AA19),$AD19=1,BA$510=1,$F19&lt;&gt;служ!$AF$3),0,1)</f>
        <v>1</v>
      </c>
      <c r="BB19" s="20">
        <f t="shared" si="4"/>
        <v>1</v>
      </c>
      <c r="BD19" s="161"/>
      <c r="BE19" s="114"/>
      <c r="BF19" s="156" t="str">
        <f t="shared" si="5"/>
        <v/>
      </c>
      <c r="BH19" s="30">
        <f>IF(AND(ISBLANK(BD19),$AD19=1,$F19&lt;&gt;служ!$AF$3),0,1)</f>
        <v>0</v>
      </c>
      <c r="BI19" s="30">
        <f>IF(AND(ISBLANK(BE19),$AD19=1,$F19&lt;&gt;служ!$AF$3),0,1)</f>
        <v>0</v>
      </c>
    </row>
    <row r="20" spans="2:61" s="20" customFormat="1" x14ac:dyDescent="0.2">
      <c r="B20" s="112">
        <v>11</v>
      </c>
      <c r="C20" s="25">
        <v>4011</v>
      </c>
      <c r="D20" s="52"/>
      <c r="E20" s="52"/>
      <c r="F20" s="113">
        <v>13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5"/>
      <c r="W20" s="115"/>
      <c r="X20" s="115"/>
      <c r="Y20" s="115"/>
      <c r="Z20" s="115"/>
      <c r="AA20" s="115"/>
      <c r="AB20" s="28">
        <f>IF(AND(AD20=0,(COUNTIF(D20:AA20,"*")+COUNTIF(D20:AA20,"&lt;9")+COUNTIF(BD20:BE20,"*")+COUNTIF(BD20:BE20,"&lt;9")-COUNTIF(D20:AA20,служ!$AF$3)-COUNTIF(BD20:BE20,служ!$AF$3))&gt;0),0,1)</f>
        <v>1</v>
      </c>
      <c r="AC20" s="28">
        <f t="shared" si="1"/>
        <v>0</v>
      </c>
      <c r="AD20" s="29">
        <f>IF(OR(F20="",F20=служ!$AF$3),0,1)</f>
        <v>1</v>
      </c>
      <c r="AE20" s="31">
        <f t="shared" si="2"/>
        <v>0</v>
      </c>
      <c r="AF20" s="30">
        <f t="shared" si="3"/>
        <v>1</v>
      </c>
      <c r="AG20" s="30">
        <f>IF(AND(ISBLANK(G20),$AD20=1,AG$510=1,$F20&lt;&gt;служ!$AF$3),0,1)</f>
        <v>0</v>
      </c>
      <c r="AH20" s="30">
        <f>IF(AND(ISBLANK(H20),$AD20=1,AH$510=1,$F20&lt;&gt;служ!$AF$3),0,1)</f>
        <v>0</v>
      </c>
      <c r="AI20" s="30">
        <f>IF(AND(ISBLANK(I20),$AD20=1,AI$510=1,$F20&lt;&gt;служ!$AF$3),0,1)</f>
        <v>0</v>
      </c>
      <c r="AJ20" s="30">
        <f>IF(AND(ISBLANK(J20),$AD20=1,AJ$510=1,$F20&lt;&gt;служ!$AF$3),0,1)</f>
        <v>0</v>
      </c>
      <c r="AK20" s="30">
        <f>IF(AND(ISBLANK(K20),$AD20=1,AK$510=1,$F20&lt;&gt;служ!$AF$3),0,1)</f>
        <v>0</v>
      </c>
      <c r="AL20" s="30">
        <f>IF(AND(ISBLANK(L20),$AD20=1,AL$510=1,$F20&lt;&gt;служ!$AF$3),0,1)</f>
        <v>0</v>
      </c>
      <c r="AM20" s="30">
        <f>IF(AND(ISBLANK(M20),$AD20=1,AM$510=1,$F20&lt;&gt;служ!$AF$3),0,1)</f>
        <v>0</v>
      </c>
      <c r="AN20" s="30">
        <f>IF(AND(ISBLANK(N20),$AD20=1,AN$510=1,$F20&lt;&gt;служ!$AF$3),0,1)</f>
        <v>0</v>
      </c>
      <c r="AO20" s="30">
        <f>IF(AND(ISBLANK(O20),$AD20=1,AO$510=1,$F20&lt;&gt;служ!$AF$3),0,1)</f>
        <v>0</v>
      </c>
      <c r="AP20" s="30">
        <f>IF(AND(ISBLANK(P20),$AD20=1,AP$510=1,$F20&lt;&gt;служ!$AF$3),0,1)</f>
        <v>0</v>
      </c>
      <c r="AQ20" s="30">
        <f>IF(AND(ISBLANK(Q20),$AD20=1,AQ$510=1,$F20&lt;&gt;служ!$AF$3),0,1)</f>
        <v>0</v>
      </c>
      <c r="AR20" s="30">
        <f>IF(AND(ISBLANK(R20),$AD20=1,AR$510=1,$F20&lt;&gt;служ!$AF$3),0,1)</f>
        <v>0</v>
      </c>
      <c r="AS20" s="30">
        <f>IF(AND(ISBLANK(S20),$AD20=1,AS$510=1,$F20&lt;&gt;служ!$AF$3),0,1)</f>
        <v>0</v>
      </c>
      <c r="AT20" s="30">
        <f>IF(AND(ISBLANK(T20),$AD20=1,AT$510=1,$F20&lt;&gt;служ!$AF$3),0,1)</f>
        <v>0</v>
      </c>
      <c r="AU20" s="30">
        <f>IF(AND(ISBLANK(U20),$AD20=1,AU$510=1,$F20&lt;&gt;служ!$AF$3),0,1)</f>
        <v>1</v>
      </c>
      <c r="AV20" s="30">
        <f>IF(AND(ISBLANK(V20),$AD20=1,AV$510=1,$F20&lt;&gt;служ!$AF$3),0,1)</f>
        <v>1</v>
      </c>
      <c r="AW20" s="30">
        <f>IF(AND(ISBLANK(W20),$AD20=1,AW$510=1,$F20&lt;&gt;служ!$AF$3),0,1)</f>
        <v>1</v>
      </c>
      <c r="AX20" s="30">
        <f>IF(AND(ISBLANK(X20),$AD20=1,AX$510=1,$F20&lt;&gt;служ!$AF$3),0,1)</f>
        <v>1</v>
      </c>
      <c r="AY20" s="30">
        <f>IF(AND(ISBLANK(Y20),$AD20=1,AY$510=1,$F20&lt;&gt;служ!$AF$3),0,1)</f>
        <v>1</v>
      </c>
      <c r="AZ20" s="30">
        <f>IF(AND(ISBLANK(Z20),$AD20=1,AZ$510=1,$F20&lt;&gt;служ!$AF$3),0,1)</f>
        <v>1</v>
      </c>
      <c r="BA20" s="30">
        <f>IF(AND(ISBLANK(AA20),$AD20=1,BA$510=1,$F20&lt;&gt;служ!$AF$3),0,1)</f>
        <v>1</v>
      </c>
      <c r="BB20" s="20">
        <f t="shared" si="4"/>
        <v>1</v>
      </c>
      <c r="BD20" s="161"/>
      <c r="BE20" s="114"/>
      <c r="BF20" s="156" t="str">
        <f t="shared" si="5"/>
        <v/>
      </c>
      <c r="BH20" s="30">
        <f>IF(AND(ISBLANK(BD20),$AD20=1,$F20&lt;&gt;служ!$AF$3),0,1)</f>
        <v>0</v>
      </c>
      <c r="BI20" s="30">
        <f>IF(AND(ISBLANK(BE20),$AD20=1,$F20&lt;&gt;служ!$AF$3),0,1)</f>
        <v>0</v>
      </c>
    </row>
    <row r="21" spans="2:61" s="20" customFormat="1" x14ac:dyDescent="0.2">
      <c r="B21" s="112">
        <v>12</v>
      </c>
      <c r="C21" s="25">
        <v>4012</v>
      </c>
      <c r="D21" s="52"/>
      <c r="E21" s="52"/>
      <c r="F21" s="113">
        <v>16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115"/>
      <c r="W21" s="115"/>
      <c r="X21" s="115"/>
      <c r="Y21" s="115"/>
      <c r="Z21" s="115"/>
      <c r="AA21" s="115"/>
      <c r="AB21" s="28">
        <f>IF(AND(AD21=0,(COUNTIF(D21:AA21,"*")+COUNTIF(D21:AA21,"&lt;9")+COUNTIF(BD21:BE21,"*")+COUNTIF(BD21:BE21,"&lt;9")-COUNTIF(D21:AA21,служ!$AF$3)-COUNTIF(BD21:BE21,служ!$AF$3))&gt;0),0,1)</f>
        <v>1</v>
      </c>
      <c r="AC21" s="28">
        <f t="shared" si="1"/>
        <v>0</v>
      </c>
      <c r="AD21" s="29">
        <f>IF(OR(F21="",F21=служ!$AF$3),0,1)</f>
        <v>1</v>
      </c>
      <c r="AE21" s="31">
        <f t="shared" si="2"/>
        <v>0</v>
      </c>
      <c r="AF21" s="30">
        <f t="shared" si="3"/>
        <v>1</v>
      </c>
      <c r="AG21" s="30">
        <f>IF(AND(ISBLANK(G21),$AD21=1,AG$510=1,$F21&lt;&gt;служ!$AF$3),0,1)</f>
        <v>0</v>
      </c>
      <c r="AH21" s="30">
        <f>IF(AND(ISBLANK(H21),$AD21=1,AH$510=1,$F21&lt;&gt;служ!$AF$3),0,1)</f>
        <v>0</v>
      </c>
      <c r="AI21" s="30">
        <f>IF(AND(ISBLANK(I21),$AD21=1,AI$510=1,$F21&lt;&gt;служ!$AF$3),0,1)</f>
        <v>0</v>
      </c>
      <c r="AJ21" s="30">
        <f>IF(AND(ISBLANK(J21),$AD21=1,AJ$510=1,$F21&lt;&gt;служ!$AF$3),0,1)</f>
        <v>0</v>
      </c>
      <c r="AK21" s="30">
        <f>IF(AND(ISBLANK(K21),$AD21=1,AK$510=1,$F21&lt;&gt;служ!$AF$3),0,1)</f>
        <v>0</v>
      </c>
      <c r="AL21" s="30">
        <f>IF(AND(ISBLANK(L21),$AD21=1,AL$510=1,$F21&lt;&gt;служ!$AF$3),0,1)</f>
        <v>0</v>
      </c>
      <c r="AM21" s="30">
        <f>IF(AND(ISBLANK(M21),$AD21=1,AM$510=1,$F21&lt;&gt;служ!$AF$3),0,1)</f>
        <v>0</v>
      </c>
      <c r="AN21" s="30">
        <f>IF(AND(ISBLANK(N21),$AD21=1,AN$510=1,$F21&lt;&gt;служ!$AF$3),0,1)</f>
        <v>0</v>
      </c>
      <c r="AO21" s="30">
        <f>IF(AND(ISBLANK(O21),$AD21=1,AO$510=1,$F21&lt;&gt;служ!$AF$3),0,1)</f>
        <v>0</v>
      </c>
      <c r="AP21" s="30">
        <f>IF(AND(ISBLANK(P21),$AD21=1,AP$510=1,$F21&lt;&gt;служ!$AF$3),0,1)</f>
        <v>0</v>
      </c>
      <c r="AQ21" s="30">
        <f>IF(AND(ISBLANK(Q21),$AD21=1,AQ$510=1,$F21&lt;&gt;служ!$AF$3),0,1)</f>
        <v>0</v>
      </c>
      <c r="AR21" s="30">
        <f>IF(AND(ISBLANK(R21),$AD21=1,AR$510=1,$F21&lt;&gt;служ!$AF$3),0,1)</f>
        <v>0</v>
      </c>
      <c r="AS21" s="30">
        <f>IF(AND(ISBLANK(S21),$AD21=1,AS$510=1,$F21&lt;&gt;служ!$AF$3),0,1)</f>
        <v>0</v>
      </c>
      <c r="AT21" s="30">
        <f>IF(AND(ISBLANK(T21),$AD21=1,AT$510=1,$F21&lt;&gt;служ!$AF$3),0,1)</f>
        <v>0</v>
      </c>
      <c r="AU21" s="30">
        <f>IF(AND(ISBLANK(U21),$AD21=1,AU$510=1,$F21&lt;&gt;служ!$AF$3),0,1)</f>
        <v>1</v>
      </c>
      <c r="AV21" s="30">
        <f>IF(AND(ISBLANK(V21),$AD21=1,AV$510=1,$F21&lt;&gt;служ!$AF$3),0,1)</f>
        <v>1</v>
      </c>
      <c r="AW21" s="30">
        <f>IF(AND(ISBLANK(W21),$AD21=1,AW$510=1,$F21&lt;&gt;служ!$AF$3),0,1)</f>
        <v>1</v>
      </c>
      <c r="AX21" s="30">
        <f>IF(AND(ISBLANK(X21),$AD21=1,AX$510=1,$F21&lt;&gt;служ!$AF$3),0,1)</f>
        <v>1</v>
      </c>
      <c r="AY21" s="30">
        <f>IF(AND(ISBLANK(Y21),$AD21=1,AY$510=1,$F21&lt;&gt;служ!$AF$3),0,1)</f>
        <v>1</v>
      </c>
      <c r="AZ21" s="30">
        <f>IF(AND(ISBLANK(Z21),$AD21=1,AZ$510=1,$F21&lt;&gt;служ!$AF$3),0,1)</f>
        <v>1</v>
      </c>
      <c r="BA21" s="30">
        <f>IF(AND(ISBLANK(AA21),$AD21=1,BA$510=1,$F21&lt;&gt;служ!$AF$3),0,1)</f>
        <v>1</v>
      </c>
      <c r="BB21" s="20">
        <f t="shared" si="4"/>
        <v>1</v>
      </c>
      <c r="BD21" s="161"/>
      <c r="BE21" s="114"/>
      <c r="BF21" s="156" t="str">
        <f t="shared" si="5"/>
        <v/>
      </c>
      <c r="BH21" s="30">
        <f>IF(AND(ISBLANK(BD21),$AD21=1,$F21&lt;&gt;служ!$AF$3),0,1)</f>
        <v>0</v>
      </c>
      <c r="BI21" s="30">
        <f>IF(AND(ISBLANK(BE21),$AD21=1,$F21&lt;&gt;служ!$AF$3),0,1)</f>
        <v>0</v>
      </c>
    </row>
    <row r="22" spans="2:61" s="20" customFormat="1" x14ac:dyDescent="0.2">
      <c r="B22" s="112">
        <v>13</v>
      </c>
      <c r="C22" s="25">
        <v>4013</v>
      </c>
      <c r="D22" s="52"/>
      <c r="E22" s="52"/>
      <c r="F22" s="113">
        <v>13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5"/>
      <c r="W22" s="115"/>
      <c r="X22" s="115"/>
      <c r="Y22" s="115"/>
      <c r="Z22" s="115"/>
      <c r="AA22" s="115"/>
      <c r="AB22" s="28">
        <f>IF(AND(AD22=0,(COUNTIF(D22:AA22,"*")+COUNTIF(D22:AA22,"&lt;9")+COUNTIF(BD22:BE22,"*")+COUNTIF(BD22:BE22,"&lt;9")-COUNTIF(D22:AA22,служ!$AF$3)-COUNTIF(BD22:BE22,служ!$AF$3))&gt;0),0,1)</f>
        <v>1</v>
      </c>
      <c r="AC22" s="28">
        <f t="shared" si="1"/>
        <v>0</v>
      </c>
      <c r="AD22" s="29">
        <f>IF(OR(F22="",F22=служ!$AF$3),0,1)</f>
        <v>1</v>
      </c>
      <c r="AE22" s="31">
        <f t="shared" si="2"/>
        <v>0</v>
      </c>
      <c r="AF22" s="30">
        <f t="shared" si="3"/>
        <v>1</v>
      </c>
      <c r="AG22" s="30">
        <f>IF(AND(ISBLANK(G22),$AD22=1,AG$510=1,$F22&lt;&gt;служ!$AF$3),0,1)</f>
        <v>0</v>
      </c>
      <c r="AH22" s="30">
        <f>IF(AND(ISBLANK(H22),$AD22=1,AH$510=1,$F22&lt;&gt;служ!$AF$3),0,1)</f>
        <v>0</v>
      </c>
      <c r="AI22" s="30">
        <f>IF(AND(ISBLANK(I22),$AD22=1,AI$510=1,$F22&lt;&gt;служ!$AF$3),0,1)</f>
        <v>0</v>
      </c>
      <c r="AJ22" s="30">
        <f>IF(AND(ISBLANK(J22),$AD22=1,AJ$510=1,$F22&lt;&gt;служ!$AF$3),0,1)</f>
        <v>0</v>
      </c>
      <c r="AK22" s="30">
        <f>IF(AND(ISBLANK(K22),$AD22=1,AK$510=1,$F22&lt;&gt;служ!$AF$3),0,1)</f>
        <v>0</v>
      </c>
      <c r="AL22" s="30">
        <f>IF(AND(ISBLANK(L22),$AD22=1,AL$510=1,$F22&lt;&gt;служ!$AF$3),0,1)</f>
        <v>0</v>
      </c>
      <c r="AM22" s="30">
        <f>IF(AND(ISBLANK(M22),$AD22=1,AM$510=1,$F22&lt;&gt;служ!$AF$3),0,1)</f>
        <v>0</v>
      </c>
      <c r="AN22" s="30">
        <f>IF(AND(ISBLANK(N22),$AD22=1,AN$510=1,$F22&lt;&gt;служ!$AF$3),0,1)</f>
        <v>0</v>
      </c>
      <c r="AO22" s="30">
        <f>IF(AND(ISBLANK(O22),$AD22=1,AO$510=1,$F22&lt;&gt;служ!$AF$3),0,1)</f>
        <v>0</v>
      </c>
      <c r="AP22" s="30">
        <f>IF(AND(ISBLANK(P22),$AD22=1,AP$510=1,$F22&lt;&gt;служ!$AF$3),0,1)</f>
        <v>0</v>
      </c>
      <c r="AQ22" s="30">
        <f>IF(AND(ISBLANK(Q22),$AD22=1,AQ$510=1,$F22&lt;&gt;служ!$AF$3),0,1)</f>
        <v>0</v>
      </c>
      <c r="AR22" s="30">
        <f>IF(AND(ISBLANK(R22),$AD22=1,AR$510=1,$F22&lt;&gt;служ!$AF$3),0,1)</f>
        <v>0</v>
      </c>
      <c r="AS22" s="30">
        <f>IF(AND(ISBLANK(S22),$AD22=1,AS$510=1,$F22&lt;&gt;служ!$AF$3),0,1)</f>
        <v>0</v>
      </c>
      <c r="AT22" s="30">
        <f>IF(AND(ISBLANK(T22),$AD22=1,AT$510=1,$F22&lt;&gt;служ!$AF$3),0,1)</f>
        <v>0</v>
      </c>
      <c r="AU22" s="30">
        <f>IF(AND(ISBLANK(U22),$AD22=1,AU$510=1,$F22&lt;&gt;служ!$AF$3),0,1)</f>
        <v>1</v>
      </c>
      <c r="AV22" s="30">
        <f>IF(AND(ISBLANK(V22),$AD22=1,AV$510=1,$F22&lt;&gt;служ!$AF$3),0,1)</f>
        <v>1</v>
      </c>
      <c r="AW22" s="30">
        <f>IF(AND(ISBLANK(W22),$AD22=1,AW$510=1,$F22&lt;&gt;служ!$AF$3),0,1)</f>
        <v>1</v>
      </c>
      <c r="AX22" s="30">
        <f>IF(AND(ISBLANK(X22),$AD22=1,AX$510=1,$F22&lt;&gt;служ!$AF$3),0,1)</f>
        <v>1</v>
      </c>
      <c r="AY22" s="30">
        <f>IF(AND(ISBLANK(Y22),$AD22=1,AY$510=1,$F22&lt;&gt;служ!$AF$3),0,1)</f>
        <v>1</v>
      </c>
      <c r="AZ22" s="30">
        <f>IF(AND(ISBLANK(Z22),$AD22=1,AZ$510=1,$F22&lt;&gt;служ!$AF$3),0,1)</f>
        <v>1</v>
      </c>
      <c r="BA22" s="30">
        <f>IF(AND(ISBLANK(AA22),$AD22=1,BA$510=1,$F22&lt;&gt;служ!$AF$3),0,1)</f>
        <v>1</v>
      </c>
      <c r="BB22" s="20">
        <f t="shared" si="4"/>
        <v>1</v>
      </c>
      <c r="BD22" s="161"/>
      <c r="BE22" s="114"/>
      <c r="BF22" s="156" t="str">
        <f t="shared" si="5"/>
        <v/>
      </c>
      <c r="BH22" s="30">
        <f>IF(AND(ISBLANK(BD22),$AD22=1,$F22&lt;&gt;служ!$AF$3),0,1)</f>
        <v>0</v>
      </c>
      <c r="BI22" s="30">
        <f>IF(AND(ISBLANK(BE22),$AD22=1,$F22&lt;&gt;служ!$AF$3),0,1)</f>
        <v>0</v>
      </c>
    </row>
    <row r="23" spans="2:61" s="20" customFormat="1" x14ac:dyDescent="0.2">
      <c r="B23" s="112">
        <v>14</v>
      </c>
      <c r="C23" s="25">
        <v>4014</v>
      </c>
      <c r="D23" s="52"/>
      <c r="E23" s="52"/>
      <c r="F23" s="113">
        <v>16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5"/>
      <c r="W23" s="115"/>
      <c r="X23" s="115"/>
      <c r="Y23" s="115"/>
      <c r="Z23" s="115"/>
      <c r="AA23" s="115"/>
      <c r="AB23" s="28">
        <f>IF(AND(AD23=0,(COUNTIF(D23:AA23,"*")+COUNTIF(D23:AA23,"&lt;9")+COUNTIF(BD23:BE23,"*")+COUNTIF(BD23:BE23,"&lt;9")-COUNTIF(D23:AA23,служ!$AF$3)-COUNTIF(BD23:BE23,служ!$AF$3))&gt;0),0,1)</f>
        <v>1</v>
      </c>
      <c r="AC23" s="28">
        <f t="shared" si="1"/>
        <v>0</v>
      </c>
      <c r="AD23" s="29">
        <f>IF(OR(F23="",F23=служ!$AF$3),0,1)</f>
        <v>1</v>
      </c>
      <c r="AE23" s="31">
        <f t="shared" si="2"/>
        <v>0</v>
      </c>
      <c r="AF23" s="30">
        <f t="shared" si="3"/>
        <v>1</v>
      </c>
      <c r="AG23" s="30">
        <f>IF(AND(ISBLANK(G23),$AD23=1,AG$510=1,$F23&lt;&gt;служ!$AF$3),0,1)</f>
        <v>0</v>
      </c>
      <c r="AH23" s="30">
        <f>IF(AND(ISBLANK(H23),$AD23=1,AH$510=1,$F23&lt;&gt;служ!$AF$3),0,1)</f>
        <v>0</v>
      </c>
      <c r="AI23" s="30">
        <f>IF(AND(ISBLANK(I23),$AD23=1,AI$510=1,$F23&lt;&gt;служ!$AF$3),0,1)</f>
        <v>0</v>
      </c>
      <c r="AJ23" s="30">
        <f>IF(AND(ISBLANK(J23),$AD23=1,AJ$510=1,$F23&lt;&gt;служ!$AF$3),0,1)</f>
        <v>0</v>
      </c>
      <c r="AK23" s="30">
        <f>IF(AND(ISBLANK(K23),$AD23=1,AK$510=1,$F23&lt;&gt;служ!$AF$3),0,1)</f>
        <v>0</v>
      </c>
      <c r="AL23" s="30">
        <f>IF(AND(ISBLANK(L23),$AD23=1,AL$510=1,$F23&lt;&gt;служ!$AF$3),0,1)</f>
        <v>0</v>
      </c>
      <c r="AM23" s="30">
        <f>IF(AND(ISBLANK(M23),$AD23=1,AM$510=1,$F23&lt;&gt;служ!$AF$3),0,1)</f>
        <v>0</v>
      </c>
      <c r="AN23" s="30">
        <f>IF(AND(ISBLANK(N23),$AD23=1,AN$510=1,$F23&lt;&gt;служ!$AF$3),0,1)</f>
        <v>0</v>
      </c>
      <c r="AO23" s="30">
        <f>IF(AND(ISBLANK(O23),$AD23=1,AO$510=1,$F23&lt;&gt;служ!$AF$3),0,1)</f>
        <v>0</v>
      </c>
      <c r="AP23" s="30">
        <f>IF(AND(ISBLANK(P23),$AD23=1,AP$510=1,$F23&lt;&gt;служ!$AF$3),0,1)</f>
        <v>0</v>
      </c>
      <c r="AQ23" s="30">
        <f>IF(AND(ISBLANK(Q23),$AD23=1,AQ$510=1,$F23&lt;&gt;служ!$AF$3),0,1)</f>
        <v>0</v>
      </c>
      <c r="AR23" s="30">
        <f>IF(AND(ISBLANK(R23),$AD23=1,AR$510=1,$F23&lt;&gt;служ!$AF$3),0,1)</f>
        <v>0</v>
      </c>
      <c r="AS23" s="30">
        <f>IF(AND(ISBLANK(S23),$AD23=1,AS$510=1,$F23&lt;&gt;служ!$AF$3),0,1)</f>
        <v>0</v>
      </c>
      <c r="AT23" s="30">
        <f>IF(AND(ISBLANK(T23),$AD23=1,AT$510=1,$F23&lt;&gt;служ!$AF$3),0,1)</f>
        <v>0</v>
      </c>
      <c r="AU23" s="30">
        <f>IF(AND(ISBLANK(U23),$AD23=1,AU$510=1,$F23&lt;&gt;служ!$AF$3),0,1)</f>
        <v>1</v>
      </c>
      <c r="AV23" s="30">
        <f>IF(AND(ISBLANK(V23),$AD23=1,AV$510=1,$F23&lt;&gt;служ!$AF$3),0,1)</f>
        <v>1</v>
      </c>
      <c r="AW23" s="30">
        <f>IF(AND(ISBLANK(W23),$AD23=1,AW$510=1,$F23&lt;&gt;служ!$AF$3),0,1)</f>
        <v>1</v>
      </c>
      <c r="AX23" s="30">
        <f>IF(AND(ISBLANK(X23),$AD23=1,AX$510=1,$F23&lt;&gt;служ!$AF$3),0,1)</f>
        <v>1</v>
      </c>
      <c r="AY23" s="30">
        <f>IF(AND(ISBLANK(Y23),$AD23=1,AY$510=1,$F23&lt;&gt;служ!$AF$3),0,1)</f>
        <v>1</v>
      </c>
      <c r="AZ23" s="30">
        <f>IF(AND(ISBLANK(Z23),$AD23=1,AZ$510=1,$F23&lt;&gt;служ!$AF$3),0,1)</f>
        <v>1</v>
      </c>
      <c r="BA23" s="30">
        <f>IF(AND(ISBLANK(AA23),$AD23=1,BA$510=1,$F23&lt;&gt;служ!$AF$3),0,1)</f>
        <v>1</v>
      </c>
      <c r="BB23" s="20">
        <f t="shared" si="4"/>
        <v>1</v>
      </c>
      <c r="BD23" s="161"/>
      <c r="BE23" s="114"/>
      <c r="BF23" s="156" t="str">
        <f t="shared" si="5"/>
        <v/>
      </c>
      <c r="BH23" s="30">
        <f>IF(AND(ISBLANK(BD23),$AD23=1,$F23&lt;&gt;служ!$AF$3),0,1)</f>
        <v>0</v>
      </c>
      <c r="BI23" s="30">
        <f>IF(AND(ISBLANK(BE23),$AD23=1,$F23&lt;&gt;служ!$AF$3),0,1)</f>
        <v>0</v>
      </c>
    </row>
    <row r="24" spans="2:61" s="20" customFormat="1" x14ac:dyDescent="0.2">
      <c r="B24" s="112">
        <v>15</v>
      </c>
      <c r="C24" s="25">
        <v>4015</v>
      </c>
      <c r="D24" s="52"/>
      <c r="E24" s="52"/>
      <c r="F24" s="113">
        <v>16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5"/>
      <c r="W24" s="115"/>
      <c r="X24" s="115"/>
      <c r="Y24" s="115"/>
      <c r="Z24" s="115"/>
      <c r="AA24" s="115"/>
      <c r="AB24" s="28">
        <f>IF(AND(AD24=0,(COUNTIF(D24:AA24,"*")+COUNTIF(D24:AA24,"&lt;9")+COUNTIF(BD24:BE24,"*")+COUNTIF(BD24:BE24,"&lt;9")-COUNTIF(D24:AA24,служ!$AF$3)-COUNTIF(BD24:BE24,служ!$AF$3))&gt;0),0,1)</f>
        <v>1</v>
      </c>
      <c r="AC24" s="28">
        <f t="shared" si="1"/>
        <v>0</v>
      </c>
      <c r="AD24" s="29">
        <f>IF(OR(F24="",F24=служ!$AF$3),0,1)</f>
        <v>1</v>
      </c>
      <c r="AE24" s="31">
        <f t="shared" si="2"/>
        <v>0</v>
      </c>
      <c r="AF24" s="30">
        <f t="shared" si="3"/>
        <v>1</v>
      </c>
      <c r="AG24" s="30">
        <f>IF(AND(ISBLANK(G24),$AD24=1,AG$510=1,$F24&lt;&gt;служ!$AF$3),0,1)</f>
        <v>0</v>
      </c>
      <c r="AH24" s="30">
        <f>IF(AND(ISBLANK(H24),$AD24=1,AH$510=1,$F24&lt;&gt;служ!$AF$3),0,1)</f>
        <v>0</v>
      </c>
      <c r="AI24" s="30">
        <f>IF(AND(ISBLANK(I24),$AD24=1,AI$510=1,$F24&lt;&gt;служ!$AF$3),0,1)</f>
        <v>0</v>
      </c>
      <c r="AJ24" s="30">
        <f>IF(AND(ISBLANK(J24),$AD24=1,AJ$510=1,$F24&lt;&gt;служ!$AF$3),0,1)</f>
        <v>0</v>
      </c>
      <c r="AK24" s="30">
        <f>IF(AND(ISBLANK(K24),$AD24=1,AK$510=1,$F24&lt;&gt;служ!$AF$3),0,1)</f>
        <v>0</v>
      </c>
      <c r="AL24" s="30">
        <f>IF(AND(ISBLANK(L24),$AD24=1,AL$510=1,$F24&lt;&gt;служ!$AF$3),0,1)</f>
        <v>0</v>
      </c>
      <c r="AM24" s="30">
        <f>IF(AND(ISBLANK(M24),$AD24=1,AM$510=1,$F24&lt;&gt;служ!$AF$3),0,1)</f>
        <v>0</v>
      </c>
      <c r="AN24" s="30">
        <f>IF(AND(ISBLANK(N24),$AD24=1,AN$510=1,$F24&lt;&gt;служ!$AF$3),0,1)</f>
        <v>0</v>
      </c>
      <c r="AO24" s="30">
        <f>IF(AND(ISBLANK(O24),$AD24=1,AO$510=1,$F24&lt;&gt;служ!$AF$3),0,1)</f>
        <v>0</v>
      </c>
      <c r="AP24" s="30">
        <f>IF(AND(ISBLANK(P24),$AD24=1,AP$510=1,$F24&lt;&gt;служ!$AF$3),0,1)</f>
        <v>0</v>
      </c>
      <c r="AQ24" s="30">
        <f>IF(AND(ISBLANK(Q24),$AD24=1,AQ$510=1,$F24&lt;&gt;служ!$AF$3),0,1)</f>
        <v>0</v>
      </c>
      <c r="AR24" s="30">
        <f>IF(AND(ISBLANK(R24),$AD24=1,AR$510=1,$F24&lt;&gt;служ!$AF$3),0,1)</f>
        <v>0</v>
      </c>
      <c r="AS24" s="30">
        <f>IF(AND(ISBLANK(S24),$AD24=1,AS$510=1,$F24&lt;&gt;служ!$AF$3),0,1)</f>
        <v>0</v>
      </c>
      <c r="AT24" s="30">
        <f>IF(AND(ISBLANK(T24),$AD24=1,AT$510=1,$F24&lt;&gt;служ!$AF$3),0,1)</f>
        <v>0</v>
      </c>
      <c r="AU24" s="30">
        <f>IF(AND(ISBLANK(U24),$AD24=1,AU$510=1,$F24&lt;&gt;служ!$AF$3),0,1)</f>
        <v>1</v>
      </c>
      <c r="AV24" s="30">
        <f>IF(AND(ISBLANK(V24),$AD24=1,AV$510=1,$F24&lt;&gt;служ!$AF$3),0,1)</f>
        <v>1</v>
      </c>
      <c r="AW24" s="30">
        <f>IF(AND(ISBLANK(W24),$AD24=1,AW$510=1,$F24&lt;&gt;служ!$AF$3),0,1)</f>
        <v>1</v>
      </c>
      <c r="AX24" s="30">
        <f>IF(AND(ISBLANK(X24),$AD24=1,AX$510=1,$F24&lt;&gt;служ!$AF$3),0,1)</f>
        <v>1</v>
      </c>
      <c r="AY24" s="30">
        <f>IF(AND(ISBLANK(Y24),$AD24=1,AY$510=1,$F24&lt;&gt;служ!$AF$3),0,1)</f>
        <v>1</v>
      </c>
      <c r="AZ24" s="30">
        <f>IF(AND(ISBLANK(Z24),$AD24=1,AZ$510=1,$F24&lt;&gt;служ!$AF$3),0,1)</f>
        <v>1</v>
      </c>
      <c r="BA24" s="30">
        <f>IF(AND(ISBLANK(AA24),$AD24=1,BA$510=1,$F24&lt;&gt;служ!$AF$3),0,1)</f>
        <v>1</v>
      </c>
      <c r="BB24" s="20">
        <f t="shared" si="4"/>
        <v>1</v>
      </c>
      <c r="BD24" s="161"/>
      <c r="BE24" s="114"/>
      <c r="BF24" s="156" t="str">
        <f t="shared" si="5"/>
        <v/>
      </c>
      <c r="BH24" s="30">
        <f>IF(AND(ISBLANK(BD24),$AD24=1,$F24&lt;&gt;служ!$AF$3),0,1)</f>
        <v>0</v>
      </c>
      <c r="BI24" s="30">
        <f>IF(AND(ISBLANK(BE24),$AD24=1,$F24&lt;&gt;служ!$AF$3),0,1)</f>
        <v>0</v>
      </c>
    </row>
    <row r="25" spans="2:61" s="20" customFormat="1" x14ac:dyDescent="0.2">
      <c r="B25" s="112">
        <v>16</v>
      </c>
      <c r="C25" s="25">
        <v>4016</v>
      </c>
      <c r="D25" s="52"/>
      <c r="E25" s="52"/>
      <c r="F25" s="113">
        <v>16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15"/>
      <c r="W25" s="115"/>
      <c r="X25" s="115"/>
      <c r="Y25" s="115"/>
      <c r="Z25" s="115"/>
      <c r="AA25" s="115"/>
      <c r="AB25" s="28">
        <f>IF(AND(AD25=0,(COUNTIF(D25:AA25,"*")+COUNTIF(D25:AA25,"&lt;9")+COUNTIF(BD25:BE25,"*")+COUNTIF(BD25:BE25,"&lt;9")-COUNTIF(D25:AA25,служ!$AF$3)-COUNTIF(BD25:BE25,служ!$AF$3))&gt;0),0,1)</f>
        <v>1</v>
      </c>
      <c r="AC25" s="28">
        <f t="shared" si="1"/>
        <v>0</v>
      </c>
      <c r="AD25" s="29">
        <f>IF(OR(F25="",F25=служ!$AF$3),0,1)</f>
        <v>1</v>
      </c>
      <c r="AE25" s="31">
        <f t="shared" si="2"/>
        <v>0</v>
      </c>
      <c r="AF25" s="30">
        <f t="shared" si="3"/>
        <v>1</v>
      </c>
      <c r="AG25" s="30">
        <f>IF(AND(ISBLANK(G25),$AD25=1,AG$510=1,$F25&lt;&gt;служ!$AF$3),0,1)</f>
        <v>0</v>
      </c>
      <c r="AH25" s="30">
        <f>IF(AND(ISBLANK(H25),$AD25=1,AH$510=1,$F25&lt;&gt;служ!$AF$3),0,1)</f>
        <v>0</v>
      </c>
      <c r="AI25" s="30">
        <f>IF(AND(ISBLANK(I25),$AD25=1,AI$510=1,$F25&lt;&gt;служ!$AF$3),0,1)</f>
        <v>0</v>
      </c>
      <c r="AJ25" s="30">
        <f>IF(AND(ISBLANK(J25),$AD25=1,AJ$510=1,$F25&lt;&gt;служ!$AF$3),0,1)</f>
        <v>0</v>
      </c>
      <c r="AK25" s="30">
        <f>IF(AND(ISBLANK(K25),$AD25=1,AK$510=1,$F25&lt;&gt;служ!$AF$3),0,1)</f>
        <v>0</v>
      </c>
      <c r="AL25" s="30">
        <f>IF(AND(ISBLANK(L25),$AD25=1,AL$510=1,$F25&lt;&gt;служ!$AF$3),0,1)</f>
        <v>0</v>
      </c>
      <c r="AM25" s="30">
        <f>IF(AND(ISBLANK(M25),$AD25=1,AM$510=1,$F25&lt;&gt;служ!$AF$3),0,1)</f>
        <v>0</v>
      </c>
      <c r="AN25" s="30">
        <f>IF(AND(ISBLANK(N25),$AD25=1,AN$510=1,$F25&lt;&gt;служ!$AF$3),0,1)</f>
        <v>0</v>
      </c>
      <c r="AO25" s="30">
        <f>IF(AND(ISBLANK(O25),$AD25=1,AO$510=1,$F25&lt;&gt;служ!$AF$3),0,1)</f>
        <v>0</v>
      </c>
      <c r="AP25" s="30">
        <f>IF(AND(ISBLANK(P25),$AD25=1,AP$510=1,$F25&lt;&gt;служ!$AF$3),0,1)</f>
        <v>0</v>
      </c>
      <c r="AQ25" s="30">
        <f>IF(AND(ISBLANK(Q25),$AD25=1,AQ$510=1,$F25&lt;&gt;служ!$AF$3),0,1)</f>
        <v>0</v>
      </c>
      <c r="AR25" s="30">
        <f>IF(AND(ISBLANK(R25),$AD25=1,AR$510=1,$F25&lt;&gt;служ!$AF$3),0,1)</f>
        <v>0</v>
      </c>
      <c r="AS25" s="30">
        <f>IF(AND(ISBLANK(S25),$AD25=1,AS$510=1,$F25&lt;&gt;служ!$AF$3),0,1)</f>
        <v>0</v>
      </c>
      <c r="AT25" s="30">
        <f>IF(AND(ISBLANK(T25),$AD25=1,AT$510=1,$F25&lt;&gt;служ!$AF$3),0,1)</f>
        <v>0</v>
      </c>
      <c r="AU25" s="30">
        <f>IF(AND(ISBLANK(U25),$AD25=1,AU$510=1,$F25&lt;&gt;служ!$AF$3),0,1)</f>
        <v>1</v>
      </c>
      <c r="AV25" s="30">
        <f>IF(AND(ISBLANK(V25),$AD25=1,AV$510=1,$F25&lt;&gt;служ!$AF$3),0,1)</f>
        <v>1</v>
      </c>
      <c r="AW25" s="30">
        <f>IF(AND(ISBLANK(W25),$AD25=1,AW$510=1,$F25&lt;&gt;служ!$AF$3),0,1)</f>
        <v>1</v>
      </c>
      <c r="AX25" s="30">
        <f>IF(AND(ISBLANK(X25),$AD25=1,AX$510=1,$F25&lt;&gt;служ!$AF$3),0,1)</f>
        <v>1</v>
      </c>
      <c r="AY25" s="30">
        <f>IF(AND(ISBLANK(Y25),$AD25=1,AY$510=1,$F25&lt;&gt;служ!$AF$3),0,1)</f>
        <v>1</v>
      </c>
      <c r="AZ25" s="30">
        <f>IF(AND(ISBLANK(Z25),$AD25=1,AZ$510=1,$F25&lt;&gt;служ!$AF$3),0,1)</f>
        <v>1</v>
      </c>
      <c r="BA25" s="30">
        <f>IF(AND(ISBLANK(AA25),$AD25=1,BA$510=1,$F25&lt;&gt;служ!$AF$3),0,1)</f>
        <v>1</v>
      </c>
      <c r="BB25" s="20">
        <f t="shared" si="4"/>
        <v>1</v>
      </c>
      <c r="BD25" s="161"/>
      <c r="BE25" s="114"/>
      <c r="BF25" s="156" t="str">
        <f t="shared" si="5"/>
        <v/>
      </c>
      <c r="BH25" s="30">
        <f>IF(AND(ISBLANK(BD25),$AD25=1,$F25&lt;&gt;служ!$AF$3),0,1)</f>
        <v>0</v>
      </c>
      <c r="BI25" s="30">
        <f>IF(AND(ISBLANK(BE25),$AD25=1,$F25&lt;&gt;служ!$AF$3),0,1)</f>
        <v>0</v>
      </c>
    </row>
    <row r="26" spans="2:61" s="20" customFormat="1" x14ac:dyDescent="0.2">
      <c r="B26" s="112">
        <v>17</v>
      </c>
      <c r="C26" s="25">
        <v>4017</v>
      </c>
      <c r="D26" s="52"/>
      <c r="E26" s="52"/>
      <c r="F26" s="113">
        <v>16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5"/>
      <c r="W26" s="115"/>
      <c r="X26" s="115"/>
      <c r="Y26" s="115"/>
      <c r="Z26" s="115"/>
      <c r="AA26" s="115"/>
      <c r="AB26" s="28">
        <f>IF(AND(AD26=0,(COUNTIF(D26:AA26,"*")+COUNTIF(D26:AA26,"&lt;9")+COUNTIF(BD26:BE26,"*")+COUNTIF(BD26:BE26,"&lt;9")-COUNTIF(D26:AA26,служ!$AF$3)-COUNTIF(BD26:BE26,служ!$AF$3))&gt;0),0,1)</f>
        <v>1</v>
      </c>
      <c r="AC26" s="28">
        <f t="shared" si="1"/>
        <v>0</v>
      </c>
      <c r="AD26" s="29">
        <f>IF(OR(F26="",F26=служ!$AF$3),0,1)</f>
        <v>1</v>
      </c>
      <c r="AE26" s="31">
        <f t="shared" si="2"/>
        <v>0</v>
      </c>
      <c r="AF26" s="30">
        <f t="shared" si="3"/>
        <v>1</v>
      </c>
      <c r="AG26" s="30">
        <f>IF(AND(ISBLANK(G26),$AD26=1,AG$510=1,$F26&lt;&gt;служ!$AF$3),0,1)</f>
        <v>0</v>
      </c>
      <c r="AH26" s="30">
        <f>IF(AND(ISBLANK(H26),$AD26=1,AH$510=1,$F26&lt;&gt;служ!$AF$3),0,1)</f>
        <v>0</v>
      </c>
      <c r="AI26" s="30">
        <f>IF(AND(ISBLANK(I26),$AD26=1,AI$510=1,$F26&lt;&gt;служ!$AF$3),0,1)</f>
        <v>0</v>
      </c>
      <c r="AJ26" s="30">
        <f>IF(AND(ISBLANK(J26),$AD26=1,AJ$510=1,$F26&lt;&gt;служ!$AF$3),0,1)</f>
        <v>0</v>
      </c>
      <c r="AK26" s="30">
        <f>IF(AND(ISBLANK(K26),$AD26=1,AK$510=1,$F26&lt;&gt;служ!$AF$3),0,1)</f>
        <v>0</v>
      </c>
      <c r="AL26" s="30">
        <f>IF(AND(ISBLANK(L26),$AD26=1,AL$510=1,$F26&lt;&gt;служ!$AF$3),0,1)</f>
        <v>0</v>
      </c>
      <c r="AM26" s="30">
        <f>IF(AND(ISBLANK(M26),$AD26=1,AM$510=1,$F26&lt;&gt;служ!$AF$3),0,1)</f>
        <v>0</v>
      </c>
      <c r="AN26" s="30">
        <f>IF(AND(ISBLANK(N26),$AD26=1,AN$510=1,$F26&lt;&gt;служ!$AF$3),0,1)</f>
        <v>0</v>
      </c>
      <c r="AO26" s="30">
        <f>IF(AND(ISBLANK(O26),$AD26=1,AO$510=1,$F26&lt;&gt;служ!$AF$3),0,1)</f>
        <v>0</v>
      </c>
      <c r="AP26" s="30">
        <f>IF(AND(ISBLANK(P26),$AD26=1,AP$510=1,$F26&lt;&gt;служ!$AF$3),0,1)</f>
        <v>0</v>
      </c>
      <c r="AQ26" s="30">
        <f>IF(AND(ISBLANK(Q26),$AD26=1,AQ$510=1,$F26&lt;&gt;служ!$AF$3),0,1)</f>
        <v>0</v>
      </c>
      <c r="AR26" s="30">
        <f>IF(AND(ISBLANK(R26),$AD26=1,AR$510=1,$F26&lt;&gt;служ!$AF$3),0,1)</f>
        <v>0</v>
      </c>
      <c r="AS26" s="30">
        <f>IF(AND(ISBLANK(S26),$AD26=1,AS$510=1,$F26&lt;&gt;служ!$AF$3),0,1)</f>
        <v>0</v>
      </c>
      <c r="AT26" s="30">
        <f>IF(AND(ISBLANK(T26),$AD26=1,AT$510=1,$F26&lt;&gt;служ!$AF$3),0,1)</f>
        <v>0</v>
      </c>
      <c r="AU26" s="30">
        <f>IF(AND(ISBLANK(U26),$AD26=1,AU$510=1,$F26&lt;&gt;служ!$AF$3),0,1)</f>
        <v>1</v>
      </c>
      <c r="AV26" s="30">
        <f>IF(AND(ISBLANK(V26),$AD26=1,AV$510=1,$F26&lt;&gt;служ!$AF$3),0,1)</f>
        <v>1</v>
      </c>
      <c r="AW26" s="30">
        <f>IF(AND(ISBLANK(W26),$AD26=1,AW$510=1,$F26&lt;&gt;служ!$AF$3),0,1)</f>
        <v>1</v>
      </c>
      <c r="AX26" s="30">
        <f>IF(AND(ISBLANK(X26),$AD26=1,AX$510=1,$F26&lt;&gt;служ!$AF$3),0,1)</f>
        <v>1</v>
      </c>
      <c r="AY26" s="30">
        <f>IF(AND(ISBLANK(Y26),$AD26=1,AY$510=1,$F26&lt;&gt;служ!$AF$3),0,1)</f>
        <v>1</v>
      </c>
      <c r="AZ26" s="30">
        <f>IF(AND(ISBLANK(Z26),$AD26=1,AZ$510=1,$F26&lt;&gt;служ!$AF$3),0,1)</f>
        <v>1</v>
      </c>
      <c r="BA26" s="30">
        <f>IF(AND(ISBLANK(AA26),$AD26=1,BA$510=1,$F26&lt;&gt;служ!$AF$3),0,1)</f>
        <v>1</v>
      </c>
      <c r="BB26" s="20">
        <f t="shared" si="4"/>
        <v>1</v>
      </c>
      <c r="BD26" s="161"/>
      <c r="BE26" s="114"/>
      <c r="BF26" s="156" t="str">
        <f t="shared" si="5"/>
        <v/>
      </c>
      <c r="BH26" s="30">
        <f>IF(AND(ISBLANK(BD26),$AD26=1,$F26&lt;&gt;служ!$AF$3),0,1)</f>
        <v>0</v>
      </c>
      <c r="BI26" s="30">
        <f>IF(AND(ISBLANK(BE26),$AD26=1,$F26&lt;&gt;служ!$AF$3),0,1)</f>
        <v>0</v>
      </c>
    </row>
    <row r="27" spans="2:61" s="20" customFormat="1" x14ac:dyDescent="0.2">
      <c r="B27" s="112">
        <v>18</v>
      </c>
      <c r="C27" s="25">
        <v>4018</v>
      </c>
      <c r="D27" s="52"/>
      <c r="E27" s="52"/>
      <c r="F27" s="113">
        <v>16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115"/>
      <c r="W27" s="115"/>
      <c r="X27" s="115"/>
      <c r="Y27" s="115"/>
      <c r="Z27" s="115"/>
      <c r="AA27" s="115"/>
      <c r="AB27" s="28">
        <f>IF(AND(AD27=0,(COUNTIF(D27:AA27,"*")+COUNTIF(D27:AA27,"&lt;9")+COUNTIF(BD27:BE27,"*")+COUNTIF(BD27:BE27,"&lt;9")-COUNTIF(D27:AA27,служ!$AF$3)-COUNTIF(BD27:BE27,служ!$AF$3))&gt;0),0,1)</f>
        <v>1</v>
      </c>
      <c r="AC27" s="28">
        <f t="shared" si="1"/>
        <v>0</v>
      </c>
      <c r="AD27" s="29">
        <f>IF(OR(F27="",F27=служ!$AF$3),0,1)</f>
        <v>1</v>
      </c>
      <c r="AE27" s="31">
        <f t="shared" si="2"/>
        <v>0</v>
      </c>
      <c r="AF27" s="30">
        <f t="shared" si="3"/>
        <v>1</v>
      </c>
      <c r="AG27" s="30">
        <f>IF(AND(ISBLANK(G27),$AD27=1,AG$510=1,$F27&lt;&gt;служ!$AF$3),0,1)</f>
        <v>0</v>
      </c>
      <c r="AH27" s="30">
        <f>IF(AND(ISBLANK(H27),$AD27=1,AH$510=1,$F27&lt;&gt;служ!$AF$3),0,1)</f>
        <v>0</v>
      </c>
      <c r="AI27" s="30">
        <f>IF(AND(ISBLANK(I27),$AD27=1,AI$510=1,$F27&lt;&gt;служ!$AF$3),0,1)</f>
        <v>0</v>
      </c>
      <c r="AJ27" s="30">
        <f>IF(AND(ISBLANK(J27),$AD27=1,AJ$510=1,$F27&lt;&gt;служ!$AF$3),0,1)</f>
        <v>0</v>
      </c>
      <c r="AK27" s="30">
        <f>IF(AND(ISBLANK(K27),$AD27=1,AK$510=1,$F27&lt;&gt;служ!$AF$3),0,1)</f>
        <v>0</v>
      </c>
      <c r="AL27" s="30">
        <f>IF(AND(ISBLANK(L27),$AD27=1,AL$510=1,$F27&lt;&gt;служ!$AF$3),0,1)</f>
        <v>0</v>
      </c>
      <c r="AM27" s="30">
        <f>IF(AND(ISBLANK(M27),$AD27=1,AM$510=1,$F27&lt;&gt;служ!$AF$3),0,1)</f>
        <v>0</v>
      </c>
      <c r="AN27" s="30">
        <f>IF(AND(ISBLANK(N27),$AD27=1,AN$510=1,$F27&lt;&gt;служ!$AF$3),0,1)</f>
        <v>0</v>
      </c>
      <c r="AO27" s="30">
        <f>IF(AND(ISBLANK(O27),$AD27=1,AO$510=1,$F27&lt;&gt;служ!$AF$3),0,1)</f>
        <v>0</v>
      </c>
      <c r="AP27" s="30">
        <f>IF(AND(ISBLANK(P27),$AD27=1,AP$510=1,$F27&lt;&gt;служ!$AF$3),0,1)</f>
        <v>0</v>
      </c>
      <c r="AQ27" s="30">
        <f>IF(AND(ISBLANK(Q27),$AD27=1,AQ$510=1,$F27&lt;&gt;служ!$AF$3),0,1)</f>
        <v>0</v>
      </c>
      <c r="AR27" s="30">
        <f>IF(AND(ISBLANK(R27),$AD27=1,AR$510=1,$F27&lt;&gt;служ!$AF$3),0,1)</f>
        <v>0</v>
      </c>
      <c r="AS27" s="30">
        <f>IF(AND(ISBLANK(S27),$AD27=1,AS$510=1,$F27&lt;&gt;служ!$AF$3),0,1)</f>
        <v>0</v>
      </c>
      <c r="AT27" s="30">
        <f>IF(AND(ISBLANK(T27),$AD27=1,AT$510=1,$F27&lt;&gt;служ!$AF$3),0,1)</f>
        <v>0</v>
      </c>
      <c r="AU27" s="30">
        <f>IF(AND(ISBLANK(U27),$AD27=1,AU$510=1,$F27&lt;&gt;служ!$AF$3),0,1)</f>
        <v>1</v>
      </c>
      <c r="AV27" s="30">
        <f>IF(AND(ISBLANK(V27),$AD27=1,AV$510=1,$F27&lt;&gt;служ!$AF$3),0,1)</f>
        <v>1</v>
      </c>
      <c r="AW27" s="30">
        <f>IF(AND(ISBLANK(W27),$AD27=1,AW$510=1,$F27&lt;&gt;служ!$AF$3),0,1)</f>
        <v>1</v>
      </c>
      <c r="AX27" s="30">
        <f>IF(AND(ISBLANK(X27),$AD27=1,AX$510=1,$F27&lt;&gt;служ!$AF$3),0,1)</f>
        <v>1</v>
      </c>
      <c r="AY27" s="30">
        <f>IF(AND(ISBLANK(Y27),$AD27=1,AY$510=1,$F27&lt;&gt;служ!$AF$3),0,1)</f>
        <v>1</v>
      </c>
      <c r="AZ27" s="30">
        <f>IF(AND(ISBLANK(Z27),$AD27=1,AZ$510=1,$F27&lt;&gt;служ!$AF$3),0,1)</f>
        <v>1</v>
      </c>
      <c r="BA27" s="30">
        <f>IF(AND(ISBLANK(AA27),$AD27=1,BA$510=1,$F27&lt;&gt;служ!$AF$3),0,1)</f>
        <v>1</v>
      </c>
      <c r="BB27" s="20">
        <f t="shared" si="4"/>
        <v>1</v>
      </c>
      <c r="BD27" s="161"/>
      <c r="BE27" s="114"/>
      <c r="BF27" s="156" t="str">
        <f t="shared" si="5"/>
        <v/>
      </c>
      <c r="BH27" s="30">
        <f>IF(AND(ISBLANK(BD27),$AD27=1,$F27&lt;&gt;служ!$AF$3),0,1)</f>
        <v>0</v>
      </c>
      <c r="BI27" s="30">
        <f>IF(AND(ISBLANK(BE27),$AD27=1,$F27&lt;&gt;служ!$AF$3),0,1)</f>
        <v>0</v>
      </c>
    </row>
    <row r="28" spans="2:61" s="20" customFormat="1" x14ac:dyDescent="0.2">
      <c r="B28" s="112">
        <v>19</v>
      </c>
      <c r="C28" s="25">
        <v>4019</v>
      </c>
      <c r="D28" s="52"/>
      <c r="E28" s="52"/>
      <c r="F28" s="113">
        <v>16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5"/>
      <c r="W28" s="115"/>
      <c r="X28" s="115"/>
      <c r="Y28" s="115"/>
      <c r="Z28" s="115"/>
      <c r="AA28" s="115"/>
      <c r="AB28" s="28">
        <f>IF(AND(AD28=0,(COUNTIF(D28:AA28,"*")+COUNTIF(D28:AA28,"&lt;9")+COUNTIF(BD28:BE28,"*")+COUNTIF(BD28:BE28,"&lt;9")-COUNTIF(D28:AA28,служ!$AF$3)-COUNTIF(BD28:BE28,служ!$AF$3))&gt;0),0,1)</f>
        <v>1</v>
      </c>
      <c r="AC28" s="28">
        <f t="shared" si="1"/>
        <v>0</v>
      </c>
      <c r="AD28" s="29">
        <f>IF(OR(F28="",F28=служ!$AF$3),0,1)</f>
        <v>1</v>
      </c>
      <c r="AE28" s="31">
        <f t="shared" si="2"/>
        <v>0</v>
      </c>
      <c r="AF28" s="30">
        <f t="shared" si="3"/>
        <v>1</v>
      </c>
      <c r="AG28" s="30">
        <f>IF(AND(ISBLANK(G28),$AD28=1,AG$510=1,$F28&lt;&gt;служ!$AF$3),0,1)</f>
        <v>0</v>
      </c>
      <c r="AH28" s="30">
        <f>IF(AND(ISBLANK(H28),$AD28=1,AH$510=1,$F28&lt;&gt;служ!$AF$3),0,1)</f>
        <v>0</v>
      </c>
      <c r="AI28" s="30">
        <f>IF(AND(ISBLANK(I28),$AD28=1,AI$510=1,$F28&lt;&gt;служ!$AF$3),0,1)</f>
        <v>0</v>
      </c>
      <c r="AJ28" s="30">
        <f>IF(AND(ISBLANK(J28),$AD28=1,AJ$510=1,$F28&lt;&gt;служ!$AF$3),0,1)</f>
        <v>0</v>
      </c>
      <c r="AK28" s="30">
        <f>IF(AND(ISBLANK(K28),$AD28=1,AK$510=1,$F28&lt;&gt;служ!$AF$3),0,1)</f>
        <v>0</v>
      </c>
      <c r="AL28" s="30">
        <f>IF(AND(ISBLANK(L28),$AD28=1,AL$510=1,$F28&lt;&gt;служ!$AF$3),0,1)</f>
        <v>0</v>
      </c>
      <c r="AM28" s="30">
        <f>IF(AND(ISBLANK(M28),$AD28=1,AM$510=1,$F28&lt;&gt;служ!$AF$3),0,1)</f>
        <v>0</v>
      </c>
      <c r="AN28" s="30">
        <f>IF(AND(ISBLANK(N28),$AD28=1,AN$510=1,$F28&lt;&gt;служ!$AF$3),0,1)</f>
        <v>0</v>
      </c>
      <c r="AO28" s="30">
        <f>IF(AND(ISBLANK(O28),$AD28=1,AO$510=1,$F28&lt;&gt;служ!$AF$3),0,1)</f>
        <v>0</v>
      </c>
      <c r="AP28" s="30">
        <f>IF(AND(ISBLANK(P28),$AD28=1,AP$510=1,$F28&lt;&gt;служ!$AF$3),0,1)</f>
        <v>0</v>
      </c>
      <c r="AQ28" s="30">
        <f>IF(AND(ISBLANK(Q28),$AD28=1,AQ$510=1,$F28&lt;&gt;служ!$AF$3),0,1)</f>
        <v>0</v>
      </c>
      <c r="AR28" s="30">
        <f>IF(AND(ISBLANK(R28),$AD28=1,AR$510=1,$F28&lt;&gt;служ!$AF$3),0,1)</f>
        <v>0</v>
      </c>
      <c r="AS28" s="30">
        <f>IF(AND(ISBLANK(S28),$AD28=1,AS$510=1,$F28&lt;&gt;служ!$AF$3),0,1)</f>
        <v>0</v>
      </c>
      <c r="AT28" s="30">
        <f>IF(AND(ISBLANK(T28),$AD28=1,AT$510=1,$F28&lt;&gt;служ!$AF$3),0,1)</f>
        <v>0</v>
      </c>
      <c r="AU28" s="30">
        <f>IF(AND(ISBLANK(U28),$AD28=1,AU$510=1,$F28&lt;&gt;служ!$AF$3),0,1)</f>
        <v>1</v>
      </c>
      <c r="AV28" s="30">
        <f>IF(AND(ISBLANK(V28),$AD28=1,AV$510=1,$F28&lt;&gt;служ!$AF$3),0,1)</f>
        <v>1</v>
      </c>
      <c r="AW28" s="30">
        <f>IF(AND(ISBLANK(W28),$AD28=1,AW$510=1,$F28&lt;&gt;служ!$AF$3),0,1)</f>
        <v>1</v>
      </c>
      <c r="AX28" s="30">
        <f>IF(AND(ISBLANK(X28),$AD28=1,AX$510=1,$F28&lt;&gt;служ!$AF$3),0,1)</f>
        <v>1</v>
      </c>
      <c r="AY28" s="30">
        <f>IF(AND(ISBLANK(Y28),$AD28=1,AY$510=1,$F28&lt;&gt;служ!$AF$3),0,1)</f>
        <v>1</v>
      </c>
      <c r="AZ28" s="30">
        <f>IF(AND(ISBLANK(Z28),$AD28=1,AZ$510=1,$F28&lt;&gt;служ!$AF$3),0,1)</f>
        <v>1</v>
      </c>
      <c r="BA28" s="30">
        <f>IF(AND(ISBLANK(AA28),$AD28=1,BA$510=1,$F28&lt;&gt;служ!$AF$3),0,1)</f>
        <v>1</v>
      </c>
      <c r="BB28" s="20">
        <f t="shared" si="4"/>
        <v>1</v>
      </c>
      <c r="BD28" s="161"/>
      <c r="BE28" s="114"/>
      <c r="BF28" s="156" t="str">
        <f t="shared" si="5"/>
        <v/>
      </c>
      <c r="BH28" s="30">
        <f>IF(AND(ISBLANK(BD28),$AD28=1,$F28&lt;&gt;служ!$AF$3),0,1)</f>
        <v>0</v>
      </c>
      <c r="BI28" s="30">
        <f>IF(AND(ISBLANK(BE28),$AD28=1,$F28&lt;&gt;служ!$AF$3),0,1)</f>
        <v>0</v>
      </c>
    </row>
    <row r="29" spans="2:61" s="20" customFormat="1" x14ac:dyDescent="0.2">
      <c r="B29" s="112">
        <v>20</v>
      </c>
      <c r="C29" s="25">
        <v>4020</v>
      </c>
      <c r="D29" s="52"/>
      <c r="E29" s="52"/>
      <c r="F29" s="113">
        <v>13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5"/>
      <c r="W29" s="115"/>
      <c r="X29" s="115"/>
      <c r="Y29" s="115"/>
      <c r="Z29" s="115"/>
      <c r="AA29" s="115"/>
      <c r="AB29" s="28">
        <f>IF(AND(AD29=0,(COUNTIF(D29:AA29,"*")+COUNTIF(D29:AA29,"&lt;9")+COUNTIF(BD29:BE29,"*")+COUNTIF(BD29:BE29,"&lt;9")-COUNTIF(D29:AA29,служ!$AF$3)-COUNTIF(BD29:BE29,служ!$AF$3))&gt;0),0,1)</f>
        <v>1</v>
      </c>
      <c r="AC29" s="28">
        <f t="shared" si="1"/>
        <v>0</v>
      </c>
      <c r="AD29" s="29">
        <f>IF(OR(F29="",F29=служ!$AF$3),0,1)</f>
        <v>1</v>
      </c>
      <c r="AE29" s="31">
        <f t="shared" si="2"/>
        <v>0</v>
      </c>
      <c r="AF29" s="30">
        <f t="shared" si="3"/>
        <v>1</v>
      </c>
      <c r="AG29" s="30">
        <f>IF(AND(ISBLANK(G29),$AD29=1,AG$510=1,$F29&lt;&gt;служ!$AF$3),0,1)</f>
        <v>0</v>
      </c>
      <c r="AH29" s="30">
        <f>IF(AND(ISBLANK(H29),$AD29=1,AH$510=1,$F29&lt;&gt;служ!$AF$3),0,1)</f>
        <v>0</v>
      </c>
      <c r="AI29" s="30">
        <f>IF(AND(ISBLANK(I29),$AD29=1,AI$510=1,$F29&lt;&gt;служ!$AF$3),0,1)</f>
        <v>0</v>
      </c>
      <c r="AJ29" s="30">
        <f>IF(AND(ISBLANK(J29),$AD29=1,AJ$510=1,$F29&lt;&gt;служ!$AF$3),0,1)</f>
        <v>0</v>
      </c>
      <c r="AK29" s="30">
        <f>IF(AND(ISBLANK(K29),$AD29=1,AK$510=1,$F29&lt;&gt;служ!$AF$3),0,1)</f>
        <v>0</v>
      </c>
      <c r="AL29" s="30">
        <f>IF(AND(ISBLANK(L29),$AD29=1,AL$510=1,$F29&lt;&gt;служ!$AF$3),0,1)</f>
        <v>0</v>
      </c>
      <c r="AM29" s="30">
        <f>IF(AND(ISBLANK(M29),$AD29=1,AM$510=1,$F29&lt;&gt;служ!$AF$3),0,1)</f>
        <v>0</v>
      </c>
      <c r="AN29" s="30">
        <f>IF(AND(ISBLANK(N29),$AD29=1,AN$510=1,$F29&lt;&gt;служ!$AF$3),0,1)</f>
        <v>0</v>
      </c>
      <c r="AO29" s="30">
        <f>IF(AND(ISBLANK(O29),$AD29=1,AO$510=1,$F29&lt;&gt;служ!$AF$3),0,1)</f>
        <v>0</v>
      </c>
      <c r="AP29" s="30">
        <f>IF(AND(ISBLANK(P29),$AD29=1,AP$510=1,$F29&lt;&gt;служ!$AF$3),0,1)</f>
        <v>0</v>
      </c>
      <c r="AQ29" s="30">
        <f>IF(AND(ISBLANK(Q29),$AD29=1,AQ$510=1,$F29&lt;&gt;служ!$AF$3),0,1)</f>
        <v>0</v>
      </c>
      <c r="AR29" s="30">
        <f>IF(AND(ISBLANK(R29),$AD29=1,AR$510=1,$F29&lt;&gt;служ!$AF$3),0,1)</f>
        <v>0</v>
      </c>
      <c r="AS29" s="30">
        <f>IF(AND(ISBLANK(S29),$AD29=1,AS$510=1,$F29&lt;&gt;служ!$AF$3),0,1)</f>
        <v>0</v>
      </c>
      <c r="AT29" s="30">
        <f>IF(AND(ISBLANK(T29),$AD29=1,AT$510=1,$F29&lt;&gt;служ!$AF$3),0,1)</f>
        <v>0</v>
      </c>
      <c r="AU29" s="30">
        <f>IF(AND(ISBLANK(U29),$AD29=1,AU$510=1,$F29&lt;&gt;служ!$AF$3),0,1)</f>
        <v>1</v>
      </c>
      <c r="AV29" s="30">
        <f>IF(AND(ISBLANK(V29),$AD29=1,AV$510=1,$F29&lt;&gt;служ!$AF$3),0,1)</f>
        <v>1</v>
      </c>
      <c r="AW29" s="30">
        <f>IF(AND(ISBLANK(W29),$AD29=1,AW$510=1,$F29&lt;&gt;служ!$AF$3),0,1)</f>
        <v>1</v>
      </c>
      <c r="AX29" s="30">
        <f>IF(AND(ISBLANK(X29),$AD29=1,AX$510=1,$F29&lt;&gt;служ!$AF$3),0,1)</f>
        <v>1</v>
      </c>
      <c r="AY29" s="30">
        <f>IF(AND(ISBLANK(Y29),$AD29=1,AY$510=1,$F29&lt;&gt;служ!$AF$3),0,1)</f>
        <v>1</v>
      </c>
      <c r="AZ29" s="30">
        <f>IF(AND(ISBLANK(Z29),$AD29=1,AZ$510=1,$F29&lt;&gt;служ!$AF$3),0,1)</f>
        <v>1</v>
      </c>
      <c r="BA29" s="30">
        <f>IF(AND(ISBLANK(AA29),$AD29=1,BA$510=1,$F29&lt;&gt;служ!$AF$3),0,1)</f>
        <v>1</v>
      </c>
      <c r="BB29" s="20">
        <f t="shared" si="4"/>
        <v>1</v>
      </c>
      <c r="BD29" s="161"/>
      <c r="BE29" s="114"/>
      <c r="BF29" s="156" t="str">
        <f t="shared" si="5"/>
        <v/>
      </c>
      <c r="BH29" s="30">
        <f>IF(AND(ISBLANK(BD29),$AD29=1,$F29&lt;&gt;служ!$AF$3),0,1)</f>
        <v>0</v>
      </c>
      <c r="BI29" s="30">
        <f>IF(AND(ISBLANK(BE29),$AD29=1,$F29&lt;&gt;служ!$AF$3),0,1)</f>
        <v>0</v>
      </c>
    </row>
    <row r="30" spans="2:61" s="20" customFormat="1" x14ac:dyDescent="0.2">
      <c r="B30" s="112">
        <v>21</v>
      </c>
      <c r="C30" s="25">
        <v>4021</v>
      </c>
      <c r="D30" s="52"/>
      <c r="E30" s="52"/>
      <c r="F30" s="113">
        <v>16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15"/>
      <c r="W30" s="115"/>
      <c r="X30" s="115"/>
      <c r="Y30" s="115"/>
      <c r="Z30" s="115"/>
      <c r="AA30" s="115"/>
      <c r="AB30" s="28">
        <f>IF(AND(AD30=0,(COUNTIF(D30:AA30,"*")+COUNTIF(D30:AA30,"&lt;9")+COUNTIF(BD30:BE30,"*")+COUNTIF(BD30:BE30,"&lt;9")-COUNTIF(D30:AA30,служ!$AF$3)-COUNTIF(BD30:BE30,служ!$AF$3))&gt;0),0,1)</f>
        <v>1</v>
      </c>
      <c r="AC30" s="28">
        <f t="shared" si="1"/>
        <v>0</v>
      </c>
      <c r="AD30" s="29">
        <f>IF(OR(F30="",F30=служ!$AF$3),0,1)</f>
        <v>1</v>
      </c>
      <c r="AE30" s="31">
        <f t="shared" si="2"/>
        <v>0</v>
      </c>
      <c r="AF30" s="30">
        <f t="shared" si="3"/>
        <v>1</v>
      </c>
      <c r="AG30" s="30">
        <f>IF(AND(ISBLANK(G30),$AD30=1,AG$510=1,$F30&lt;&gt;служ!$AF$3),0,1)</f>
        <v>0</v>
      </c>
      <c r="AH30" s="30">
        <f>IF(AND(ISBLANK(H30),$AD30=1,AH$510=1,$F30&lt;&gt;служ!$AF$3),0,1)</f>
        <v>0</v>
      </c>
      <c r="AI30" s="30">
        <f>IF(AND(ISBLANK(I30),$AD30=1,AI$510=1,$F30&lt;&gt;служ!$AF$3),0,1)</f>
        <v>0</v>
      </c>
      <c r="AJ30" s="30">
        <f>IF(AND(ISBLANK(J30),$AD30=1,AJ$510=1,$F30&lt;&gt;служ!$AF$3),0,1)</f>
        <v>0</v>
      </c>
      <c r="AK30" s="30">
        <f>IF(AND(ISBLANK(K30),$AD30=1,AK$510=1,$F30&lt;&gt;служ!$AF$3),0,1)</f>
        <v>0</v>
      </c>
      <c r="AL30" s="30">
        <f>IF(AND(ISBLANK(L30),$AD30=1,AL$510=1,$F30&lt;&gt;служ!$AF$3),0,1)</f>
        <v>0</v>
      </c>
      <c r="AM30" s="30">
        <f>IF(AND(ISBLANK(M30),$AD30=1,AM$510=1,$F30&lt;&gt;служ!$AF$3),0,1)</f>
        <v>0</v>
      </c>
      <c r="AN30" s="30">
        <f>IF(AND(ISBLANK(N30),$AD30=1,AN$510=1,$F30&lt;&gt;служ!$AF$3),0,1)</f>
        <v>0</v>
      </c>
      <c r="AO30" s="30">
        <f>IF(AND(ISBLANK(O30),$AD30=1,AO$510=1,$F30&lt;&gt;служ!$AF$3),0,1)</f>
        <v>0</v>
      </c>
      <c r="AP30" s="30">
        <f>IF(AND(ISBLANK(P30),$AD30=1,AP$510=1,$F30&lt;&gt;служ!$AF$3),0,1)</f>
        <v>0</v>
      </c>
      <c r="AQ30" s="30">
        <f>IF(AND(ISBLANK(Q30),$AD30=1,AQ$510=1,$F30&lt;&gt;служ!$AF$3),0,1)</f>
        <v>0</v>
      </c>
      <c r="AR30" s="30">
        <f>IF(AND(ISBLANK(R30),$AD30=1,AR$510=1,$F30&lt;&gt;служ!$AF$3),0,1)</f>
        <v>0</v>
      </c>
      <c r="AS30" s="30">
        <f>IF(AND(ISBLANK(S30),$AD30=1,AS$510=1,$F30&lt;&gt;служ!$AF$3),0,1)</f>
        <v>0</v>
      </c>
      <c r="AT30" s="30">
        <f>IF(AND(ISBLANK(T30),$AD30=1,AT$510=1,$F30&lt;&gt;служ!$AF$3),0,1)</f>
        <v>0</v>
      </c>
      <c r="AU30" s="30">
        <f>IF(AND(ISBLANK(U30),$AD30=1,AU$510=1,$F30&lt;&gt;служ!$AF$3),0,1)</f>
        <v>1</v>
      </c>
      <c r="AV30" s="30">
        <f>IF(AND(ISBLANK(V30),$AD30=1,AV$510=1,$F30&lt;&gt;служ!$AF$3),0,1)</f>
        <v>1</v>
      </c>
      <c r="AW30" s="30">
        <f>IF(AND(ISBLANK(W30),$AD30=1,AW$510=1,$F30&lt;&gt;служ!$AF$3),0,1)</f>
        <v>1</v>
      </c>
      <c r="AX30" s="30">
        <f>IF(AND(ISBLANK(X30),$AD30=1,AX$510=1,$F30&lt;&gt;служ!$AF$3),0,1)</f>
        <v>1</v>
      </c>
      <c r="AY30" s="30">
        <f>IF(AND(ISBLANK(Y30),$AD30=1,AY$510=1,$F30&lt;&gt;служ!$AF$3),0,1)</f>
        <v>1</v>
      </c>
      <c r="AZ30" s="30">
        <f>IF(AND(ISBLANK(Z30),$AD30=1,AZ$510=1,$F30&lt;&gt;служ!$AF$3),0,1)</f>
        <v>1</v>
      </c>
      <c r="BA30" s="30">
        <f>IF(AND(ISBLANK(AA30),$AD30=1,BA$510=1,$F30&lt;&gt;служ!$AF$3),0,1)</f>
        <v>1</v>
      </c>
      <c r="BB30" s="20">
        <f t="shared" si="4"/>
        <v>1</v>
      </c>
      <c r="BD30" s="161"/>
      <c r="BE30" s="114"/>
      <c r="BF30" s="156" t="str">
        <f t="shared" si="5"/>
        <v/>
      </c>
      <c r="BH30" s="30">
        <f>IF(AND(ISBLANK(BD30),$AD30=1,$F30&lt;&gt;служ!$AF$3),0,1)</f>
        <v>0</v>
      </c>
      <c r="BI30" s="30">
        <f>IF(AND(ISBLANK(BE30),$AD30=1,$F30&lt;&gt;служ!$AF$3),0,1)</f>
        <v>0</v>
      </c>
    </row>
    <row r="31" spans="2:61" s="20" customFormat="1" x14ac:dyDescent="0.2">
      <c r="B31" s="112">
        <v>22</v>
      </c>
      <c r="C31" s="25">
        <v>4022</v>
      </c>
      <c r="D31" s="52"/>
      <c r="E31" s="52"/>
      <c r="F31" s="113">
        <v>16</v>
      </c>
      <c r="G31" s="114">
        <v>1</v>
      </c>
      <c r="H31" s="114">
        <v>1</v>
      </c>
      <c r="I31" s="114">
        <v>2</v>
      </c>
      <c r="J31" s="114">
        <v>1</v>
      </c>
      <c r="K31" s="114">
        <v>0</v>
      </c>
      <c r="L31" s="114">
        <v>1</v>
      </c>
      <c r="M31" s="114">
        <v>1</v>
      </c>
      <c r="N31" s="114">
        <v>1</v>
      </c>
      <c r="O31" s="114">
        <v>1</v>
      </c>
      <c r="P31" s="114">
        <v>2</v>
      </c>
      <c r="Q31" s="114">
        <v>1</v>
      </c>
      <c r="R31" s="114">
        <v>1</v>
      </c>
      <c r="S31" s="114">
        <v>2</v>
      </c>
      <c r="T31" s="114">
        <v>1</v>
      </c>
      <c r="U31" s="115"/>
      <c r="V31" s="115"/>
      <c r="W31" s="115"/>
      <c r="X31" s="115"/>
      <c r="Y31" s="115"/>
      <c r="Z31" s="115"/>
      <c r="AA31" s="115"/>
      <c r="AB31" s="28">
        <f>IF(AND(AD31=0,(COUNTIF(D31:AA31,"*")+COUNTIF(D31:AA31,"&lt;9")+COUNTIF(BD31:BE31,"*")+COUNTIF(BD31:BE31,"&lt;9")-COUNTIF(D31:AA31,служ!$AF$3)-COUNTIF(BD31:BE31,служ!$AF$3))&gt;0),0,1)</f>
        <v>1</v>
      </c>
      <c r="AC31" s="28">
        <f t="shared" si="1"/>
        <v>1</v>
      </c>
      <c r="AD31" s="29">
        <f>IF(OR(F31="",F31=служ!$AF$3),0,1)</f>
        <v>1</v>
      </c>
      <c r="AE31" s="31">
        <f t="shared" si="2"/>
        <v>1</v>
      </c>
      <c r="AF31" s="30">
        <f t="shared" si="3"/>
        <v>1</v>
      </c>
      <c r="AG31" s="30">
        <f>IF(AND(ISBLANK(G31),$AD31=1,AG$510=1,$F31&lt;&gt;служ!$AF$3),0,1)</f>
        <v>1</v>
      </c>
      <c r="AH31" s="30">
        <f>IF(AND(ISBLANK(H31),$AD31=1,AH$510=1,$F31&lt;&gt;служ!$AF$3),0,1)</f>
        <v>1</v>
      </c>
      <c r="AI31" s="30">
        <f>IF(AND(ISBLANK(I31),$AD31=1,AI$510=1,$F31&lt;&gt;служ!$AF$3),0,1)</f>
        <v>1</v>
      </c>
      <c r="AJ31" s="30">
        <f>IF(AND(ISBLANK(J31),$AD31=1,AJ$510=1,$F31&lt;&gt;служ!$AF$3),0,1)</f>
        <v>1</v>
      </c>
      <c r="AK31" s="30">
        <f>IF(AND(ISBLANK(K31),$AD31=1,AK$510=1,$F31&lt;&gt;служ!$AF$3),0,1)</f>
        <v>1</v>
      </c>
      <c r="AL31" s="30">
        <f>IF(AND(ISBLANK(L31),$AD31=1,AL$510=1,$F31&lt;&gt;служ!$AF$3),0,1)</f>
        <v>1</v>
      </c>
      <c r="AM31" s="30">
        <f>IF(AND(ISBLANK(M31),$AD31=1,AM$510=1,$F31&lt;&gt;служ!$AF$3),0,1)</f>
        <v>1</v>
      </c>
      <c r="AN31" s="30">
        <f>IF(AND(ISBLANK(N31),$AD31=1,AN$510=1,$F31&lt;&gt;служ!$AF$3),0,1)</f>
        <v>1</v>
      </c>
      <c r="AO31" s="30">
        <f>IF(AND(ISBLANK(O31),$AD31=1,AO$510=1,$F31&lt;&gt;служ!$AF$3),0,1)</f>
        <v>1</v>
      </c>
      <c r="AP31" s="30">
        <f>IF(AND(ISBLANK(P31),$AD31=1,AP$510=1,$F31&lt;&gt;служ!$AF$3),0,1)</f>
        <v>1</v>
      </c>
      <c r="AQ31" s="30">
        <f>IF(AND(ISBLANK(Q31),$AD31=1,AQ$510=1,$F31&lt;&gt;служ!$AF$3),0,1)</f>
        <v>1</v>
      </c>
      <c r="AR31" s="30">
        <f>IF(AND(ISBLANK(R31),$AD31=1,AR$510=1,$F31&lt;&gt;служ!$AF$3),0,1)</f>
        <v>1</v>
      </c>
      <c r="AS31" s="30">
        <f>IF(AND(ISBLANK(S31),$AD31=1,AS$510=1,$F31&lt;&gt;служ!$AF$3),0,1)</f>
        <v>1</v>
      </c>
      <c r="AT31" s="30">
        <f>IF(AND(ISBLANK(T31),$AD31=1,AT$510=1,$F31&lt;&gt;служ!$AF$3),0,1)</f>
        <v>1</v>
      </c>
      <c r="AU31" s="30">
        <f>IF(AND(ISBLANK(U31),$AD31=1,AU$510=1,$F31&lt;&gt;служ!$AF$3),0,1)</f>
        <v>1</v>
      </c>
      <c r="AV31" s="30">
        <f>IF(AND(ISBLANK(V31),$AD31=1,AV$510=1,$F31&lt;&gt;служ!$AF$3),0,1)</f>
        <v>1</v>
      </c>
      <c r="AW31" s="30">
        <f>IF(AND(ISBLANK(W31),$AD31=1,AW$510=1,$F31&lt;&gt;служ!$AF$3),0,1)</f>
        <v>1</v>
      </c>
      <c r="AX31" s="30">
        <f>IF(AND(ISBLANK(X31),$AD31=1,AX$510=1,$F31&lt;&gt;служ!$AF$3),0,1)</f>
        <v>1</v>
      </c>
      <c r="AY31" s="30">
        <f>IF(AND(ISBLANK(Y31),$AD31=1,AY$510=1,$F31&lt;&gt;служ!$AF$3),0,1)</f>
        <v>1</v>
      </c>
      <c r="AZ31" s="30">
        <f>IF(AND(ISBLANK(Z31),$AD31=1,AZ$510=1,$F31&lt;&gt;служ!$AF$3),0,1)</f>
        <v>1</v>
      </c>
      <c r="BA31" s="30">
        <f>IF(AND(ISBLANK(AA31),$AD31=1,BA$510=1,$F31&lt;&gt;служ!$AF$3),0,1)</f>
        <v>1</v>
      </c>
      <c r="BB31" s="20">
        <f t="shared" si="4"/>
        <v>1</v>
      </c>
      <c r="BD31" s="161" t="s">
        <v>401</v>
      </c>
      <c r="BE31" s="114">
        <v>5</v>
      </c>
      <c r="BF31" s="156">
        <f t="shared" si="5"/>
        <v>16</v>
      </c>
      <c r="BH31" s="30">
        <f>IF(AND(ISBLANK(BD31),$AD31=1,$F31&lt;&gt;служ!$AF$3),0,1)</f>
        <v>1</v>
      </c>
      <c r="BI31" s="30">
        <f>IF(AND(ISBLANK(BE31),$AD31=1,$F31&lt;&gt;служ!$AF$3),0,1)</f>
        <v>1</v>
      </c>
    </row>
    <row r="32" spans="2:61" s="20" customFormat="1" x14ac:dyDescent="0.2">
      <c r="B32" s="112">
        <v>23</v>
      </c>
      <c r="C32" s="25">
        <v>4023</v>
      </c>
      <c r="D32" s="52"/>
      <c r="E32" s="52"/>
      <c r="F32" s="113">
        <v>16</v>
      </c>
      <c r="G32" s="114">
        <v>1</v>
      </c>
      <c r="H32" s="114">
        <v>0</v>
      </c>
      <c r="I32" s="114">
        <v>2</v>
      </c>
      <c r="J32" s="114">
        <v>1</v>
      </c>
      <c r="K32" s="114">
        <v>1</v>
      </c>
      <c r="L32" s="114">
        <v>0</v>
      </c>
      <c r="M32" s="114">
        <v>1</v>
      </c>
      <c r="N32" s="114">
        <v>0</v>
      </c>
      <c r="O32" s="114">
        <v>1</v>
      </c>
      <c r="P32" s="114">
        <v>1</v>
      </c>
      <c r="Q32" s="114">
        <v>1</v>
      </c>
      <c r="R32" s="114">
        <v>0</v>
      </c>
      <c r="S32" s="114">
        <v>0</v>
      </c>
      <c r="T32" s="114">
        <v>0</v>
      </c>
      <c r="U32" s="115"/>
      <c r="V32" s="115"/>
      <c r="W32" s="115"/>
      <c r="X32" s="115"/>
      <c r="Y32" s="115"/>
      <c r="Z32" s="115"/>
      <c r="AA32" s="115"/>
      <c r="AB32" s="28">
        <f>IF(AND(AD32=0,(COUNTIF(D32:AA32,"*")+COUNTIF(D32:AA32,"&lt;9")+COUNTIF(BD32:BE32,"*")+COUNTIF(BD32:BE32,"&lt;9")-COUNTIF(D32:AA32,служ!$AF$3)-COUNTIF(BD32:BE32,служ!$AF$3))&gt;0),0,1)</f>
        <v>1</v>
      </c>
      <c r="AC32" s="28">
        <f t="shared" si="1"/>
        <v>1</v>
      </c>
      <c r="AD32" s="29">
        <f>IF(OR(F32="",F32=служ!$AF$3),0,1)</f>
        <v>1</v>
      </c>
      <c r="AE32" s="31">
        <f t="shared" si="2"/>
        <v>1</v>
      </c>
      <c r="AF32" s="30">
        <f t="shared" si="3"/>
        <v>1</v>
      </c>
      <c r="AG32" s="30">
        <f>IF(AND(ISBLANK(G32),$AD32=1,AG$510=1,$F32&lt;&gt;служ!$AF$3),0,1)</f>
        <v>1</v>
      </c>
      <c r="AH32" s="30">
        <f>IF(AND(ISBLANK(H32),$AD32=1,AH$510=1,$F32&lt;&gt;служ!$AF$3),0,1)</f>
        <v>1</v>
      </c>
      <c r="AI32" s="30">
        <f>IF(AND(ISBLANK(I32),$AD32=1,AI$510=1,$F32&lt;&gt;служ!$AF$3),0,1)</f>
        <v>1</v>
      </c>
      <c r="AJ32" s="30">
        <f>IF(AND(ISBLANK(J32),$AD32=1,AJ$510=1,$F32&lt;&gt;служ!$AF$3),0,1)</f>
        <v>1</v>
      </c>
      <c r="AK32" s="30">
        <f>IF(AND(ISBLANK(K32),$AD32=1,AK$510=1,$F32&lt;&gt;служ!$AF$3),0,1)</f>
        <v>1</v>
      </c>
      <c r="AL32" s="30">
        <f>IF(AND(ISBLANK(L32),$AD32=1,AL$510=1,$F32&lt;&gt;служ!$AF$3),0,1)</f>
        <v>1</v>
      </c>
      <c r="AM32" s="30">
        <f>IF(AND(ISBLANK(M32),$AD32=1,AM$510=1,$F32&lt;&gt;служ!$AF$3),0,1)</f>
        <v>1</v>
      </c>
      <c r="AN32" s="30">
        <f>IF(AND(ISBLANK(N32),$AD32=1,AN$510=1,$F32&lt;&gt;служ!$AF$3),0,1)</f>
        <v>1</v>
      </c>
      <c r="AO32" s="30">
        <f>IF(AND(ISBLANK(O32),$AD32=1,AO$510=1,$F32&lt;&gt;служ!$AF$3),0,1)</f>
        <v>1</v>
      </c>
      <c r="AP32" s="30">
        <f>IF(AND(ISBLANK(P32),$AD32=1,AP$510=1,$F32&lt;&gt;служ!$AF$3),0,1)</f>
        <v>1</v>
      </c>
      <c r="AQ32" s="30">
        <f>IF(AND(ISBLANK(Q32),$AD32=1,AQ$510=1,$F32&lt;&gt;служ!$AF$3),0,1)</f>
        <v>1</v>
      </c>
      <c r="AR32" s="30">
        <f>IF(AND(ISBLANK(R32),$AD32=1,AR$510=1,$F32&lt;&gt;служ!$AF$3),0,1)</f>
        <v>1</v>
      </c>
      <c r="AS32" s="30">
        <f>IF(AND(ISBLANK(S32),$AD32=1,AS$510=1,$F32&lt;&gt;служ!$AF$3),0,1)</f>
        <v>1</v>
      </c>
      <c r="AT32" s="30">
        <f>IF(AND(ISBLANK(T32),$AD32=1,AT$510=1,$F32&lt;&gt;служ!$AF$3),0,1)</f>
        <v>1</v>
      </c>
      <c r="AU32" s="30">
        <f>IF(AND(ISBLANK(U32),$AD32=1,AU$510=1,$F32&lt;&gt;служ!$AF$3),0,1)</f>
        <v>1</v>
      </c>
      <c r="AV32" s="30">
        <f>IF(AND(ISBLANK(V32),$AD32=1,AV$510=1,$F32&lt;&gt;служ!$AF$3),0,1)</f>
        <v>1</v>
      </c>
      <c r="AW32" s="30">
        <f>IF(AND(ISBLANK(W32),$AD32=1,AW$510=1,$F32&lt;&gt;служ!$AF$3),0,1)</f>
        <v>1</v>
      </c>
      <c r="AX32" s="30">
        <f>IF(AND(ISBLANK(X32),$AD32=1,AX$510=1,$F32&lt;&gt;служ!$AF$3),0,1)</f>
        <v>1</v>
      </c>
      <c r="AY32" s="30">
        <f>IF(AND(ISBLANK(Y32),$AD32=1,AY$510=1,$F32&lt;&gt;служ!$AF$3),0,1)</f>
        <v>1</v>
      </c>
      <c r="AZ32" s="30">
        <f>IF(AND(ISBLANK(Z32),$AD32=1,AZ$510=1,$F32&lt;&gt;служ!$AF$3),0,1)</f>
        <v>1</v>
      </c>
      <c r="BA32" s="30">
        <f>IF(AND(ISBLANK(AA32),$AD32=1,BA$510=1,$F32&lt;&gt;служ!$AF$3),0,1)</f>
        <v>1</v>
      </c>
      <c r="BB32" s="20">
        <f t="shared" si="4"/>
        <v>1</v>
      </c>
      <c r="BD32" s="161" t="s">
        <v>401</v>
      </c>
      <c r="BE32" s="114">
        <v>4</v>
      </c>
      <c r="BF32" s="156">
        <f t="shared" si="5"/>
        <v>9</v>
      </c>
      <c r="BH32" s="30">
        <f>IF(AND(ISBLANK(BD32),$AD32=1,$F32&lt;&gt;служ!$AF$3),0,1)</f>
        <v>1</v>
      </c>
      <c r="BI32" s="30">
        <f>IF(AND(ISBLANK(BE32),$AD32=1,$F32&lt;&gt;служ!$AF$3),0,1)</f>
        <v>1</v>
      </c>
    </row>
    <row r="33" spans="2:61" s="20" customFormat="1" x14ac:dyDescent="0.2">
      <c r="B33" s="112">
        <v>24</v>
      </c>
      <c r="C33" s="25">
        <v>4024</v>
      </c>
      <c r="D33" s="52"/>
      <c r="E33" s="52"/>
      <c r="F33" s="113">
        <v>16</v>
      </c>
      <c r="G33" s="114">
        <v>1</v>
      </c>
      <c r="H33" s="114">
        <v>1</v>
      </c>
      <c r="I33" s="114">
        <v>2</v>
      </c>
      <c r="J33" s="114">
        <v>1</v>
      </c>
      <c r="K33" s="114">
        <v>1</v>
      </c>
      <c r="L33" s="114">
        <v>1</v>
      </c>
      <c r="M33" s="114">
        <v>0</v>
      </c>
      <c r="N33" s="114">
        <v>1</v>
      </c>
      <c r="O33" s="114">
        <v>1</v>
      </c>
      <c r="P33" s="114">
        <v>2</v>
      </c>
      <c r="Q33" s="114">
        <v>1</v>
      </c>
      <c r="R33" s="114">
        <v>1</v>
      </c>
      <c r="S33" s="114">
        <v>2</v>
      </c>
      <c r="T33" s="114">
        <v>0</v>
      </c>
      <c r="U33" s="115"/>
      <c r="V33" s="115"/>
      <c r="W33" s="115"/>
      <c r="X33" s="115"/>
      <c r="Y33" s="115"/>
      <c r="Z33" s="115"/>
      <c r="AA33" s="115"/>
      <c r="AB33" s="28">
        <f>IF(AND(AD33=0,(COUNTIF(D33:AA33,"*")+COUNTIF(D33:AA33,"&lt;9")+COUNTIF(BD33:BE33,"*")+COUNTIF(BD33:BE33,"&lt;9")-COUNTIF(D33:AA33,служ!$AF$3)-COUNTIF(BD33:BE33,служ!$AF$3))&gt;0),0,1)</f>
        <v>1</v>
      </c>
      <c r="AC33" s="28">
        <f t="shared" si="1"/>
        <v>1</v>
      </c>
      <c r="AD33" s="29">
        <f>IF(OR(F33="",F33=служ!$AF$3),0,1)</f>
        <v>1</v>
      </c>
      <c r="AE33" s="31">
        <f t="shared" si="2"/>
        <v>1</v>
      </c>
      <c r="AF33" s="30">
        <f t="shared" si="3"/>
        <v>1</v>
      </c>
      <c r="AG33" s="30">
        <f>IF(AND(ISBLANK(G33),$AD33=1,AG$510=1,$F33&lt;&gt;служ!$AF$3),0,1)</f>
        <v>1</v>
      </c>
      <c r="AH33" s="30">
        <f>IF(AND(ISBLANK(H33),$AD33=1,AH$510=1,$F33&lt;&gt;служ!$AF$3),0,1)</f>
        <v>1</v>
      </c>
      <c r="AI33" s="30">
        <f>IF(AND(ISBLANK(I33),$AD33=1,AI$510=1,$F33&lt;&gt;служ!$AF$3),0,1)</f>
        <v>1</v>
      </c>
      <c r="AJ33" s="30">
        <f>IF(AND(ISBLANK(J33),$AD33=1,AJ$510=1,$F33&lt;&gt;служ!$AF$3),0,1)</f>
        <v>1</v>
      </c>
      <c r="AK33" s="30">
        <f>IF(AND(ISBLANK(K33),$AD33=1,AK$510=1,$F33&lt;&gt;служ!$AF$3),0,1)</f>
        <v>1</v>
      </c>
      <c r="AL33" s="30">
        <f>IF(AND(ISBLANK(L33),$AD33=1,AL$510=1,$F33&lt;&gt;служ!$AF$3),0,1)</f>
        <v>1</v>
      </c>
      <c r="AM33" s="30">
        <f>IF(AND(ISBLANK(M33),$AD33=1,AM$510=1,$F33&lt;&gt;служ!$AF$3),0,1)</f>
        <v>1</v>
      </c>
      <c r="AN33" s="30">
        <f>IF(AND(ISBLANK(N33),$AD33=1,AN$510=1,$F33&lt;&gt;служ!$AF$3),0,1)</f>
        <v>1</v>
      </c>
      <c r="AO33" s="30">
        <f>IF(AND(ISBLANK(O33),$AD33=1,AO$510=1,$F33&lt;&gt;служ!$AF$3),0,1)</f>
        <v>1</v>
      </c>
      <c r="AP33" s="30">
        <f>IF(AND(ISBLANK(P33),$AD33=1,AP$510=1,$F33&lt;&gt;служ!$AF$3),0,1)</f>
        <v>1</v>
      </c>
      <c r="AQ33" s="30">
        <f>IF(AND(ISBLANK(Q33),$AD33=1,AQ$510=1,$F33&lt;&gt;служ!$AF$3),0,1)</f>
        <v>1</v>
      </c>
      <c r="AR33" s="30">
        <f>IF(AND(ISBLANK(R33),$AD33=1,AR$510=1,$F33&lt;&gt;служ!$AF$3),0,1)</f>
        <v>1</v>
      </c>
      <c r="AS33" s="30">
        <f>IF(AND(ISBLANK(S33),$AD33=1,AS$510=1,$F33&lt;&gt;служ!$AF$3),0,1)</f>
        <v>1</v>
      </c>
      <c r="AT33" s="30">
        <f>IF(AND(ISBLANK(T33),$AD33=1,AT$510=1,$F33&lt;&gt;служ!$AF$3),0,1)</f>
        <v>1</v>
      </c>
      <c r="AU33" s="30">
        <f>IF(AND(ISBLANK(U33),$AD33=1,AU$510=1,$F33&lt;&gt;служ!$AF$3),0,1)</f>
        <v>1</v>
      </c>
      <c r="AV33" s="30">
        <f>IF(AND(ISBLANK(V33),$AD33=1,AV$510=1,$F33&lt;&gt;служ!$AF$3),0,1)</f>
        <v>1</v>
      </c>
      <c r="AW33" s="30">
        <f>IF(AND(ISBLANK(W33),$AD33=1,AW$510=1,$F33&lt;&gt;служ!$AF$3),0,1)</f>
        <v>1</v>
      </c>
      <c r="AX33" s="30">
        <f>IF(AND(ISBLANK(X33),$AD33=1,AX$510=1,$F33&lt;&gt;служ!$AF$3),0,1)</f>
        <v>1</v>
      </c>
      <c r="AY33" s="30">
        <f>IF(AND(ISBLANK(Y33),$AD33=1,AY$510=1,$F33&lt;&gt;служ!$AF$3),0,1)</f>
        <v>1</v>
      </c>
      <c r="AZ33" s="30">
        <f>IF(AND(ISBLANK(Z33),$AD33=1,AZ$510=1,$F33&lt;&gt;служ!$AF$3),0,1)</f>
        <v>1</v>
      </c>
      <c r="BA33" s="30">
        <f>IF(AND(ISBLANK(AA33),$AD33=1,BA$510=1,$F33&lt;&gt;служ!$AF$3),0,1)</f>
        <v>1</v>
      </c>
      <c r="BB33" s="20">
        <f t="shared" si="4"/>
        <v>1</v>
      </c>
      <c r="BD33" s="161" t="s">
        <v>401</v>
      </c>
      <c r="BE33" s="114">
        <v>5</v>
      </c>
      <c r="BF33" s="156">
        <f t="shared" si="5"/>
        <v>15</v>
      </c>
      <c r="BH33" s="30">
        <f>IF(AND(ISBLANK(BD33),$AD33=1,$F33&lt;&gt;служ!$AF$3),0,1)</f>
        <v>1</v>
      </c>
      <c r="BI33" s="30">
        <f>IF(AND(ISBLANK(BE33),$AD33=1,$F33&lt;&gt;служ!$AF$3),0,1)</f>
        <v>1</v>
      </c>
    </row>
    <row r="34" spans="2:61" s="20" customFormat="1" x14ac:dyDescent="0.2">
      <c r="B34" s="112">
        <v>25</v>
      </c>
      <c r="C34" s="25">
        <v>4025</v>
      </c>
      <c r="D34" s="52"/>
      <c r="E34" s="52"/>
      <c r="F34" s="113">
        <v>13</v>
      </c>
      <c r="G34" s="116">
        <v>1</v>
      </c>
      <c r="H34" s="116">
        <v>1</v>
      </c>
      <c r="I34" s="116">
        <v>2</v>
      </c>
      <c r="J34" s="116">
        <v>1</v>
      </c>
      <c r="K34" s="116">
        <v>1</v>
      </c>
      <c r="L34" s="116">
        <v>1</v>
      </c>
      <c r="M34" s="116">
        <v>1</v>
      </c>
      <c r="N34" s="116">
        <v>1</v>
      </c>
      <c r="O34" s="116">
        <v>1</v>
      </c>
      <c r="P34" s="116">
        <v>2</v>
      </c>
      <c r="Q34" s="116">
        <v>1</v>
      </c>
      <c r="R34" s="116">
        <v>1</v>
      </c>
      <c r="S34" s="116">
        <v>2</v>
      </c>
      <c r="T34" s="116">
        <v>0</v>
      </c>
      <c r="U34" s="115"/>
      <c r="V34" s="115"/>
      <c r="W34" s="115"/>
      <c r="X34" s="115"/>
      <c r="Y34" s="115"/>
      <c r="Z34" s="115"/>
      <c r="AA34" s="115"/>
      <c r="AB34" s="28">
        <f>IF(AND(AD34=0,(COUNTIF(D34:AA34,"*")+COUNTIF(D34:AA34,"&lt;9")+COUNTIF(BD34:BE34,"*")+COUNTIF(BD34:BE34,"&lt;9")-COUNTIF(D34:AA34,служ!$AF$3)-COUNTIF(BD34:BE34,служ!$AF$3))&gt;0),0,1)</f>
        <v>1</v>
      </c>
      <c r="AC34" s="28">
        <f t="shared" si="1"/>
        <v>1</v>
      </c>
      <c r="AD34" s="29">
        <f>IF(OR(F34="",F34=служ!$AF$3),0,1)</f>
        <v>1</v>
      </c>
      <c r="AE34" s="31">
        <f t="shared" si="2"/>
        <v>1</v>
      </c>
      <c r="AF34" s="30">
        <f t="shared" si="3"/>
        <v>1</v>
      </c>
      <c r="AG34" s="30">
        <f>IF(AND(ISBLANK(G34),$AD34=1,AG$510=1,$F34&lt;&gt;служ!$AF$3),0,1)</f>
        <v>1</v>
      </c>
      <c r="AH34" s="30">
        <f>IF(AND(ISBLANK(H34),$AD34=1,AH$510=1,$F34&lt;&gt;служ!$AF$3),0,1)</f>
        <v>1</v>
      </c>
      <c r="AI34" s="30">
        <f>IF(AND(ISBLANK(I34),$AD34=1,AI$510=1,$F34&lt;&gt;служ!$AF$3),0,1)</f>
        <v>1</v>
      </c>
      <c r="AJ34" s="30">
        <f>IF(AND(ISBLANK(J34),$AD34=1,AJ$510=1,$F34&lt;&gt;служ!$AF$3),0,1)</f>
        <v>1</v>
      </c>
      <c r="AK34" s="30">
        <f>IF(AND(ISBLANK(K34),$AD34=1,AK$510=1,$F34&lt;&gt;служ!$AF$3),0,1)</f>
        <v>1</v>
      </c>
      <c r="AL34" s="30">
        <f>IF(AND(ISBLANK(L34),$AD34=1,AL$510=1,$F34&lt;&gt;служ!$AF$3),0,1)</f>
        <v>1</v>
      </c>
      <c r="AM34" s="30">
        <f>IF(AND(ISBLANK(M34),$AD34=1,AM$510=1,$F34&lt;&gt;служ!$AF$3),0,1)</f>
        <v>1</v>
      </c>
      <c r="AN34" s="30">
        <f>IF(AND(ISBLANK(N34),$AD34=1,AN$510=1,$F34&lt;&gt;служ!$AF$3),0,1)</f>
        <v>1</v>
      </c>
      <c r="AO34" s="30">
        <f>IF(AND(ISBLANK(O34),$AD34=1,AO$510=1,$F34&lt;&gt;служ!$AF$3),0,1)</f>
        <v>1</v>
      </c>
      <c r="AP34" s="30">
        <f>IF(AND(ISBLANK(P34),$AD34=1,AP$510=1,$F34&lt;&gt;служ!$AF$3),0,1)</f>
        <v>1</v>
      </c>
      <c r="AQ34" s="30">
        <f>IF(AND(ISBLANK(Q34),$AD34=1,AQ$510=1,$F34&lt;&gt;служ!$AF$3),0,1)</f>
        <v>1</v>
      </c>
      <c r="AR34" s="30">
        <f>IF(AND(ISBLANK(R34),$AD34=1,AR$510=1,$F34&lt;&gt;служ!$AF$3),0,1)</f>
        <v>1</v>
      </c>
      <c r="AS34" s="30">
        <f>IF(AND(ISBLANK(S34),$AD34=1,AS$510=1,$F34&lt;&gt;служ!$AF$3),0,1)</f>
        <v>1</v>
      </c>
      <c r="AT34" s="30">
        <f>IF(AND(ISBLANK(T34),$AD34=1,AT$510=1,$F34&lt;&gt;служ!$AF$3),0,1)</f>
        <v>1</v>
      </c>
      <c r="AU34" s="30">
        <f>IF(AND(ISBLANK(U34),$AD34=1,AU$510=1,$F34&lt;&gt;служ!$AF$3),0,1)</f>
        <v>1</v>
      </c>
      <c r="AV34" s="30">
        <f>IF(AND(ISBLANK(V34),$AD34=1,AV$510=1,$F34&lt;&gt;служ!$AF$3),0,1)</f>
        <v>1</v>
      </c>
      <c r="AW34" s="30">
        <f>IF(AND(ISBLANK(W34),$AD34=1,AW$510=1,$F34&lt;&gt;служ!$AF$3),0,1)</f>
        <v>1</v>
      </c>
      <c r="AX34" s="30">
        <f>IF(AND(ISBLANK(X34),$AD34=1,AX$510=1,$F34&lt;&gt;служ!$AF$3),0,1)</f>
        <v>1</v>
      </c>
      <c r="AY34" s="30">
        <f>IF(AND(ISBLANK(Y34),$AD34=1,AY$510=1,$F34&lt;&gt;служ!$AF$3),0,1)</f>
        <v>1</v>
      </c>
      <c r="AZ34" s="30">
        <f>IF(AND(ISBLANK(Z34),$AD34=1,AZ$510=1,$F34&lt;&gt;служ!$AF$3),0,1)</f>
        <v>1</v>
      </c>
      <c r="BA34" s="30">
        <f>IF(AND(ISBLANK(AA34),$AD34=1,BA$510=1,$F34&lt;&gt;служ!$AF$3),0,1)</f>
        <v>1</v>
      </c>
      <c r="BB34" s="20">
        <f t="shared" si="4"/>
        <v>1</v>
      </c>
      <c r="BD34" s="161" t="s">
        <v>402</v>
      </c>
      <c r="BE34" s="114">
        <v>4</v>
      </c>
      <c r="BF34" s="156">
        <f t="shared" si="5"/>
        <v>16</v>
      </c>
      <c r="BH34" s="30">
        <f>IF(AND(ISBLANK(BD34),$AD34=1,$F34&lt;&gt;служ!$AF$3),0,1)</f>
        <v>1</v>
      </c>
      <c r="BI34" s="30">
        <f>IF(AND(ISBLANK(BE34),$AD34=1,$F34&lt;&gt;служ!$AF$3),0,1)</f>
        <v>1</v>
      </c>
    </row>
    <row r="35" spans="2:61" s="20" customFormat="1" x14ac:dyDescent="0.2">
      <c r="B35" s="112">
        <v>26</v>
      </c>
      <c r="C35" s="25">
        <v>4026</v>
      </c>
      <c r="D35" s="52"/>
      <c r="E35" s="52"/>
      <c r="F35" s="113">
        <v>13</v>
      </c>
      <c r="G35" s="116">
        <v>1</v>
      </c>
      <c r="H35" s="116">
        <v>1</v>
      </c>
      <c r="I35" s="116">
        <v>2</v>
      </c>
      <c r="J35" s="116">
        <v>0</v>
      </c>
      <c r="K35" s="116">
        <v>0</v>
      </c>
      <c r="L35" s="116">
        <v>1</v>
      </c>
      <c r="M35" s="116">
        <v>1</v>
      </c>
      <c r="N35" s="116">
        <v>1</v>
      </c>
      <c r="O35" s="116">
        <v>1</v>
      </c>
      <c r="P35" s="116">
        <v>2</v>
      </c>
      <c r="Q35" s="116">
        <v>1</v>
      </c>
      <c r="R35" s="116">
        <v>1</v>
      </c>
      <c r="S35" s="116">
        <v>0</v>
      </c>
      <c r="T35" s="116">
        <v>0</v>
      </c>
      <c r="U35" s="115"/>
      <c r="V35" s="115"/>
      <c r="W35" s="115"/>
      <c r="X35" s="115"/>
      <c r="Y35" s="115"/>
      <c r="Z35" s="115"/>
      <c r="AA35" s="115"/>
      <c r="AB35" s="28">
        <f>IF(AND(AD35=0,(COUNTIF(D35:AA35,"*")+COUNTIF(D35:AA35,"&lt;9")+COUNTIF(BD35:BE35,"*")+COUNTIF(BD35:BE35,"&lt;9")-COUNTIF(D35:AA35,служ!$AF$3)-COUNTIF(BD35:BE35,служ!$AF$3))&gt;0),0,1)</f>
        <v>1</v>
      </c>
      <c r="AC35" s="28">
        <f t="shared" si="1"/>
        <v>1</v>
      </c>
      <c r="AD35" s="29">
        <f>IF(OR(F35="",F35=служ!$AF$3),0,1)</f>
        <v>1</v>
      </c>
      <c r="AE35" s="31">
        <f t="shared" si="2"/>
        <v>1</v>
      </c>
      <c r="AF35" s="30">
        <f t="shared" si="3"/>
        <v>1</v>
      </c>
      <c r="AG35" s="30">
        <f>IF(AND(ISBLANK(G35),$AD35=1,AG$510=1,$F35&lt;&gt;служ!$AF$3),0,1)</f>
        <v>1</v>
      </c>
      <c r="AH35" s="30">
        <f>IF(AND(ISBLANK(H35),$AD35=1,AH$510=1,$F35&lt;&gt;служ!$AF$3),0,1)</f>
        <v>1</v>
      </c>
      <c r="AI35" s="30">
        <f>IF(AND(ISBLANK(I35),$AD35=1,AI$510=1,$F35&lt;&gt;служ!$AF$3),0,1)</f>
        <v>1</v>
      </c>
      <c r="AJ35" s="30">
        <f>IF(AND(ISBLANK(J35),$AD35=1,AJ$510=1,$F35&lt;&gt;служ!$AF$3),0,1)</f>
        <v>1</v>
      </c>
      <c r="AK35" s="30">
        <f>IF(AND(ISBLANK(K35),$AD35=1,AK$510=1,$F35&lt;&gt;служ!$AF$3),0,1)</f>
        <v>1</v>
      </c>
      <c r="AL35" s="30">
        <f>IF(AND(ISBLANK(L35),$AD35=1,AL$510=1,$F35&lt;&gt;служ!$AF$3),0,1)</f>
        <v>1</v>
      </c>
      <c r="AM35" s="30">
        <f>IF(AND(ISBLANK(M35),$AD35=1,AM$510=1,$F35&lt;&gt;служ!$AF$3),0,1)</f>
        <v>1</v>
      </c>
      <c r="AN35" s="30">
        <f>IF(AND(ISBLANK(N35),$AD35=1,AN$510=1,$F35&lt;&gt;служ!$AF$3),0,1)</f>
        <v>1</v>
      </c>
      <c r="AO35" s="30">
        <f>IF(AND(ISBLANK(O35),$AD35=1,AO$510=1,$F35&lt;&gt;служ!$AF$3),0,1)</f>
        <v>1</v>
      </c>
      <c r="AP35" s="30">
        <f>IF(AND(ISBLANK(P35),$AD35=1,AP$510=1,$F35&lt;&gt;служ!$AF$3),0,1)</f>
        <v>1</v>
      </c>
      <c r="AQ35" s="30">
        <f>IF(AND(ISBLANK(Q35),$AD35=1,AQ$510=1,$F35&lt;&gt;служ!$AF$3),0,1)</f>
        <v>1</v>
      </c>
      <c r="AR35" s="30">
        <f>IF(AND(ISBLANK(R35),$AD35=1,AR$510=1,$F35&lt;&gt;служ!$AF$3),0,1)</f>
        <v>1</v>
      </c>
      <c r="AS35" s="30">
        <f>IF(AND(ISBLANK(S35),$AD35=1,AS$510=1,$F35&lt;&gt;служ!$AF$3),0,1)</f>
        <v>1</v>
      </c>
      <c r="AT35" s="30">
        <f>IF(AND(ISBLANK(T35),$AD35=1,AT$510=1,$F35&lt;&gt;служ!$AF$3),0,1)</f>
        <v>1</v>
      </c>
      <c r="AU35" s="30">
        <f>IF(AND(ISBLANK(U35),$AD35=1,AU$510=1,$F35&lt;&gt;служ!$AF$3),0,1)</f>
        <v>1</v>
      </c>
      <c r="AV35" s="30">
        <f>IF(AND(ISBLANK(V35),$AD35=1,AV$510=1,$F35&lt;&gt;служ!$AF$3),0,1)</f>
        <v>1</v>
      </c>
      <c r="AW35" s="30">
        <f>IF(AND(ISBLANK(W35),$AD35=1,AW$510=1,$F35&lt;&gt;служ!$AF$3),0,1)</f>
        <v>1</v>
      </c>
      <c r="AX35" s="30">
        <f>IF(AND(ISBLANK(X35),$AD35=1,AX$510=1,$F35&lt;&gt;служ!$AF$3),0,1)</f>
        <v>1</v>
      </c>
      <c r="AY35" s="30">
        <f>IF(AND(ISBLANK(Y35),$AD35=1,AY$510=1,$F35&lt;&gt;служ!$AF$3),0,1)</f>
        <v>1</v>
      </c>
      <c r="AZ35" s="30">
        <f>IF(AND(ISBLANK(Z35),$AD35=1,AZ$510=1,$F35&lt;&gt;служ!$AF$3),0,1)</f>
        <v>1</v>
      </c>
      <c r="BA35" s="30">
        <f>IF(AND(ISBLANK(AA35),$AD35=1,BA$510=1,$F35&lt;&gt;служ!$AF$3),0,1)</f>
        <v>1</v>
      </c>
      <c r="BB35" s="20">
        <f t="shared" si="4"/>
        <v>1</v>
      </c>
      <c r="BD35" s="161" t="s">
        <v>402</v>
      </c>
      <c r="BE35" s="114">
        <v>4</v>
      </c>
      <c r="BF35" s="156">
        <f t="shared" si="5"/>
        <v>12</v>
      </c>
      <c r="BH35" s="30">
        <f>IF(AND(ISBLANK(BD35),$AD35=1,$F35&lt;&gt;служ!$AF$3),0,1)</f>
        <v>1</v>
      </c>
      <c r="BI35" s="30">
        <f>IF(AND(ISBLANK(BE35),$AD35=1,$F35&lt;&gt;служ!$AF$3),0,1)</f>
        <v>1</v>
      </c>
    </row>
    <row r="36" spans="2:61" s="20" customFormat="1" x14ac:dyDescent="0.2">
      <c r="B36" s="112">
        <v>27</v>
      </c>
      <c r="C36" s="25">
        <v>4027</v>
      </c>
      <c r="D36" s="52"/>
      <c r="E36" s="52"/>
      <c r="F36" s="113">
        <v>13</v>
      </c>
      <c r="G36" s="116">
        <v>1</v>
      </c>
      <c r="H36" s="116">
        <v>1</v>
      </c>
      <c r="I36" s="116">
        <v>2</v>
      </c>
      <c r="J36" s="116">
        <v>1</v>
      </c>
      <c r="K36" s="116">
        <v>1</v>
      </c>
      <c r="L36" s="116">
        <v>1</v>
      </c>
      <c r="M36" s="116">
        <v>1</v>
      </c>
      <c r="N36" s="116">
        <v>1</v>
      </c>
      <c r="O36" s="116">
        <v>1</v>
      </c>
      <c r="P36" s="116">
        <v>2</v>
      </c>
      <c r="Q36" s="116">
        <v>1</v>
      </c>
      <c r="R36" s="116">
        <v>0</v>
      </c>
      <c r="S36" s="116">
        <v>0</v>
      </c>
      <c r="T36" s="116">
        <v>2</v>
      </c>
      <c r="U36" s="115"/>
      <c r="V36" s="115"/>
      <c r="W36" s="115"/>
      <c r="X36" s="115"/>
      <c r="Y36" s="115"/>
      <c r="Z36" s="115"/>
      <c r="AA36" s="115"/>
      <c r="AB36" s="28">
        <f>IF(AND(AD36=0,(COUNTIF(D36:AA36,"*")+COUNTIF(D36:AA36,"&lt;9")+COUNTIF(BD36:BE36,"*")+COUNTIF(BD36:BE36,"&lt;9")-COUNTIF(D36:AA36,служ!$AF$3)-COUNTIF(BD36:BE36,служ!$AF$3))&gt;0),0,1)</f>
        <v>1</v>
      </c>
      <c r="AC36" s="28">
        <f t="shared" si="1"/>
        <v>1</v>
      </c>
      <c r="AD36" s="29">
        <f>IF(OR(F36="",F36=служ!$AF$3),0,1)</f>
        <v>1</v>
      </c>
      <c r="AE36" s="31">
        <f t="shared" si="2"/>
        <v>1</v>
      </c>
      <c r="AF36" s="30">
        <f t="shared" si="3"/>
        <v>1</v>
      </c>
      <c r="AG36" s="30">
        <f>IF(AND(ISBLANK(G36),$AD36=1,AG$510=1,$F36&lt;&gt;служ!$AF$3),0,1)</f>
        <v>1</v>
      </c>
      <c r="AH36" s="30">
        <f>IF(AND(ISBLANK(H36),$AD36=1,AH$510=1,$F36&lt;&gt;служ!$AF$3),0,1)</f>
        <v>1</v>
      </c>
      <c r="AI36" s="30">
        <f>IF(AND(ISBLANK(I36),$AD36=1,AI$510=1,$F36&lt;&gt;служ!$AF$3),0,1)</f>
        <v>1</v>
      </c>
      <c r="AJ36" s="30">
        <f>IF(AND(ISBLANK(J36),$AD36=1,AJ$510=1,$F36&lt;&gt;служ!$AF$3),0,1)</f>
        <v>1</v>
      </c>
      <c r="AK36" s="30">
        <f>IF(AND(ISBLANK(K36),$AD36=1,AK$510=1,$F36&lt;&gt;служ!$AF$3),0,1)</f>
        <v>1</v>
      </c>
      <c r="AL36" s="30">
        <f>IF(AND(ISBLANK(L36),$AD36=1,AL$510=1,$F36&lt;&gt;служ!$AF$3),0,1)</f>
        <v>1</v>
      </c>
      <c r="AM36" s="30">
        <f>IF(AND(ISBLANK(M36),$AD36=1,AM$510=1,$F36&lt;&gt;служ!$AF$3),0,1)</f>
        <v>1</v>
      </c>
      <c r="AN36" s="30">
        <f>IF(AND(ISBLANK(N36),$AD36=1,AN$510=1,$F36&lt;&gt;служ!$AF$3),0,1)</f>
        <v>1</v>
      </c>
      <c r="AO36" s="30">
        <f>IF(AND(ISBLANK(O36),$AD36=1,AO$510=1,$F36&lt;&gt;служ!$AF$3),0,1)</f>
        <v>1</v>
      </c>
      <c r="AP36" s="30">
        <f>IF(AND(ISBLANK(P36),$AD36=1,AP$510=1,$F36&lt;&gt;служ!$AF$3),0,1)</f>
        <v>1</v>
      </c>
      <c r="AQ36" s="30">
        <f>IF(AND(ISBLANK(Q36),$AD36=1,AQ$510=1,$F36&lt;&gt;служ!$AF$3),0,1)</f>
        <v>1</v>
      </c>
      <c r="AR36" s="30">
        <f>IF(AND(ISBLANK(R36),$AD36=1,AR$510=1,$F36&lt;&gt;служ!$AF$3),0,1)</f>
        <v>1</v>
      </c>
      <c r="AS36" s="30">
        <f>IF(AND(ISBLANK(S36),$AD36=1,AS$510=1,$F36&lt;&gt;служ!$AF$3),0,1)</f>
        <v>1</v>
      </c>
      <c r="AT36" s="30">
        <f>IF(AND(ISBLANK(T36),$AD36=1,AT$510=1,$F36&lt;&gt;служ!$AF$3),0,1)</f>
        <v>1</v>
      </c>
      <c r="AU36" s="30">
        <f>IF(AND(ISBLANK(U36),$AD36=1,AU$510=1,$F36&lt;&gt;служ!$AF$3),0,1)</f>
        <v>1</v>
      </c>
      <c r="AV36" s="30">
        <f>IF(AND(ISBLANK(V36),$AD36=1,AV$510=1,$F36&lt;&gt;служ!$AF$3),0,1)</f>
        <v>1</v>
      </c>
      <c r="AW36" s="30">
        <f>IF(AND(ISBLANK(W36),$AD36=1,AW$510=1,$F36&lt;&gt;служ!$AF$3),0,1)</f>
        <v>1</v>
      </c>
      <c r="AX36" s="30">
        <f>IF(AND(ISBLANK(X36),$AD36=1,AX$510=1,$F36&lt;&gt;служ!$AF$3),0,1)</f>
        <v>1</v>
      </c>
      <c r="AY36" s="30">
        <f>IF(AND(ISBLANK(Y36),$AD36=1,AY$510=1,$F36&lt;&gt;служ!$AF$3),0,1)</f>
        <v>1</v>
      </c>
      <c r="AZ36" s="30">
        <f>IF(AND(ISBLANK(Z36),$AD36=1,AZ$510=1,$F36&lt;&gt;служ!$AF$3),0,1)</f>
        <v>1</v>
      </c>
      <c r="BA36" s="30">
        <f>IF(AND(ISBLANK(AA36),$AD36=1,BA$510=1,$F36&lt;&gt;служ!$AF$3),0,1)</f>
        <v>1</v>
      </c>
      <c r="BB36" s="20">
        <f t="shared" si="4"/>
        <v>1</v>
      </c>
      <c r="BD36" s="161" t="s">
        <v>401</v>
      </c>
      <c r="BE36" s="114">
        <v>4</v>
      </c>
      <c r="BF36" s="156">
        <f t="shared" si="5"/>
        <v>15</v>
      </c>
      <c r="BH36" s="30">
        <f>IF(AND(ISBLANK(BD36),$AD36=1,$F36&lt;&gt;служ!$AF$3),0,1)</f>
        <v>1</v>
      </c>
      <c r="BI36" s="30">
        <f>IF(AND(ISBLANK(BE36),$AD36=1,$F36&lt;&gt;служ!$AF$3),0,1)</f>
        <v>1</v>
      </c>
    </row>
    <row r="37" spans="2:61" s="20" customFormat="1" x14ac:dyDescent="0.2">
      <c r="B37" s="112">
        <v>28</v>
      </c>
      <c r="C37" s="25">
        <v>4028</v>
      </c>
      <c r="D37" s="52"/>
      <c r="E37" s="52"/>
      <c r="F37" s="113">
        <v>16</v>
      </c>
      <c r="G37" s="116">
        <v>1</v>
      </c>
      <c r="H37" s="116">
        <v>1</v>
      </c>
      <c r="I37" s="116">
        <v>2</v>
      </c>
      <c r="J37" s="116">
        <v>1</v>
      </c>
      <c r="K37" s="116">
        <v>1</v>
      </c>
      <c r="L37" s="116">
        <v>1</v>
      </c>
      <c r="M37" s="116">
        <v>1</v>
      </c>
      <c r="N37" s="116">
        <v>1</v>
      </c>
      <c r="O37" s="116">
        <v>1</v>
      </c>
      <c r="P37" s="116">
        <v>1</v>
      </c>
      <c r="Q37" s="116">
        <v>1</v>
      </c>
      <c r="R37" s="116">
        <v>1</v>
      </c>
      <c r="S37" s="116">
        <v>2</v>
      </c>
      <c r="T37" s="116">
        <v>0</v>
      </c>
      <c r="U37" s="115"/>
      <c r="V37" s="115"/>
      <c r="W37" s="115"/>
      <c r="X37" s="115"/>
      <c r="Y37" s="115"/>
      <c r="Z37" s="115"/>
      <c r="AA37" s="115"/>
      <c r="AB37" s="28">
        <f>IF(AND(AD37=0,(COUNTIF(D37:AA37,"*")+COUNTIF(D37:AA37,"&lt;9")+COUNTIF(BD37:BE37,"*")+COUNTIF(BD37:BE37,"&lt;9")-COUNTIF(D37:AA37,служ!$AF$3)-COUNTIF(BD37:BE37,служ!$AF$3))&gt;0),0,1)</f>
        <v>1</v>
      </c>
      <c r="AC37" s="28">
        <f t="shared" si="1"/>
        <v>1</v>
      </c>
      <c r="AD37" s="29">
        <f>IF(OR(F37="",F37=служ!$AF$3),0,1)</f>
        <v>1</v>
      </c>
      <c r="AE37" s="31">
        <f t="shared" si="2"/>
        <v>1</v>
      </c>
      <c r="AF37" s="30">
        <f t="shared" si="3"/>
        <v>1</v>
      </c>
      <c r="AG37" s="30">
        <f>IF(AND(ISBLANK(G37),$AD37=1,AG$510=1,$F37&lt;&gt;служ!$AF$3),0,1)</f>
        <v>1</v>
      </c>
      <c r="AH37" s="30">
        <f>IF(AND(ISBLANK(H37),$AD37=1,AH$510=1,$F37&lt;&gt;служ!$AF$3),0,1)</f>
        <v>1</v>
      </c>
      <c r="AI37" s="30">
        <f>IF(AND(ISBLANK(I37),$AD37=1,AI$510=1,$F37&lt;&gt;служ!$AF$3),0,1)</f>
        <v>1</v>
      </c>
      <c r="AJ37" s="30">
        <f>IF(AND(ISBLANK(J37),$AD37=1,AJ$510=1,$F37&lt;&gt;служ!$AF$3),0,1)</f>
        <v>1</v>
      </c>
      <c r="AK37" s="30">
        <f>IF(AND(ISBLANK(K37),$AD37=1,AK$510=1,$F37&lt;&gt;служ!$AF$3),0,1)</f>
        <v>1</v>
      </c>
      <c r="AL37" s="30">
        <f>IF(AND(ISBLANK(L37),$AD37=1,AL$510=1,$F37&lt;&gt;служ!$AF$3),0,1)</f>
        <v>1</v>
      </c>
      <c r="AM37" s="30">
        <f>IF(AND(ISBLANK(M37),$AD37=1,AM$510=1,$F37&lt;&gt;служ!$AF$3),0,1)</f>
        <v>1</v>
      </c>
      <c r="AN37" s="30">
        <f>IF(AND(ISBLANK(N37),$AD37=1,AN$510=1,$F37&lt;&gt;служ!$AF$3),0,1)</f>
        <v>1</v>
      </c>
      <c r="AO37" s="30">
        <f>IF(AND(ISBLANK(O37),$AD37=1,AO$510=1,$F37&lt;&gt;служ!$AF$3),0,1)</f>
        <v>1</v>
      </c>
      <c r="AP37" s="30">
        <f>IF(AND(ISBLANK(P37),$AD37=1,AP$510=1,$F37&lt;&gt;служ!$AF$3),0,1)</f>
        <v>1</v>
      </c>
      <c r="AQ37" s="30">
        <f>IF(AND(ISBLANK(Q37),$AD37=1,AQ$510=1,$F37&lt;&gt;служ!$AF$3),0,1)</f>
        <v>1</v>
      </c>
      <c r="AR37" s="30">
        <f>IF(AND(ISBLANK(R37),$AD37=1,AR$510=1,$F37&lt;&gt;служ!$AF$3),0,1)</f>
        <v>1</v>
      </c>
      <c r="AS37" s="30">
        <f>IF(AND(ISBLANK(S37),$AD37=1,AS$510=1,$F37&lt;&gt;служ!$AF$3),0,1)</f>
        <v>1</v>
      </c>
      <c r="AT37" s="30">
        <f>IF(AND(ISBLANK(T37),$AD37=1,AT$510=1,$F37&lt;&gt;служ!$AF$3),0,1)</f>
        <v>1</v>
      </c>
      <c r="AU37" s="30">
        <f>IF(AND(ISBLANK(U37),$AD37=1,AU$510=1,$F37&lt;&gt;служ!$AF$3),0,1)</f>
        <v>1</v>
      </c>
      <c r="AV37" s="30">
        <f>IF(AND(ISBLANK(V37),$AD37=1,AV$510=1,$F37&lt;&gt;служ!$AF$3),0,1)</f>
        <v>1</v>
      </c>
      <c r="AW37" s="30">
        <f>IF(AND(ISBLANK(W37),$AD37=1,AW$510=1,$F37&lt;&gt;служ!$AF$3),0,1)</f>
        <v>1</v>
      </c>
      <c r="AX37" s="30">
        <f>IF(AND(ISBLANK(X37),$AD37=1,AX$510=1,$F37&lt;&gt;служ!$AF$3),0,1)</f>
        <v>1</v>
      </c>
      <c r="AY37" s="30">
        <f>IF(AND(ISBLANK(Y37),$AD37=1,AY$510=1,$F37&lt;&gt;служ!$AF$3),0,1)</f>
        <v>1</v>
      </c>
      <c r="AZ37" s="30">
        <f>IF(AND(ISBLANK(Z37),$AD37=1,AZ$510=1,$F37&lt;&gt;служ!$AF$3),0,1)</f>
        <v>1</v>
      </c>
      <c r="BA37" s="30">
        <f>IF(AND(ISBLANK(AA37),$AD37=1,BA$510=1,$F37&lt;&gt;служ!$AF$3),0,1)</f>
        <v>1</v>
      </c>
      <c r="BB37" s="20">
        <f t="shared" si="4"/>
        <v>1</v>
      </c>
      <c r="BD37" s="161" t="s">
        <v>402</v>
      </c>
      <c r="BE37" s="114">
        <v>4</v>
      </c>
      <c r="BF37" s="156">
        <f t="shared" si="5"/>
        <v>15</v>
      </c>
      <c r="BH37" s="30">
        <f>IF(AND(ISBLANK(BD37),$AD37=1,$F37&lt;&gt;служ!$AF$3),0,1)</f>
        <v>1</v>
      </c>
      <c r="BI37" s="30">
        <f>IF(AND(ISBLANK(BE37),$AD37=1,$F37&lt;&gt;служ!$AF$3),0,1)</f>
        <v>1</v>
      </c>
    </row>
    <row r="38" spans="2:61" s="20" customFormat="1" x14ac:dyDescent="0.2">
      <c r="B38" s="112">
        <v>29</v>
      </c>
      <c r="C38" s="25">
        <v>4029</v>
      </c>
      <c r="D38" s="52"/>
      <c r="E38" s="52"/>
      <c r="F38" s="113">
        <v>16</v>
      </c>
      <c r="G38" s="116">
        <v>1</v>
      </c>
      <c r="H38" s="116">
        <v>1</v>
      </c>
      <c r="I38" s="116">
        <v>2</v>
      </c>
      <c r="J38" s="116">
        <v>1</v>
      </c>
      <c r="K38" s="116">
        <v>1</v>
      </c>
      <c r="L38" s="116">
        <v>1</v>
      </c>
      <c r="M38" s="116">
        <v>1</v>
      </c>
      <c r="N38" s="116">
        <v>1</v>
      </c>
      <c r="O38" s="116">
        <v>0</v>
      </c>
      <c r="P38" s="116">
        <v>2</v>
      </c>
      <c r="Q38" s="116">
        <v>1</v>
      </c>
      <c r="R38" s="116">
        <v>1</v>
      </c>
      <c r="S38" s="116">
        <v>2</v>
      </c>
      <c r="T38" s="116">
        <v>2</v>
      </c>
      <c r="U38" s="115"/>
      <c r="V38" s="115"/>
      <c r="W38" s="115"/>
      <c r="X38" s="115"/>
      <c r="Y38" s="115"/>
      <c r="Z38" s="115"/>
      <c r="AA38" s="115"/>
      <c r="AB38" s="28">
        <f>IF(AND(AD38=0,(COUNTIF(D38:AA38,"*")+COUNTIF(D38:AA38,"&lt;9")+COUNTIF(BD38:BE38,"*")+COUNTIF(BD38:BE38,"&lt;9")-COUNTIF(D38:AA38,служ!$AF$3)-COUNTIF(BD38:BE38,служ!$AF$3))&gt;0),0,1)</f>
        <v>1</v>
      </c>
      <c r="AC38" s="28">
        <f t="shared" si="1"/>
        <v>1</v>
      </c>
      <c r="AD38" s="29">
        <f>IF(OR(F38="",F38=служ!$AF$3),0,1)</f>
        <v>1</v>
      </c>
      <c r="AE38" s="31">
        <f t="shared" si="2"/>
        <v>1</v>
      </c>
      <c r="AF38" s="30">
        <f t="shared" si="3"/>
        <v>1</v>
      </c>
      <c r="AG38" s="30">
        <f>IF(AND(ISBLANK(G38),$AD38=1,AG$510=1,$F38&lt;&gt;служ!$AF$3),0,1)</f>
        <v>1</v>
      </c>
      <c r="AH38" s="30">
        <f>IF(AND(ISBLANK(H38),$AD38=1,AH$510=1,$F38&lt;&gt;служ!$AF$3),0,1)</f>
        <v>1</v>
      </c>
      <c r="AI38" s="30">
        <f>IF(AND(ISBLANK(I38),$AD38=1,AI$510=1,$F38&lt;&gt;служ!$AF$3),0,1)</f>
        <v>1</v>
      </c>
      <c r="AJ38" s="30">
        <f>IF(AND(ISBLANK(J38),$AD38=1,AJ$510=1,$F38&lt;&gt;служ!$AF$3),0,1)</f>
        <v>1</v>
      </c>
      <c r="AK38" s="30">
        <f>IF(AND(ISBLANK(K38),$AD38=1,AK$510=1,$F38&lt;&gt;служ!$AF$3),0,1)</f>
        <v>1</v>
      </c>
      <c r="AL38" s="30">
        <f>IF(AND(ISBLANK(L38),$AD38=1,AL$510=1,$F38&lt;&gt;служ!$AF$3),0,1)</f>
        <v>1</v>
      </c>
      <c r="AM38" s="30">
        <f>IF(AND(ISBLANK(M38),$AD38=1,AM$510=1,$F38&lt;&gt;служ!$AF$3),0,1)</f>
        <v>1</v>
      </c>
      <c r="AN38" s="30">
        <f>IF(AND(ISBLANK(N38),$AD38=1,AN$510=1,$F38&lt;&gt;служ!$AF$3),0,1)</f>
        <v>1</v>
      </c>
      <c r="AO38" s="30">
        <f>IF(AND(ISBLANK(O38),$AD38=1,AO$510=1,$F38&lt;&gt;служ!$AF$3),0,1)</f>
        <v>1</v>
      </c>
      <c r="AP38" s="30">
        <f>IF(AND(ISBLANK(P38),$AD38=1,AP$510=1,$F38&lt;&gt;служ!$AF$3),0,1)</f>
        <v>1</v>
      </c>
      <c r="AQ38" s="30">
        <f>IF(AND(ISBLANK(Q38),$AD38=1,AQ$510=1,$F38&lt;&gt;служ!$AF$3),0,1)</f>
        <v>1</v>
      </c>
      <c r="AR38" s="30">
        <f>IF(AND(ISBLANK(R38),$AD38=1,AR$510=1,$F38&lt;&gt;служ!$AF$3),0,1)</f>
        <v>1</v>
      </c>
      <c r="AS38" s="30">
        <f>IF(AND(ISBLANK(S38),$AD38=1,AS$510=1,$F38&lt;&gt;служ!$AF$3),0,1)</f>
        <v>1</v>
      </c>
      <c r="AT38" s="30">
        <f>IF(AND(ISBLANK(T38),$AD38=1,AT$510=1,$F38&lt;&gt;служ!$AF$3),0,1)</f>
        <v>1</v>
      </c>
      <c r="AU38" s="30">
        <f>IF(AND(ISBLANK(U38),$AD38=1,AU$510=1,$F38&lt;&gt;служ!$AF$3),0,1)</f>
        <v>1</v>
      </c>
      <c r="AV38" s="30">
        <f>IF(AND(ISBLANK(V38),$AD38=1,AV$510=1,$F38&lt;&gt;служ!$AF$3),0,1)</f>
        <v>1</v>
      </c>
      <c r="AW38" s="30">
        <f>IF(AND(ISBLANK(W38),$AD38=1,AW$510=1,$F38&lt;&gt;служ!$AF$3),0,1)</f>
        <v>1</v>
      </c>
      <c r="AX38" s="30">
        <f>IF(AND(ISBLANK(X38),$AD38=1,AX$510=1,$F38&lt;&gt;служ!$AF$3),0,1)</f>
        <v>1</v>
      </c>
      <c r="AY38" s="30">
        <f>IF(AND(ISBLANK(Y38),$AD38=1,AY$510=1,$F38&lt;&gt;служ!$AF$3),0,1)</f>
        <v>1</v>
      </c>
      <c r="AZ38" s="30">
        <f>IF(AND(ISBLANK(Z38),$AD38=1,AZ$510=1,$F38&lt;&gt;служ!$AF$3),0,1)</f>
        <v>1</v>
      </c>
      <c r="BA38" s="30">
        <f>IF(AND(ISBLANK(AA38),$AD38=1,BA$510=1,$F38&lt;&gt;служ!$AF$3),0,1)</f>
        <v>1</v>
      </c>
      <c r="BB38" s="20">
        <f t="shared" si="4"/>
        <v>1</v>
      </c>
      <c r="BD38" s="161" t="s">
        <v>402</v>
      </c>
      <c r="BE38" s="114">
        <v>3</v>
      </c>
      <c r="BF38" s="156">
        <f t="shared" si="5"/>
        <v>17</v>
      </c>
      <c r="BH38" s="30">
        <f>IF(AND(ISBLANK(BD38),$AD38=1,$F38&lt;&gt;служ!$AF$3),0,1)</f>
        <v>1</v>
      </c>
      <c r="BI38" s="30">
        <f>IF(AND(ISBLANK(BE38),$AD38=1,$F38&lt;&gt;служ!$AF$3),0,1)</f>
        <v>1</v>
      </c>
    </row>
    <row r="39" spans="2:61" s="20" customFormat="1" x14ac:dyDescent="0.2">
      <c r="B39" s="112">
        <v>30</v>
      </c>
      <c r="C39" s="25">
        <v>4030</v>
      </c>
      <c r="D39" s="52"/>
      <c r="E39" s="52"/>
      <c r="F39" s="113">
        <v>16</v>
      </c>
      <c r="G39" s="116">
        <v>1</v>
      </c>
      <c r="H39" s="116">
        <v>1</v>
      </c>
      <c r="I39" s="116">
        <v>2</v>
      </c>
      <c r="J39" s="116">
        <v>1</v>
      </c>
      <c r="K39" s="116">
        <v>1</v>
      </c>
      <c r="L39" s="116">
        <v>1</v>
      </c>
      <c r="M39" s="116">
        <v>1</v>
      </c>
      <c r="N39" s="116">
        <v>1</v>
      </c>
      <c r="O39" s="116">
        <v>1</v>
      </c>
      <c r="P39" s="116">
        <v>1</v>
      </c>
      <c r="Q39" s="116">
        <v>1</v>
      </c>
      <c r="R39" s="116">
        <v>1</v>
      </c>
      <c r="S39" s="116">
        <v>0</v>
      </c>
      <c r="T39" s="116">
        <v>0</v>
      </c>
      <c r="U39" s="115"/>
      <c r="V39" s="115"/>
      <c r="W39" s="115"/>
      <c r="X39" s="115"/>
      <c r="Y39" s="115"/>
      <c r="Z39" s="115"/>
      <c r="AA39" s="115"/>
      <c r="AB39" s="28">
        <f>IF(AND(AD39=0,(COUNTIF(D39:AA39,"*")+COUNTIF(D39:AA39,"&lt;9")+COUNTIF(BD39:BE39,"*")+COUNTIF(BD39:BE39,"&lt;9")-COUNTIF(D39:AA39,служ!$AF$3)-COUNTIF(BD39:BE39,служ!$AF$3))&gt;0),0,1)</f>
        <v>1</v>
      </c>
      <c r="AC39" s="28">
        <f t="shared" si="1"/>
        <v>1</v>
      </c>
      <c r="AD39" s="29">
        <f>IF(OR(F39="",F39=служ!$AF$3),0,1)</f>
        <v>1</v>
      </c>
      <c r="AE39" s="31">
        <f t="shared" si="2"/>
        <v>1</v>
      </c>
      <c r="AF39" s="30">
        <f t="shared" si="3"/>
        <v>1</v>
      </c>
      <c r="AG39" s="30">
        <f>IF(AND(ISBLANK(G39),$AD39=1,AG$510=1,$F39&lt;&gt;служ!$AF$3),0,1)</f>
        <v>1</v>
      </c>
      <c r="AH39" s="30">
        <f>IF(AND(ISBLANK(H39),$AD39=1,AH$510=1,$F39&lt;&gt;служ!$AF$3),0,1)</f>
        <v>1</v>
      </c>
      <c r="AI39" s="30">
        <f>IF(AND(ISBLANK(I39),$AD39=1,AI$510=1,$F39&lt;&gt;служ!$AF$3),0,1)</f>
        <v>1</v>
      </c>
      <c r="AJ39" s="30">
        <f>IF(AND(ISBLANK(J39),$AD39=1,AJ$510=1,$F39&lt;&gt;служ!$AF$3),0,1)</f>
        <v>1</v>
      </c>
      <c r="AK39" s="30">
        <f>IF(AND(ISBLANK(K39),$AD39=1,AK$510=1,$F39&lt;&gt;служ!$AF$3),0,1)</f>
        <v>1</v>
      </c>
      <c r="AL39" s="30">
        <f>IF(AND(ISBLANK(L39),$AD39=1,AL$510=1,$F39&lt;&gt;служ!$AF$3),0,1)</f>
        <v>1</v>
      </c>
      <c r="AM39" s="30">
        <f>IF(AND(ISBLANK(M39),$AD39=1,AM$510=1,$F39&lt;&gt;служ!$AF$3),0,1)</f>
        <v>1</v>
      </c>
      <c r="AN39" s="30">
        <f>IF(AND(ISBLANK(N39),$AD39=1,AN$510=1,$F39&lt;&gt;служ!$AF$3),0,1)</f>
        <v>1</v>
      </c>
      <c r="AO39" s="30">
        <f>IF(AND(ISBLANK(O39),$AD39=1,AO$510=1,$F39&lt;&gt;служ!$AF$3),0,1)</f>
        <v>1</v>
      </c>
      <c r="AP39" s="30">
        <f>IF(AND(ISBLANK(P39),$AD39=1,AP$510=1,$F39&lt;&gt;служ!$AF$3),0,1)</f>
        <v>1</v>
      </c>
      <c r="AQ39" s="30">
        <f>IF(AND(ISBLANK(Q39),$AD39=1,AQ$510=1,$F39&lt;&gt;служ!$AF$3),0,1)</f>
        <v>1</v>
      </c>
      <c r="AR39" s="30">
        <f>IF(AND(ISBLANK(R39),$AD39=1,AR$510=1,$F39&lt;&gt;служ!$AF$3),0,1)</f>
        <v>1</v>
      </c>
      <c r="AS39" s="30">
        <f>IF(AND(ISBLANK(S39),$AD39=1,AS$510=1,$F39&lt;&gt;служ!$AF$3),0,1)</f>
        <v>1</v>
      </c>
      <c r="AT39" s="30">
        <f>IF(AND(ISBLANK(T39),$AD39=1,AT$510=1,$F39&lt;&gt;служ!$AF$3),0,1)</f>
        <v>1</v>
      </c>
      <c r="AU39" s="30">
        <f>IF(AND(ISBLANK(U39),$AD39=1,AU$510=1,$F39&lt;&gt;служ!$AF$3),0,1)</f>
        <v>1</v>
      </c>
      <c r="AV39" s="30">
        <f>IF(AND(ISBLANK(V39),$AD39=1,AV$510=1,$F39&lt;&gt;служ!$AF$3),0,1)</f>
        <v>1</v>
      </c>
      <c r="AW39" s="30">
        <f>IF(AND(ISBLANK(W39),$AD39=1,AW$510=1,$F39&lt;&gt;служ!$AF$3),0,1)</f>
        <v>1</v>
      </c>
      <c r="AX39" s="30">
        <f>IF(AND(ISBLANK(X39),$AD39=1,AX$510=1,$F39&lt;&gt;служ!$AF$3),0,1)</f>
        <v>1</v>
      </c>
      <c r="AY39" s="30">
        <f>IF(AND(ISBLANK(Y39),$AD39=1,AY$510=1,$F39&lt;&gt;служ!$AF$3),0,1)</f>
        <v>1</v>
      </c>
      <c r="AZ39" s="30">
        <f>IF(AND(ISBLANK(Z39),$AD39=1,AZ$510=1,$F39&lt;&gt;служ!$AF$3),0,1)</f>
        <v>1</v>
      </c>
      <c r="BA39" s="30">
        <f>IF(AND(ISBLANK(AA39),$AD39=1,BA$510=1,$F39&lt;&gt;служ!$AF$3),0,1)</f>
        <v>1</v>
      </c>
      <c r="BB39" s="20">
        <f t="shared" si="4"/>
        <v>1</v>
      </c>
      <c r="BD39" s="161" t="s">
        <v>402</v>
      </c>
      <c r="BE39" s="114">
        <v>4</v>
      </c>
      <c r="BF39" s="156">
        <f t="shared" si="5"/>
        <v>13</v>
      </c>
      <c r="BH39" s="30">
        <f>IF(AND(ISBLANK(BD39),$AD39=1,$F39&lt;&gt;служ!$AF$3),0,1)</f>
        <v>1</v>
      </c>
      <c r="BI39" s="30">
        <f>IF(AND(ISBLANK(BE39),$AD39=1,$F39&lt;&gt;служ!$AF$3),0,1)</f>
        <v>1</v>
      </c>
    </row>
    <row r="40" spans="2:61" s="20" customFormat="1" x14ac:dyDescent="0.2">
      <c r="B40" s="112">
        <v>31</v>
      </c>
      <c r="C40" s="25">
        <v>4031</v>
      </c>
      <c r="D40" s="52"/>
      <c r="E40" s="52"/>
      <c r="F40" s="113"/>
      <c r="G40" s="116">
        <v>1</v>
      </c>
      <c r="H40" s="116">
        <v>1</v>
      </c>
      <c r="I40" s="116">
        <v>2</v>
      </c>
      <c r="J40" s="116">
        <v>1</v>
      </c>
      <c r="K40" s="116">
        <v>1</v>
      </c>
      <c r="L40" s="116">
        <v>1</v>
      </c>
      <c r="M40" s="116">
        <v>1</v>
      </c>
      <c r="N40" s="116">
        <v>1</v>
      </c>
      <c r="O40" s="116">
        <v>1</v>
      </c>
      <c r="P40" s="116">
        <v>2</v>
      </c>
      <c r="Q40" s="116">
        <v>0</v>
      </c>
      <c r="R40" s="116">
        <v>1</v>
      </c>
      <c r="S40" s="116">
        <v>0</v>
      </c>
      <c r="T40" s="116">
        <v>0</v>
      </c>
      <c r="U40" s="115"/>
      <c r="V40" s="115"/>
      <c r="W40" s="115"/>
      <c r="X40" s="115"/>
      <c r="Y40" s="115"/>
      <c r="Z40" s="115"/>
      <c r="AA40" s="115"/>
      <c r="AB40" s="28">
        <f>IF(AND(AD40=0,(COUNTIF(D40:AA40,"*")+COUNTIF(D40:AA40,"&lt;9")+COUNTIF(BD40:BE40,"*")+COUNTIF(BD40:BE40,"&lt;9")-COUNTIF(D40:AA40,служ!$AF$3)-COUNTIF(BD40:BE40,служ!$AF$3))&gt;0),0,1)</f>
        <v>0</v>
      </c>
      <c r="AC40" s="28">
        <f t="shared" si="1"/>
        <v>0</v>
      </c>
      <c r="AD40" s="29">
        <f>IF(OR(F40="",F40=служ!$AF$3),0,1)</f>
        <v>0</v>
      </c>
      <c r="AE40" s="31">
        <f t="shared" si="2"/>
        <v>1</v>
      </c>
      <c r="AF40" s="30">
        <f t="shared" si="3"/>
        <v>1</v>
      </c>
      <c r="AG40" s="30">
        <f>IF(AND(ISBLANK(G40),$AD40=1,AG$510=1,$F40&lt;&gt;служ!$AF$3),0,1)</f>
        <v>1</v>
      </c>
      <c r="AH40" s="30">
        <f>IF(AND(ISBLANK(H40),$AD40=1,AH$510=1,$F40&lt;&gt;служ!$AF$3),0,1)</f>
        <v>1</v>
      </c>
      <c r="AI40" s="30">
        <f>IF(AND(ISBLANK(I40),$AD40=1,AI$510=1,$F40&lt;&gt;служ!$AF$3),0,1)</f>
        <v>1</v>
      </c>
      <c r="AJ40" s="30">
        <f>IF(AND(ISBLANK(J40),$AD40=1,AJ$510=1,$F40&lt;&gt;служ!$AF$3),0,1)</f>
        <v>1</v>
      </c>
      <c r="AK40" s="30">
        <f>IF(AND(ISBLANK(K40),$AD40=1,AK$510=1,$F40&lt;&gt;служ!$AF$3),0,1)</f>
        <v>1</v>
      </c>
      <c r="AL40" s="30">
        <f>IF(AND(ISBLANK(L40),$AD40=1,AL$510=1,$F40&lt;&gt;служ!$AF$3),0,1)</f>
        <v>1</v>
      </c>
      <c r="AM40" s="30">
        <f>IF(AND(ISBLANK(M40),$AD40=1,AM$510=1,$F40&lt;&gt;служ!$AF$3),0,1)</f>
        <v>1</v>
      </c>
      <c r="AN40" s="30">
        <f>IF(AND(ISBLANK(N40),$AD40=1,AN$510=1,$F40&lt;&gt;служ!$AF$3),0,1)</f>
        <v>1</v>
      </c>
      <c r="AO40" s="30">
        <f>IF(AND(ISBLANK(O40),$AD40=1,AO$510=1,$F40&lt;&gt;служ!$AF$3),0,1)</f>
        <v>1</v>
      </c>
      <c r="AP40" s="30">
        <f>IF(AND(ISBLANK(P40),$AD40=1,AP$510=1,$F40&lt;&gt;служ!$AF$3),0,1)</f>
        <v>1</v>
      </c>
      <c r="AQ40" s="30">
        <f>IF(AND(ISBLANK(Q40),$AD40=1,AQ$510=1,$F40&lt;&gt;служ!$AF$3),0,1)</f>
        <v>1</v>
      </c>
      <c r="AR40" s="30">
        <f>IF(AND(ISBLANK(R40),$AD40=1,AR$510=1,$F40&lt;&gt;служ!$AF$3),0,1)</f>
        <v>1</v>
      </c>
      <c r="AS40" s="30">
        <f>IF(AND(ISBLANK(S40),$AD40=1,AS$510=1,$F40&lt;&gt;служ!$AF$3),0,1)</f>
        <v>1</v>
      </c>
      <c r="AT40" s="30">
        <f>IF(AND(ISBLANK(T40),$AD40=1,AT$510=1,$F40&lt;&gt;служ!$AF$3),0,1)</f>
        <v>1</v>
      </c>
      <c r="AU40" s="30">
        <f>IF(AND(ISBLANK(U40),$AD40=1,AU$510=1,$F40&lt;&gt;служ!$AF$3),0,1)</f>
        <v>1</v>
      </c>
      <c r="AV40" s="30">
        <f>IF(AND(ISBLANK(V40),$AD40=1,AV$510=1,$F40&lt;&gt;служ!$AF$3),0,1)</f>
        <v>1</v>
      </c>
      <c r="AW40" s="30">
        <f>IF(AND(ISBLANK(W40),$AD40=1,AW$510=1,$F40&lt;&gt;служ!$AF$3),0,1)</f>
        <v>1</v>
      </c>
      <c r="AX40" s="30">
        <f>IF(AND(ISBLANK(X40),$AD40=1,AX$510=1,$F40&lt;&gt;служ!$AF$3),0,1)</f>
        <v>1</v>
      </c>
      <c r="AY40" s="30">
        <f>IF(AND(ISBLANK(Y40),$AD40=1,AY$510=1,$F40&lt;&gt;служ!$AF$3),0,1)</f>
        <v>1</v>
      </c>
      <c r="AZ40" s="30">
        <f>IF(AND(ISBLANK(Z40),$AD40=1,AZ$510=1,$F40&lt;&gt;служ!$AF$3),0,1)</f>
        <v>1</v>
      </c>
      <c r="BA40" s="30">
        <f>IF(AND(ISBLANK(AA40),$AD40=1,BA$510=1,$F40&lt;&gt;служ!$AF$3),0,1)</f>
        <v>1</v>
      </c>
      <c r="BB40" s="20">
        <f t="shared" si="4"/>
        <v>0</v>
      </c>
      <c r="BD40" s="114" t="s">
        <v>401</v>
      </c>
      <c r="BE40" s="114">
        <v>3</v>
      </c>
      <c r="BF40" s="156" t="str">
        <f t="shared" si="5"/>
        <v/>
      </c>
      <c r="BH40" s="30">
        <f>IF(AND(ISBLANK(BD40),$AD40=1,$F40&lt;&gt;служ!$AF$3),0,1)</f>
        <v>1</v>
      </c>
      <c r="BI40" s="30">
        <f>IF(AND(ISBLANK(BE40),$AD40=1,$F40&lt;&gt;служ!$AF$3),0,1)</f>
        <v>1</v>
      </c>
    </row>
    <row r="41" spans="2:61" s="20" customFormat="1" x14ac:dyDescent="0.2">
      <c r="B41" s="112">
        <v>32</v>
      </c>
      <c r="C41" s="25">
        <v>4032</v>
      </c>
      <c r="D41" s="52"/>
      <c r="E41" s="52"/>
      <c r="F41" s="113">
        <v>16</v>
      </c>
      <c r="G41" s="116">
        <v>1</v>
      </c>
      <c r="H41" s="116">
        <v>1</v>
      </c>
      <c r="I41" s="116">
        <v>2</v>
      </c>
      <c r="J41" s="116">
        <v>1</v>
      </c>
      <c r="K41" s="116">
        <v>0</v>
      </c>
      <c r="L41" s="116">
        <v>1</v>
      </c>
      <c r="M41" s="116">
        <v>1</v>
      </c>
      <c r="N41" s="116">
        <v>1</v>
      </c>
      <c r="O41" s="116">
        <v>0</v>
      </c>
      <c r="P41" s="116">
        <v>2</v>
      </c>
      <c r="Q41" s="116">
        <v>1</v>
      </c>
      <c r="R41" s="116">
        <v>1</v>
      </c>
      <c r="S41" s="116">
        <v>2</v>
      </c>
      <c r="T41" s="116">
        <v>0</v>
      </c>
      <c r="U41" s="115"/>
      <c r="V41" s="115"/>
      <c r="W41" s="115"/>
      <c r="X41" s="115"/>
      <c r="Y41" s="115"/>
      <c r="Z41" s="115"/>
      <c r="AA41" s="115"/>
      <c r="AB41" s="28">
        <f>IF(AND(AD41=0,(COUNTIF(D41:AA41,"*")+COUNTIF(D41:AA41,"&lt;9")+COUNTIF(BD41:BE41,"*")+COUNTIF(BD41:BE41,"&lt;9")-COUNTIF(D41:AA41,служ!$AF$3)-COUNTIF(BD41:BE41,служ!$AF$3))&gt;0),0,1)</f>
        <v>1</v>
      </c>
      <c r="AC41" s="28">
        <f t="shared" si="1"/>
        <v>1</v>
      </c>
      <c r="AD41" s="29">
        <f>IF(OR(F41="",F41=служ!$AF$3),0,1)</f>
        <v>1</v>
      </c>
      <c r="AE41" s="31">
        <f t="shared" si="2"/>
        <v>1</v>
      </c>
      <c r="AF41" s="30">
        <f t="shared" si="3"/>
        <v>1</v>
      </c>
      <c r="AG41" s="30">
        <f>IF(AND(ISBLANK(G41),$AD41=1,AG$510=1,$F41&lt;&gt;служ!$AF$3),0,1)</f>
        <v>1</v>
      </c>
      <c r="AH41" s="30">
        <f>IF(AND(ISBLANK(H41),$AD41=1,AH$510=1,$F41&lt;&gt;служ!$AF$3),0,1)</f>
        <v>1</v>
      </c>
      <c r="AI41" s="30">
        <f>IF(AND(ISBLANK(I41),$AD41=1,AI$510=1,$F41&lt;&gt;служ!$AF$3),0,1)</f>
        <v>1</v>
      </c>
      <c r="AJ41" s="30">
        <f>IF(AND(ISBLANK(J41),$AD41=1,AJ$510=1,$F41&lt;&gt;служ!$AF$3),0,1)</f>
        <v>1</v>
      </c>
      <c r="AK41" s="30">
        <f>IF(AND(ISBLANK(K41),$AD41=1,AK$510=1,$F41&lt;&gt;служ!$AF$3),0,1)</f>
        <v>1</v>
      </c>
      <c r="AL41" s="30">
        <f>IF(AND(ISBLANK(L41),$AD41=1,AL$510=1,$F41&lt;&gt;служ!$AF$3),0,1)</f>
        <v>1</v>
      </c>
      <c r="AM41" s="30">
        <f>IF(AND(ISBLANK(M41),$AD41=1,AM$510=1,$F41&lt;&gt;служ!$AF$3),0,1)</f>
        <v>1</v>
      </c>
      <c r="AN41" s="30">
        <f>IF(AND(ISBLANK(N41),$AD41=1,AN$510=1,$F41&lt;&gt;служ!$AF$3),0,1)</f>
        <v>1</v>
      </c>
      <c r="AO41" s="30">
        <f>IF(AND(ISBLANK(O41),$AD41=1,AO$510=1,$F41&lt;&gt;служ!$AF$3),0,1)</f>
        <v>1</v>
      </c>
      <c r="AP41" s="30">
        <f>IF(AND(ISBLANK(P41),$AD41=1,AP$510=1,$F41&lt;&gt;служ!$AF$3),0,1)</f>
        <v>1</v>
      </c>
      <c r="AQ41" s="30">
        <f>IF(AND(ISBLANK(Q41),$AD41=1,AQ$510=1,$F41&lt;&gt;служ!$AF$3),0,1)</f>
        <v>1</v>
      </c>
      <c r="AR41" s="30">
        <f>IF(AND(ISBLANK(R41),$AD41=1,AR$510=1,$F41&lt;&gt;служ!$AF$3),0,1)</f>
        <v>1</v>
      </c>
      <c r="AS41" s="30">
        <f>IF(AND(ISBLANK(S41),$AD41=1,AS$510=1,$F41&lt;&gt;служ!$AF$3),0,1)</f>
        <v>1</v>
      </c>
      <c r="AT41" s="30">
        <f>IF(AND(ISBLANK(T41),$AD41=1,AT$510=1,$F41&lt;&gt;служ!$AF$3),0,1)</f>
        <v>1</v>
      </c>
      <c r="AU41" s="30">
        <f>IF(AND(ISBLANK(U41),$AD41=1,AU$510=1,$F41&lt;&gt;служ!$AF$3),0,1)</f>
        <v>1</v>
      </c>
      <c r="AV41" s="30">
        <f>IF(AND(ISBLANK(V41),$AD41=1,AV$510=1,$F41&lt;&gt;служ!$AF$3),0,1)</f>
        <v>1</v>
      </c>
      <c r="AW41" s="30">
        <f>IF(AND(ISBLANK(W41),$AD41=1,AW$510=1,$F41&lt;&gt;служ!$AF$3),0,1)</f>
        <v>1</v>
      </c>
      <c r="AX41" s="30">
        <f>IF(AND(ISBLANK(X41),$AD41=1,AX$510=1,$F41&lt;&gt;служ!$AF$3),0,1)</f>
        <v>1</v>
      </c>
      <c r="AY41" s="30">
        <f>IF(AND(ISBLANK(Y41),$AD41=1,AY$510=1,$F41&lt;&gt;служ!$AF$3),0,1)</f>
        <v>1</v>
      </c>
      <c r="AZ41" s="30">
        <f>IF(AND(ISBLANK(Z41),$AD41=1,AZ$510=1,$F41&lt;&gt;служ!$AF$3),0,1)</f>
        <v>1</v>
      </c>
      <c r="BA41" s="30">
        <f>IF(AND(ISBLANK(AA41),$AD41=1,BA$510=1,$F41&lt;&gt;служ!$AF$3),0,1)</f>
        <v>1</v>
      </c>
      <c r="BB41" s="20">
        <f t="shared" si="4"/>
        <v>1</v>
      </c>
      <c r="BD41" s="161" t="s">
        <v>401</v>
      </c>
      <c r="BE41" s="114">
        <v>4</v>
      </c>
      <c r="BF41" s="156">
        <f t="shared" si="5"/>
        <v>14</v>
      </c>
      <c r="BH41" s="30">
        <f>IF(AND(ISBLANK(BD41),$AD41=1,$F41&lt;&gt;служ!$AF$3),0,1)</f>
        <v>1</v>
      </c>
      <c r="BI41" s="30">
        <f>IF(AND(ISBLANK(BE41),$AD41=1,$F41&lt;&gt;служ!$AF$3),0,1)</f>
        <v>1</v>
      </c>
    </row>
    <row r="42" spans="2:61" s="20" customFormat="1" x14ac:dyDescent="0.2">
      <c r="B42" s="112">
        <v>33</v>
      </c>
      <c r="C42" s="25">
        <v>4033</v>
      </c>
      <c r="D42" s="52"/>
      <c r="E42" s="52"/>
      <c r="F42" s="113"/>
      <c r="G42" s="116">
        <v>1</v>
      </c>
      <c r="H42" s="116">
        <v>1</v>
      </c>
      <c r="I42" s="116">
        <v>2</v>
      </c>
      <c r="J42" s="116">
        <v>0</v>
      </c>
      <c r="K42" s="116">
        <v>0</v>
      </c>
      <c r="L42" s="116">
        <v>1</v>
      </c>
      <c r="M42" s="116">
        <v>1</v>
      </c>
      <c r="N42" s="116">
        <v>1</v>
      </c>
      <c r="O42" s="116">
        <v>0</v>
      </c>
      <c r="P42" s="116">
        <v>2</v>
      </c>
      <c r="Q42" s="116">
        <v>1</v>
      </c>
      <c r="R42" s="116">
        <v>1</v>
      </c>
      <c r="S42" s="116">
        <v>2</v>
      </c>
      <c r="T42" s="116">
        <v>2</v>
      </c>
      <c r="U42" s="115"/>
      <c r="V42" s="115"/>
      <c r="W42" s="115"/>
      <c r="X42" s="115"/>
      <c r="Y42" s="115"/>
      <c r="Z42" s="115"/>
      <c r="AA42" s="115"/>
      <c r="AB42" s="28">
        <f>IF(AND(AD42=0,(COUNTIF(D42:AA42,"*")+COUNTIF(D42:AA42,"&lt;9")+COUNTIF(BD42:BE42,"*")+COUNTIF(BD42:BE42,"&lt;9")-COUNTIF(D42:AA42,служ!$AF$3)-COUNTIF(BD42:BE42,служ!$AF$3))&gt;0),0,1)</f>
        <v>0</v>
      </c>
      <c r="AC42" s="28">
        <f t="shared" si="1"/>
        <v>0</v>
      </c>
      <c r="AD42" s="29">
        <f>IF(OR(F42="",F42=служ!$AF$3),0,1)</f>
        <v>0</v>
      </c>
      <c r="AE42" s="31">
        <f t="shared" si="2"/>
        <v>1</v>
      </c>
      <c r="AF42" s="30">
        <f t="shared" si="3"/>
        <v>1</v>
      </c>
      <c r="AG42" s="30">
        <f>IF(AND(ISBLANK(G42),$AD42=1,AG$510=1,$F42&lt;&gt;служ!$AF$3),0,1)</f>
        <v>1</v>
      </c>
      <c r="AH42" s="30">
        <f>IF(AND(ISBLANK(H42),$AD42=1,AH$510=1,$F42&lt;&gt;служ!$AF$3),0,1)</f>
        <v>1</v>
      </c>
      <c r="AI42" s="30">
        <f>IF(AND(ISBLANK(I42),$AD42=1,AI$510=1,$F42&lt;&gt;служ!$AF$3),0,1)</f>
        <v>1</v>
      </c>
      <c r="AJ42" s="30">
        <f>IF(AND(ISBLANK(J42),$AD42=1,AJ$510=1,$F42&lt;&gt;служ!$AF$3),0,1)</f>
        <v>1</v>
      </c>
      <c r="AK42" s="30">
        <f>IF(AND(ISBLANK(K42),$AD42=1,AK$510=1,$F42&lt;&gt;служ!$AF$3),0,1)</f>
        <v>1</v>
      </c>
      <c r="AL42" s="30">
        <f>IF(AND(ISBLANK(L42),$AD42=1,AL$510=1,$F42&lt;&gt;служ!$AF$3),0,1)</f>
        <v>1</v>
      </c>
      <c r="AM42" s="30">
        <f>IF(AND(ISBLANK(M42),$AD42=1,AM$510=1,$F42&lt;&gt;служ!$AF$3),0,1)</f>
        <v>1</v>
      </c>
      <c r="AN42" s="30">
        <f>IF(AND(ISBLANK(N42),$AD42=1,AN$510=1,$F42&lt;&gt;служ!$AF$3),0,1)</f>
        <v>1</v>
      </c>
      <c r="AO42" s="30">
        <f>IF(AND(ISBLANK(O42),$AD42=1,AO$510=1,$F42&lt;&gt;служ!$AF$3),0,1)</f>
        <v>1</v>
      </c>
      <c r="AP42" s="30">
        <f>IF(AND(ISBLANK(P42),$AD42=1,AP$510=1,$F42&lt;&gt;служ!$AF$3),0,1)</f>
        <v>1</v>
      </c>
      <c r="AQ42" s="30">
        <f>IF(AND(ISBLANK(Q42),$AD42=1,AQ$510=1,$F42&lt;&gt;служ!$AF$3),0,1)</f>
        <v>1</v>
      </c>
      <c r="AR42" s="30">
        <f>IF(AND(ISBLANK(R42),$AD42=1,AR$510=1,$F42&lt;&gt;служ!$AF$3),0,1)</f>
        <v>1</v>
      </c>
      <c r="AS42" s="30">
        <f>IF(AND(ISBLANK(S42),$AD42=1,AS$510=1,$F42&lt;&gt;служ!$AF$3),0,1)</f>
        <v>1</v>
      </c>
      <c r="AT42" s="30">
        <f>IF(AND(ISBLANK(T42),$AD42=1,AT$510=1,$F42&lt;&gt;служ!$AF$3),0,1)</f>
        <v>1</v>
      </c>
      <c r="AU42" s="30">
        <f>IF(AND(ISBLANK(U42),$AD42=1,AU$510=1,$F42&lt;&gt;служ!$AF$3),0,1)</f>
        <v>1</v>
      </c>
      <c r="AV42" s="30">
        <f>IF(AND(ISBLANK(V42),$AD42=1,AV$510=1,$F42&lt;&gt;служ!$AF$3),0,1)</f>
        <v>1</v>
      </c>
      <c r="AW42" s="30">
        <f>IF(AND(ISBLANK(W42),$AD42=1,AW$510=1,$F42&lt;&gt;служ!$AF$3),0,1)</f>
        <v>1</v>
      </c>
      <c r="AX42" s="30">
        <f>IF(AND(ISBLANK(X42),$AD42=1,AX$510=1,$F42&lt;&gt;служ!$AF$3),0,1)</f>
        <v>1</v>
      </c>
      <c r="AY42" s="30">
        <f>IF(AND(ISBLANK(Y42),$AD42=1,AY$510=1,$F42&lt;&gt;служ!$AF$3),0,1)</f>
        <v>1</v>
      </c>
      <c r="AZ42" s="30">
        <f>IF(AND(ISBLANK(Z42),$AD42=1,AZ$510=1,$F42&lt;&gt;служ!$AF$3),0,1)</f>
        <v>1</v>
      </c>
      <c r="BA42" s="30">
        <f>IF(AND(ISBLANK(AA42),$AD42=1,BA$510=1,$F42&lt;&gt;служ!$AF$3),0,1)</f>
        <v>1</v>
      </c>
      <c r="BB42" s="20">
        <f t="shared" si="4"/>
        <v>0</v>
      </c>
      <c r="BD42" s="114" t="s">
        <v>401</v>
      </c>
      <c r="BE42" s="114">
        <v>3</v>
      </c>
      <c r="BF42" s="156" t="str">
        <f t="shared" si="5"/>
        <v/>
      </c>
      <c r="BH42" s="30">
        <f>IF(AND(ISBLANK(BD42),$AD42=1,$F42&lt;&gt;служ!$AF$3),0,1)</f>
        <v>1</v>
      </c>
      <c r="BI42" s="30">
        <f>IF(AND(ISBLANK(BE42),$AD42=1,$F42&lt;&gt;служ!$AF$3),0,1)</f>
        <v>1</v>
      </c>
    </row>
    <row r="43" spans="2:61" s="20" customFormat="1" x14ac:dyDescent="0.2">
      <c r="B43" s="112">
        <v>34</v>
      </c>
      <c r="C43" s="25">
        <v>4034</v>
      </c>
      <c r="D43" s="52"/>
      <c r="E43" s="52"/>
      <c r="F43" s="113">
        <v>16</v>
      </c>
      <c r="G43" s="116">
        <v>1</v>
      </c>
      <c r="H43" s="116">
        <v>1</v>
      </c>
      <c r="I43" s="116">
        <v>2</v>
      </c>
      <c r="J43" s="116">
        <v>1</v>
      </c>
      <c r="K43" s="116">
        <v>1</v>
      </c>
      <c r="L43" s="116">
        <v>1</v>
      </c>
      <c r="M43" s="116">
        <v>1</v>
      </c>
      <c r="N43" s="116">
        <v>1</v>
      </c>
      <c r="O43" s="116">
        <v>1</v>
      </c>
      <c r="P43" s="116">
        <v>2</v>
      </c>
      <c r="Q43" s="116">
        <v>1</v>
      </c>
      <c r="R43" s="116">
        <v>1</v>
      </c>
      <c r="S43" s="116">
        <v>2</v>
      </c>
      <c r="T43" s="116">
        <v>0</v>
      </c>
      <c r="U43" s="115"/>
      <c r="V43" s="115"/>
      <c r="W43" s="115"/>
      <c r="X43" s="115"/>
      <c r="Y43" s="115"/>
      <c r="Z43" s="115"/>
      <c r="AA43" s="115"/>
      <c r="AB43" s="28">
        <f>IF(AND(AD43=0,(COUNTIF(D43:AA43,"*")+COUNTIF(D43:AA43,"&lt;9")+COUNTIF(BD43:BE43,"*")+COUNTIF(BD43:BE43,"&lt;9")-COUNTIF(D43:AA43,служ!$AF$3)-COUNTIF(BD43:BE43,служ!$AF$3))&gt;0),0,1)</f>
        <v>1</v>
      </c>
      <c r="AC43" s="28">
        <f t="shared" si="1"/>
        <v>1</v>
      </c>
      <c r="AD43" s="29">
        <f>IF(OR(F43="",F43=служ!$AF$3),0,1)</f>
        <v>1</v>
      </c>
      <c r="AE43" s="31">
        <f t="shared" si="2"/>
        <v>1</v>
      </c>
      <c r="AF43" s="30">
        <f t="shared" si="3"/>
        <v>1</v>
      </c>
      <c r="AG43" s="30">
        <f>IF(AND(ISBLANK(G43),$AD43=1,AG$510=1,$F43&lt;&gt;служ!$AF$3),0,1)</f>
        <v>1</v>
      </c>
      <c r="AH43" s="30">
        <f>IF(AND(ISBLANK(H43),$AD43=1,AH$510=1,$F43&lt;&gt;служ!$AF$3),0,1)</f>
        <v>1</v>
      </c>
      <c r="AI43" s="30">
        <f>IF(AND(ISBLANK(I43),$AD43=1,AI$510=1,$F43&lt;&gt;служ!$AF$3),0,1)</f>
        <v>1</v>
      </c>
      <c r="AJ43" s="30">
        <f>IF(AND(ISBLANK(J43),$AD43=1,AJ$510=1,$F43&lt;&gt;служ!$AF$3),0,1)</f>
        <v>1</v>
      </c>
      <c r="AK43" s="30">
        <f>IF(AND(ISBLANK(K43),$AD43=1,AK$510=1,$F43&lt;&gt;служ!$AF$3),0,1)</f>
        <v>1</v>
      </c>
      <c r="AL43" s="30">
        <f>IF(AND(ISBLANK(L43),$AD43=1,AL$510=1,$F43&lt;&gt;служ!$AF$3),0,1)</f>
        <v>1</v>
      </c>
      <c r="AM43" s="30">
        <f>IF(AND(ISBLANK(M43),$AD43=1,AM$510=1,$F43&lt;&gt;служ!$AF$3),0,1)</f>
        <v>1</v>
      </c>
      <c r="AN43" s="30">
        <f>IF(AND(ISBLANK(N43),$AD43=1,AN$510=1,$F43&lt;&gt;служ!$AF$3),0,1)</f>
        <v>1</v>
      </c>
      <c r="AO43" s="30">
        <f>IF(AND(ISBLANK(O43),$AD43=1,AO$510=1,$F43&lt;&gt;служ!$AF$3),0,1)</f>
        <v>1</v>
      </c>
      <c r="AP43" s="30">
        <f>IF(AND(ISBLANK(P43),$AD43=1,AP$510=1,$F43&lt;&gt;служ!$AF$3),0,1)</f>
        <v>1</v>
      </c>
      <c r="AQ43" s="30">
        <f>IF(AND(ISBLANK(Q43),$AD43=1,AQ$510=1,$F43&lt;&gt;служ!$AF$3),0,1)</f>
        <v>1</v>
      </c>
      <c r="AR43" s="30">
        <f>IF(AND(ISBLANK(R43),$AD43=1,AR$510=1,$F43&lt;&gt;служ!$AF$3),0,1)</f>
        <v>1</v>
      </c>
      <c r="AS43" s="30">
        <f>IF(AND(ISBLANK(S43),$AD43=1,AS$510=1,$F43&lt;&gt;служ!$AF$3),0,1)</f>
        <v>1</v>
      </c>
      <c r="AT43" s="30">
        <f>IF(AND(ISBLANK(T43),$AD43=1,AT$510=1,$F43&lt;&gt;служ!$AF$3),0,1)</f>
        <v>1</v>
      </c>
      <c r="AU43" s="30">
        <f>IF(AND(ISBLANK(U43),$AD43=1,AU$510=1,$F43&lt;&gt;служ!$AF$3),0,1)</f>
        <v>1</v>
      </c>
      <c r="AV43" s="30">
        <f>IF(AND(ISBLANK(V43),$AD43=1,AV$510=1,$F43&lt;&gt;служ!$AF$3),0,1)</f>
        <v>1</v>
      </c>
      <c r="AW43" s="30">
        <f>IF(AND(ISBLANK(W43),$AD43=1,AW$510=1,$F43&lt;&gt;служ!$AF$3),0,1)</f>
        <v>1</v>
      </c>
      <c r="AX43" s="30">
        <f>IF(AND(ISBLANK(X43),$AD43=1,AX$510=1,$F43&lt;&gt;служ!$AF$3),0,1)</f>
        <v>1</v>
      </c>
      <c r="AY43" s="30">
        <f>IF(AND(ISBLANK(Y43),$AD43=1,AY$510=1,$F43&lt;&gt;служ!$AF$3),0,1)</f>
        <v>1</v>
      </c>
      <c r="AZ43" s="30">
        <f>IF(AND(ISBLANK(Z43),$AD43=1,AZ$510=1,$F43&lt;&gt;служ!$AF$3),0,1)</f>
        <v>1</v>
      </c>
      <c r="BA43" s="30">
        <f>IF(AND(ISBLANK(AA43),$AD43=1,BA$510=1,$F43&lt;&gt;служ!$AF$3),0,1)</f>
        <v>1</v>
      </c>
      <c r="BB43" s="20">
        <f t="shared" si="4"/>
        <v>1</v>
      </c>
      <c r="BD43" s="161" t="s">
        <v>401</v>
      </c>
      <c r="BE43" s="114">
        <v>4</v>
      </c>
      <c r="BF43" s="156">
        <f t="shared" si="5"/>
        <v>16</v>
      </c>
      <c r="BH43" s="30">
        <f>IF(AND(ISBLANK(BD43),$AD43=1,$F43&lt;&gt;служ!$AF$3),0,1)</f>
        <v>1</v>
      </c>
      <c r="BI43" s="30">
        <f>IF(AND(ISBLANK(BE43),$AD43=1,$F43&lt;&gt;служ!$AF$3),0,1)</f>
        <v>1</v>
      </c>
    </row>
    <row r="44" spans="2:61" s="20" customFormat="1" x14ac:dyDescent="0.2">
      <c r="B44" s="112">
        <v>35</v>
      </c>
      <c r="C44" s="25">
        <v>4035</v>
      </c>
      <c r="D44" s="52"/>
      <c r="E44" s="52"/>
      <c r="F44" s="113">
        <v>13</v>
      </c>
      <c r="G44" s="116">
        <v>1</v>
      </c>
      <c r="H44" s="116">
        <v>1</v>
      </c>
      <c r="I44" s="116">
        <v>2</v>
      </c>
      <c r="J44" s="116">
        <v>1</v>
      </c>
      <c r="K44" s="116">
        <v>1</v>
      </c>
      <c r="L44" s="116">
        <v>1</v>
      </c>
      <c r="M44" s="116">
        <v>1</v>
      </c>
      <c r="N44" s="116">
        <v>1</v>
      </c>
      <c r="O44" s="116">
        <v>1</v>
      </c>
      <c r="P44" s="116">
        <v>1</v>
      </c>
      <c r="Q44" s="116">
        <v>1</v>
      </c>
      <c r="R44" s="116">
        <v>1</v>
      </c>
      <c r="S44" s="116">
        <v>1</v>
      </c>
      <c r="T44" s="116">
        <v>0</v>
      </c>
      <c r="U44" s="115"/>
      <c r="V44" s="115"/>
      <c r="W44" s="115"/>
      <c r="X44" s="115"/>
      <c r="Y44" s="115"/>
      <c r="Z44" s="115"/>
      <c r="AA44" s="115"/>
      <c r="AB44" s="28">
        <f>IF(AND(AD44=0,(COUNTIF(D44:AA44,"*")+COUNTIF(D44:AA44,"&lt;9")+COUNTIF(BD44:BE44,"*")+COUNTIF(BD44:BE44,"&lt;9")-COUNTIF(D44:AA44,служ!$AF$3)-COUNTIF(BD44:BE44,служ!$AF$3))&gt;0),0,1)</f>
        <v>1</v>
      </c>
      <c r="AC44" s="28">
        <f t="shared" si="1"/>
        <v>1</v>
      </c>
      <c r="AD44" s="29">
        <f>IF(OR(F44="",F44=служ!$AF$3),0,1)</f>
        <v>1</v>
      </c>
      <c r="AE44" s="31">
        <f t="shared" si="2"/>
        <v>1</v>
      </c>
      <c r="AF44" s="30">
        <f t="shared" si="3"/>
        <v>1</v>
      </c>
      <c r="AG44" s="30">
        <f>IF(AND(ISBLANK(G44),$AD44=1,AG$510=1,$F44&lt;&gt;служ!$AF$3),0,1)</f>
        <v>1</v>
      </c>
      <c r="AH44" s="30">
        <f>IF(AND(ISBLANK(H44),$AD44=1,AH$510=1,$F44&lt;&gt;служ!$AF$3),0,1)</f>
        <v>1</v>
      </c>
      <c r="AI44" s="30">
        <f>IF(AND(ISBLANK(I44),$AD44=1,AI$510=1,$F44&lt;&gt;служ!$AF$3),0,1)</f>
        <v>1</v>
      </c>
      <c r="AJ44" s="30">
        <f>IF(AND(ISBLANK(J44),$AD44=1,AJ$510=1,$F44&lt;&gt;служ!$AF$3),0,1)</f>
        <v>1</v>
      </c>
      <c r="AK44" s="30">
        <f>IF(AND(ISBLANK(K44),$AD44=1,AK$510=1,$F44&lt;&gt;служ!$AF$3),0,1)</f>
        <v>1</v>
      </c>
      <c r="AL44" s="30">
        <f>IF(AND(ISBLANK(L44),$AD44=1,AL$510=1,$F44&lt;&gt;служ!$AF$3),0,1)</f>
        <v>1</v>
      </c>
      <c r="AM44" s="30">
        <f>IF(AND(ISBLANK(M44),$AD44=1,AM$510=1,$F44&lt;&gt;служ!$AF$3),0,1)</f>
        <v>1</v>
      </c>
      <c r="AN44" s="30">
        <f>IF(AND(ISBLANK(N44),$AD44=1,AN$510=1,$F44&lt;&gt;служ!$AF$3),0,1)</f>
        <v>1</v>
      </c>
      <c r="AO44" s="30">
        <f>IF(AND(ISBLANK(O44),$AD44=1,AO$510=1,$F44&lt;&gt;служ!$AF$3),0,1)</f>
        <v>1</v>
      </c>
      <c r="AP44" s="30">
        <f>IF(AND(ISBLANK(P44),$AD44=1,AP$510=1,$F44&lt;&gt;служ!$AF$3),0,1)</f>
        <v>1</v>
      </c>
      <c r="AQ44" s="30">
        <f>IF(AND(ISBLANK(Q44),$AD44=1,AQ$510=1,$F44&lt;&gt;служ!$AF$3),0,1)</f>
        <v>1</v>
      </c>
      <c r="AR44" s="30">
        <f>IF(AND(ISBLANK(R44),$AD44=1,AR$510=1,$F44&lt;&gt;служ!$AF$3),0,1)</f>
        <v>1</v>
      </c>
      <c r="AS44" s="30">
        <f>IF(AND(ISBLANK(S44),$AD44=1,AS$510=1,$F44&lt;&gt;служ!$AF$3),0,1)</f>
        <v>1</v>
      </c>
      <c r="AT44" s="30">
        <f>IF(AND(ISBLANK(T44),$AD44=1,AT$510=1,$F44&lt;&gt;служ!$AF$3),0,1)</f>
        <v>1</v>
      </c>
      <c r="AU44" s="30">
        <f>IF(AND(ISBLANK(U44),$AD44=1,AU$510=1,$F44&lt;&gt;служ!$AF$3),0,1)</f>
        <v>1</v>
      </c>
      <c r="AV44" s="30">
        <f>IF(AND(ISBLANK(V44),$AD44=1,AV$510=1,$F44&lt;&gt;служ!$AF$3),0,1)</f>
        <v>1</v>
      </c>
      <c r="AW44" s="30">
        <f>IF(AND(ISBLANK(W44),$AD44=1,AW$510=1,$F44&lt;&gt;служ!$AF$3),0,1)</f>
        <v>1</v>
      </c>
      <c r="AX44" s="30">
        <f>IF(AND(ISBLANK(X44),$AD44=1,AX$510=1,$F44&lt;&gt;служ!$AF$3),0,1)</f>
        <v>1</v>
      </c>
      <c r="AY44" s="30">
        <f>IF(AND(ISBLANK(Y44),$AD44=1,AY$510=1,$F44&lt;&gt;служ!$AF$3),0,1)</f>
        <v>1</v>
      </c>
      <c r="AZ44" s="30">
        <f>IF(AND(ISBLANK(Z44),$AD44=1,AZ$510=1,$F44&lt;&gt;служ!$AF$3),0,1)</f>
        <v>1</v>
      </c>
      <c r="BA44" s="30">
        <f>IF(AND(ISBLANK(AA44),$AD44=1,BA$510=1,$F44&lt;&gt;служ!$AF$3),0,1)</f>
        <v>1</v>
      </c>
      <c r="BB44" s="20">
        <f t="shared" si="4"/>
        <v>1</v>
      </c>
      <c r="BD44" s="161" t="s">
        <v>401</v>
      </c>
      <c r="BE44" s="114">
        <v>4</v>
      </c>
      <c r="BF44" s="156">
        <f t="shared" si="5"/>
        <v>14</v>
      </c>
      <c r="BH44" s="30">
        <f>IF(AND(ISBLANK(BD44),$AD44=1,$F44&lt;&gt;служ!$AF$3),0,1)</f>
        <v>1</v>
      </c>
      <c r="BI44" s="30">
        <f>IF(AND(ISBLANK(BE44),$AD44=1,$F44&lt;&gt;служ!$AF$3),0,1)</f>
        <v>1</v>
      </c>
    </row>
    <row r="45" spans="2:61" s="20" customFormat="1" x14ac:dyDescent="0.2">
      <c r="B45" s="112">
        <v>36</v>
      </c>
      <c r="C45" s="25">
        <v>4036</v>
      </c>
      <c r="D45" s="52"/>
      <c r="E45" s="52"/>
      <c r="F45" s="113">
        <v>13</v>
      </c>
      <c r="G45" s="116">
        <v>1</v>
      </c>
      <c r="H45" s="116">
        <v>1</v>
      </c>
      <c r="I45" s="116">
        <v>0</v>
      </c>
      <c r="J45" s="116">
        <v>1</v>
      </c>
      <c r="K45" s="116">
        <v>1</v>
      </c>
      <c r="L45" s="116">
        <v>1</v>
      </c>
      <c r="M45" s="116">
        <v>1</v>
      </c>
      <c r="N45" s="116">
        <v>1</v>
      </c>
      <c r="O45" s="116">
        <v>1</v>
      </c>
      <c r="P45" s="116">
        <v>1</v>
      </c>
      <c r="Q45" s="116">
        <v>1</v>
      </c>
      <c r="R45" s="116">
        <v>1</v>
      </c>
      <c r="S45" s="116">
        <v>2</v>
      </c>
      <c r="T45" s="116">
        <v>0</v>
      </c>
      <c r="U45" s="115"/>
      <c r="V45" s="115"/>
      <c r="W45" s="115"/>
      <c r="X45" s="115"/>
      <c r="Y45" s="115"/>
      <c r="Z45" s="115"/>
      <c r="AA45" s="115"/>
      <c r="AB45" s="28">
        <f>IF(AND(AD45=0,(COUNTIF(D45:AA45,"*")+COUNTIF(D45:AA45,"&lt;9")+COUNTIF(BD45:BE45,"*")+COUNTIF(BD45:BE45,"&lt;9")-COUNTIF(D45:AA45,служ!$AF$3)-COUNTIF(BD45:BE45,служ!$AF$3))&gt;0),0,1)</f>
        <v>1</v>
      </c>
      <c r="AC45" s="28">
        <f t="shared" si="1"/>
        <v>1</v>
      </c>
      <c r="AD45" s="29">
        <f>IF(OR(F45="",F45=служ!$AF$3),0,1)</f>
        <v>1</v>
      </c>
      <c r="AE45" s="31">
        <f t="shared" si="2"/>
        <v>1</v>
      </c>
      <c r="AF45" s="30">
        <f t="shared" si="3"/>
        <v>1</v>
      </c>
      <c r="AG45" s="30">
        <f>IF(AND(ISBLANK(G45),$AD45=1,AG$510=1,$F45&lt;&gt;служ!$AF$3),0,1)</f>
        <v>1</v>
      </c>
      <c r="AH45" s="30">
        <f>IF(AND(ISBLANK(H45),$AD45=1,AH$510=1,$F45&lt;&gt;служ!$AF$3),0,1)</f>
        <v>1</v>
      </c>
      <c r="AI45" s="30">
        <f>IF(AND(ISBLANK(I45),$AD45=1,AI$510=1,$F45&lt;&gt;служ!$AF$3),0,1)</f>
        <v>1</v>
      </c>
      <c r="AJ45" s="30">
        <f>IF(AND(ISBLANK(J45),$AD45=1,AJ$510=1,$F45&lt;&gt;служ!$AF$3),0,1)</f>
        <v>1</v>
      </c>
      <c r="AK45" s="30">
        <f>IF(AND(ISBLANK(K45),$AD45=1,AK$510=1,$F45&lt;&gt;служ!$AF$3),0,1)</f>
        <v>1</v>
      </c>
      <c r="AL45" s="30">
        <f>IF(AND(ISBLANK(L45),$AD45=1,AL$510=1,$F45&lt;&gt;служ!$AF$3),0,1)</f>
        <v>1</v>
      </c>
      <c r="AM45" s="30">
        <f>IF(AND(ISBLANK(M45),$AD45=1,AM$510=1,$F45&lt;&gt;служ!$AF$3),0,1)</f>
        <v>1</v>
      </c>
      <c r="AN45" s="30">
        <f>IF(AND(ISBLANK(N45),$AD45=1,AN$510=1,$F45&lt;&gt;служ!$AF$3),0,1)</f>
        <v>1</v>
      </c>
      <c r="AO45" s="30">
        <f>IF(AND(ISBLANK(O45),$AD45=1,AO$510=1,$F45&lt;&gt;служ!$AF$3),0,1)</f>
        <v>1</v>
      </c>
      <c r="AP45" s="30">
        <f>IF(AND(ISBLANK(P45),$AD45=1,AP$510=1,$F45&lt;&gt;служ!$AF$3),0,1)</f>
        <v>1</v>
      </c>
      <c r="AQ45" s="30">
        <f>IF(AND(ISBLANK(Q45),$AD45=1,AQ$510=1,$F45&lt;&gt;служ!$AF$3),0,1)</f>
        <v>1</v>
      </c>
      <c r="AR45" s="30">
        <f>IF(AND(ISBLANK(R45),$AD45=1,AR$510=1,$F45&lt;&gt;служ!$AF$3),0,1)</f>
        <v>1</v>
      </c>
      <c r="AS45" s="30">
        <f>IF(AND(ISBLANK(S45),$AD45=1,AS$510=1,$F45&lt;&gt;служ!$AF$3),0,1)</f>
        <v>1</v>
      </c>
      <c r="AT45" s="30">
        <f>IF(AND(ISBLANK(T45),$AD45=1,AT$510=1,$F45&lt;&gt;служ!$AF$3),0,1)</f>
        <v>1</v>
      </c>
      <c r="AU45" s="30">
        <f>IF(AND(ISBLANK(U45),$AD45=1,AU$510=1,$F45&lt;&gt;служ!$AF$3),0,1)</f>
        <v>1</v>
      </c>
      <c r="AV45" s="30">
        <f>IF(AND(ISBLANK(V45),$AD45=1,AV$510=1,$F45&lt;&gt;служ!$AF$3),0,1)</f>
        <v>1</v>
      </c>
      <c r="AW45" s="30">
        <f>IF(AND(ISBLANK(W45),$AD45=1,AW$510=1,$F45&lt;&gt;служ!$AF$3),0,1)</f>
        <v>1</v>
      </c>
      <c r="AX45" s="30">
        <f>IF(AND(ISBLANK(X45),$AD45=1,AX$510=1,$F45&lt;&gt;служ!$AF$3),0,1)</f>
        <v>1</v>
      </c>
      <c r="AY45" s="30">
        <f>IF(AND(ISBLANK(Y45),$AD45=1,AY$510=1,$F45&lt;&gt;служ!$AF$3),0,1)</f>
        <v>1</v>
      </c>
      <c r="AZ45" s="30">
        <f>IF(AND(ISBLANK(Z45),$AD45=1,AZ$510=1,$F45&lt;&gt;служ!$AF$3),0,1)</f>
        <v>1</v>
      </c>
      <c r="BA45" s="30">
        <f>IF(AND(ISBLANK(AA45),$AD45=1,BA$510=1,$F45&lt;&gt;служ!$AF$3),0,1)</f>
        <v>1</v>
      </c>
      <c r="BB45" s="20">
        <f t="shared" si="4"/>
        <v>1</v>
      </c>
      <c r="BD45" s="161" t="s">
        <v>401</v>
      </c>
      <c r="BE45" s="114">
        <v>4</v>
      </c>
      <c r="BF45" s="156">
        <f t="shared" si="5"/>
        <v>13</v>
      </c>
      <c r="BH45" s="30">
        <f>IF(AND(ISBLANK(BD45),$AD45=1,$F45&lt;&gt;служ!$AF$3),0,1)</f>
        <v>1</v>
      </c>
      <c r="BI45" s="30">
        <f>IF(AND(ISBLANK(BE45),$AD45=1,$F45&lt;&gt;служ!$AF$3),0,1)</f>
        <v>1</v>
      </c>
    </row>
    <row r="46" spans="2:61" s="20" customFormat="1" x14ac:dyDescent="0.2">
      <c r="B46" s="112">
        <v>37</v>
      </c>
      <c r="C46" s="25">
        <v>4037</v>
      </c>
      <c r="D46" s="52"/>
      <c r="E46" s="52"/>
      <c r="F46" s="113"/>
      <c r="G46" s="116">
        <v>1</v>
      </c>
      <c r="H46" s="116">
        <v>1</v>
      </c>
      <c r="I46" s="116">
        <v>1</v>
      </c>
      <c r="J46" s="116">
        <v>1</v>
      </c>
      <c r="K46" s="116">
        <v>1</v>
      </c>
      <c r="L46" s="116">
        <v>1</v>
      </c>
      <c r="M46" s="116">
        <v>1</v>
      </c>
      <c r="N46" s="116">
        <v>1</v>
      </c>
      <c r="O46" s="116">
        <v>1</v>
      </c>
      <c r="P46" s="116">
        <v>1</v>
      </c>
      <c r="Q46" s="116">
        <v>1</v>
      </c>
      <c r="R46" s="116">
        <v>1</v>
      </c>
      <c r="S46" s="116">
        <v>2</v>
      </c>
      <c r="T46" s="116">
        <v>2</v>
      </c>
      <c r="U46" s="115"/>
      <c r="V46" s="115"/>
      <c r="W46" s="115"/>
      <c r="X46" s="115"/>
      <c r="Y46" s="115"/>
      <c r="Z46" s="115"/>
      <c r="AA46" s="115"/>
      <c r="AB46" s="28">
        <f>IF(AND(AD46=0,(COUNTIF(D46:AA46,"*")+COUNTIF(D46:AA46,"&lt;9")+COUNTIF(BD46:BE46,"*")+COUNTIF(BD46:BE46,"&lt;9")-COUNTIF(D46:AA46,служ!$AF$3)-COUNTIF(BD46:BE46,служ!$AF$3))&gt;0),0,1)</f>
        <v>0</v>
      </c>
      <c r="AC46" s="28">
        <f t="shared" si="1"/>
        <v>0</v>
      </c>
      <c r="AD46" s="29">
        <f>IF(OR(F46="",F46=служ!$AF$3),0,1)</f>
        <v>0</v>
      </c>
      <c r="AE46" s="31">
        <f t="shared" si="2"/>
        <v>1</v>
      </c>
      <c r="AF46" s="30">
        <f t="shared" si="3"/>
        <v>1</v>
      </c>
      <c r="AG46" s="30">
        <f>IF(AND(ISBLANK(G46),$AD46=1,AG$510=1,$F46&lt;&gt;служ!$AF$3),0,1)</f>
        <v>1</v>
      </c>
      <c r="AH46" s="30">
        <f>IF(AND(ISBLANK(H46),$AD46=1,AH$510=1,$F46&lt;&gt;служ!$AF$3),0,1)</f>
        <v>1</v>
      </c>
      <c r="AI46" s="30">
        <f>IF(AND(ISBLANK(I46),$AD46=1,AI$510=1,$F46&lt;&gt;служ!$AF$3),0,1)</f>
        <v>1</v>
      </c>
      <c r="AJ46" s="30">
        <f>IF(AND(ISBLANK(J46),$AD46=1,AJ$510=1,$F46&lt;&gt;служ!$AF$3),0,1)</f>
        <v>1</v>
      </c>
      <c r="AK46" s="30">
        <f>IF(AND(ISBLANK(K46),$AD46=1,AK$510=1,$F46&lt;&gt;служ!$AF$3),0,1)</f>
        <v>1</v>
      </c>
      <c r="AL46" s="30">
        <f>IF(AND(ISBLANK(L46),$AD46=1,AL$510=1,$F46&lt;&gt;служ!$AF$3),0,1)</f>
        <v>1</v>
      </c>
      <c r="AM46" s="30">
        <f>IF(AND(ISBLANK(M46),$AD46=1,AM$510=1,$F46&lt;&gt;служ!$AF$3),0,1)</f>
        <v>1</v>
      </c>
      <c r="AN46" s="30">
        <f>IF(AND(ISBLANK(N46),$AD46=1,AN$510=1,$F46&lt;&gt;служ!$AF$3),0,1)</f>
        <v>1</v>
      </c>
      <c r="AO46" s="30">
        <f>IF(AND(ISBLANK(O46),$AD46=1,AO$510=1,$F46&lt;&gt;служ!$AF$3),0,1)</f>
        <v>1</v>
      </c>
      <c r="AP46" s="30">
        <f>IF(AND(ISBLANK(P46),$AD46=1,AP$510=1,$F46&lt;&gt;служ!$AF$3),0,1)</f>
        <v>1</v>
      </c>
      <c r="AQ46" s="30">
        <f>IF(AND(ISBLANK(Q46),$AD46=1,AQ$510=1,$F46&lt;&gt;служ!$AF$3),0,1)</f>
        <v>1</v>
      </c>
      <c r="AR46" s="30">
        <f>IF(AND(ISBLANK(R46),$AD46=1,AR$510=1,$F46&lt;&gt;служ!$AF$3),0,1)</f>
        <v>1</v>
      </c>
      <c r="AS46" s="30">
        <f>IF(AND(ISBLANK(S46),$AD46=1,AS$510=1,$F46&lt;&gt;служ!$AF$3),0,1)</f>
        <v>1</v>
      </c>
      <c r="AT46" s="30">
        <f>IF(AND(ISBLANK(T46),$AD46=1,AT$510=1,$F46&lt;&gt;служ!$AF$3),0,1)</f>
        <v>1</v>
      </c>
      <c r="AU46" s="30">
        <f>IF(AND(ISBLANK(U46),$AD46=1,AU$510=1,$F46&lt;&gt;служ!$AF$3),0,1)</f>
        <v>1</v>
      </c>
      <c r="AV46" s="30">
        <f>IF(AND(ISBLANK(V46),$AD46=1,AV$510=1,$F46&lt;&gt;служ!$AF$3),0,1)</f>
        <v>1</v>
      </c>
      <c r="AW46" s="30">
        <f>IF(AND(ISBLANK(W46),$AD46=1,AW$510=1,$F46&lt;&gt;служ!$AF$3),0,1)</f>
        <v>1</v>
      </c>
      <c r="AX46" s="30">
        <f>IF(AND(ISBLANK(X46),$AD46=1,AX$510=1,$F46&lt;&gt;служ!$AF$3),0,1)</f>
        <v>1</v>
      </c>
      <c r="AY46" s="30">
        <f>IF(AND(ISBLANK(Y46),$AD46=1,AY$510=1,$F46&lt;&gt;служ!$AF$3),0,1)</f>
        <v>1</v>
      </c>
      <c r="AZ46" s="30">
        <f>IF(AND(ISBLANK(Z46),$AD46=1,AZ$510=1,$F46&lt;&gt;служ!$AF$3),0,1)</f>
        <v>1</v>
      </c>
      <c r="BA46" s="30">
        <f>IF(AND(ISBLANK(AA46),$AD46=1,BA$510=1,$F46&lt;&gt;служ!$AF$3),0,1)</f>
        <v>1</v>
      </c>
      <c r="BB46" s="20">
        <f t="shared" si="4"/>
        <v>0</v>
      </c>
      <c r="BD46" s="114" t="s">
        <v>401</v>
      </c>
      <c r="BE46" s="114"/>
      <c r="BF46" s="156" t="str">
        <f t="shared" si="5"/>
        <v/>
      </c>
      <c r="BH46" s="30">
        <f>IF(AND(ISBLANK(BD46),$AD46=1,$F46&lt;&gt;служ!$AF$3),0,1)</f>
        <v>1</v>
      </c>
      <c r="BI46" s="30">
        <f>IF(AND(ISBLANK(BE46),$AD46=1,$F46&lt;&gt;служ!$AF$3),0,1)</f>
        <v>1</v>
      </c>
    </row>
    <row r="47" spans="2:61" s="20" customFormat="1" x14ac:dyDescent="0.2">
      <c r="B47" s="112">
        <v>38</v>
      </c>
      <c r="C47" s="25">
        <v>4038</v>
      </c>
      <c r="D47" s="52"/>
      <c r="E47" s="52"/>
      <c r="F47" s="113">
        <v>13</v>
      </c>
      <c r="G47" s="116">
        <v>1</v>
      </c>
      <c r="H47" s="116">
        <v>1</v>
      </c>
      <c r="I47" s="116">
        <v>0</v>
      </c>
      <c r="J47" s="116">
        <v>0</v>
      </c>
      <c r="K47" s="116">
        <v>1</v>
      </c>
      <c r="L47" s="116">
        <v>1</v>
      </c>
      <c r="M47" s="116">
        <v>1</v>
      </c>
      <c r="N47" s="116">
        <v>1</v>
      </c>
      <c r="O47" s="116">
        <v>1</v>
      </c>
      <c r="P47" s="116">
        <v>2</v>
      </c>
      <c r="Q47" s="116">
        <v>1</v>
      </c>
      <c r="R47" s="116">
        <v>1</v>
      </c>
      <c r="S47" s="116">
        <v>2</v>
      </c>
      <c r="T47" s="116">
        <v>1</v>
      </c>
      <c r="U47" s="115"/>
      <c r="V47" s="115"/>
      <c r="W47" s="115"/>
      <c r="X47" s="115"/>
      <c r="Y47" s="115"/>
      <c r="Z47" s="115"/>
      <c r="AA47" s="115"/>
      <c r="AB47" s="28">
        <f>IF(AND(AD47=0,(COUNTIF(D47:AA47,"*")+COUNTIF(D47:AA47,"&lt;9")+COUNTIF(BD47:BE47,"*")+COUNTIF(BD47:BE47,"&lt;9")-COUNTIF(D47:AA47,служ!$AF$3)-COUNTIF(BD47:BE47,служ!$AF$3))&gt;0),0,1)</f>
        <v>1</v>
      </c>
      <c r="AC47" s="28">
        <f t="shared" si="1"/>
        <v>1</v>
      </c>
      <c r="AD47" s="29">
        <f>IF(OR(F47="",F47=служ!$AF$3),0,1)</f>
        <v>1</v>
      </c>
      <c r="AE47" s="31">
        <f t="shared" si="2"/>
        <v>1</v>
      </c>
      <c r="AF47" s="30">
        <f t="shared" si="3"/>
        <v>1</v>
      </c>
      <c r="AG47" s="30">
        <f>IF(AND(ISBLANK(G47),$AD47=1,AG$510=1,$F47&lt;&gt;служ!$AF$3),0,1)</f>
        <v>1</v>
      </c>
      <c r="AH47" s="30">
        <f>IF(AND(ISBLANK(H47),$AD47=1,AH$510=1,$F47&lt;&gt;служ!$AF$3),0,1)</f>
        <v>1</v>
      </c>
      <c r="AI47" s="30">
        <f>IF(AND(ISBLANK(I47),$AD47=1,AI$510=1,$F47&lt;&gt;служ!$AF$3),0,1)</f>
        <v>1</v>
      </c>
      <c r="AJ47" s="30">
        <f>IF(AND(ISBLANK(J47),$AD47=1,AJ$510=1,$F47&lt;&gt;служ!$AF$3),0,1)</f>
        <v>1</v>
      </c>
      <c r="AK47" s="30">
        <f>IF(AND(ISBLANK(K47),$AD47=1,AK$510=1,$F47&lt;&gt;служ!$AF$3),0,1)</f>
        <v>1</v>
      </c>
      <c r="AL47" s="30">
        <f>IF(AND(ISBLANK(L47),$AD47=1,AL$510=1,$F47&lt;&gt;служ!$AF$3),0,1)</f>
        <v>1</v>
      </c>
      <c r="AM47" s="30">
        <f>IF(AND(ISBLANK(M47),$AD47=1,AM$510=1,$F47&lt;&gt;служ!$AF$3),0,1)</f>
        <v>1</v>
      </c>
      <c r="AN47" s="30">
        <f>IF(AND(ISBLANK(N47),$AD47=1,AN$510=1,$F47&lt;&gt;служ!$AF$3),0,1)</f>
        <v>1</v>
      </c>
      <c r="AO47" s="30">
        <f>IF(AND(ISBLANK(O47),$AD47=1,AO$510=1,$F47&lt;&gt;служ!$AF$3),0,1)</f>
        <v>1</v>
      </c>
      <c r="AP47" s="30">
        <f>IF(AND(ISBLANK(P47),$AD47=1,AP$510=1,$F47&lt;&gt;служ!$AF$3),0,1)</f>
        <v>1</v>
      </c>
      <c r="AQ47" s="30">
        <f>IF(AND(ISBLANK(Q47),$AD47=1,AQ$510=1,$F47&lt;&gt;служ!$AF$3),0,1)</f>
        <v>1</v>
      </c>
      <c r="AR47" s="30">
        <f>IF(AND(ISBLANK(R47),$AD47=1,AR$510=1,$F47&lt;&gt;служ!$AF$3),0,1)</f>
        <v>1</v>
      </c>
      <c r="AS47" s="30">
        <f>IF(AND(ISBLANK(S47),$AD47=1,AS$510=1,$F47&lt;&gt;служ!$AF$3),0,1)</f>
        <v>1</v>
      </c>
      <c r="AT47" s="30">
        <f>IF(AND(ISBLANK(T47),$AD47=1,AT$510=1,$F47&lt;&gt;служ!$AF$3),0,1)</f>
        <v>1</v>
      </c>
      <c r="AU47" s="30">
        <f>IF(AND(ISBLANK(U47),$AD47=1,AU$510=1,$F47&lt;&gt;служ!$AF$3),0,1)</f>
        <v>1</v>
      </c>
      <c r="AV47" s="30">
        <f>IF(AND(ISBLANK(V47),$AD47=1,AV$510=1,$F47&lt;&gt;служ!$AF$3),0,1)</f>
        <v>1</v>
      </c>
      <c r="AW47" s="30">
        <f>IF(AND(ISBLANK(W47),$AD47=1,AW$510=1,$F47&lt;&gt;служ!$AF$3),0,1)</f>
        <v>1</v>
      </c>
      <c r="AX47" s="30">
        <f>IF(AND(ISBLANK(X47),$AD47=1,AX$510=1,$F47&lt;&gt;служ!$AF$3),0,1)</f>
        <v>1</v>
      </c>
      <c r="AY47" s="30">
        <f>IF(AND(ISBLANK(Y47),$AD47=1,AY$510=1,$F47&lt;&gt;служ!$AF$3),0,1)</f>
        <v>1</v>
      </c>
      <c r="AZ47" s="30">
        <f>IF(AND(ISBLANK(Z47),$AD47=1,AZ$510=1,$F47&lt;&gt;служ!$AF$3),0,1)</f>
        <v>1</v>
      </c>
      <c r="BA47" s="30">
        <f>IF(AND(ISBLANK(AA47),$AD47=1,BA$510=1,$F47&lt;&gt;служ!$AF$3),0,1)</f>
        <v>1</v>
      </c>
      <c r="BB47" s="20">
        <f t="shared" si="4"/>
        <v>1</v>
      </c>
      <c r="BD47" s="161" t="s">
        <v>401</v>
      </c>
      <c r="BE47" s="114">
        <v>4</v>
      </c>
      <c r="BF47" s="156">
        <f t="shared" si="5"/>
        <v>14</v>
      </c>
      <c r="BH47" s="30">
        <f>IF(AND(ISBLANK(BD47),$AD47=1,$F47&lt;&gt;служ!$AF$3),0,1)</f>
        <v>1</v>
      </c>
      <c r="BI47" s="30">
        <f>IF(AND(ISBLANK(BE47),$AD47=1,$F47&lt;&gt;служ!$AF$3),0,1)</f>
        <v>1</v>
      </c>
    </row>
    <row r="48" spans="2:61" s="20" customFormat="1" x14ac:dyDescent="0.2">
      <c r="B48" s="112">
        <v>39</v>
      </c>
      <c r="C48" s="25">
        <v>4039</v>
      </c>
      <c r="D48" s="52"/>
      <c r="E48" s="52"/>
      <c r="F48" s="113">
        <v>16</v>
      </c>
      <c r="G48" s="116">
        <v>1</v>
      </c>
      <c r="H48" s="116">
        <v>1</v>
      </c>
      <c r="I48" s="116">
        <v>2</v>
      </c>
      <c r="J48" s="116">
        <v>1</v>
      </c>
      <c r="K48" s="116">
        <v>1</v>
      </c>
      <c r="L48" s="116">
        <v>1</v>
      </c>
      <c r="M48" s="116">
        <v>1</v>
      </c>
      <c r="N48" s="116">
        <v>1</v>
      </c>
      <c r="O48" s="116">
        <v>1</v>
      </c>
      <c r="P48" s="116">
        <v>1</v>
      </c>
      <c r="Q48" s="116">
        <v>1</v>
      </c>
      <c r="R48" s="116">
        <v>1</v>
      </c>
      <c r="S48" s="116">
        <v>2</v>
      </c>
      <c r="T48" s="116">
        <v>2</v>
      </c>
      <c r="U48" s="115"/>
      <c r="V48" s="115"/>
      <c r="W48" s="115"/>
      <c r="X48" s="115"/>
      <c r="Y48" s="115"/>
      <c r="Z48" s="115"/>
      <c r="AA48" s="115"/>
      <c r="AB48" s="28">
        <f>IF(AND(AD48=0,(COUNTIF(D48:AA48,"*")+COUNTIF(D48:AA48,"&lt;9")+COUNTIF(BD48:BE48,"*")+COUNTIF(BD48:BE48,"&lt;9")-COUNTIF(D48:AA48,служ!$AF$3)-COUNTIF(BD48:BE48,служ!$AF$3))&gt;0),0,1)</f>
        <v>1</v>
      </c>
      <c r="AC48" s="28">
        <f t="shared" si="1"/>
        <v>1</v>
      </c>
      <c r="AD48" s="29">
        <f>IF(OR(F48="",F48=служ!$AF$3),0,1)</f>
        <v>1</v>
      </c>
      <c r="AE48" s="31">
        <f t="shared" si="2"/>
        <v>1</v>
      </c>
      <c r="AF48" s="30">
        <f t="shared" si="3"/>
        <v>1</v>
      </c>
      <c r="AG48" s="30">
        <f>IF(AND(ISBLANK(G48),$AD48=1,AG$510=1,$F48&lt;&gt;служ!$AF$3),0,1)</f>
        <v>1</v>
      </c>
      <c r="AH48" s="30">
        <f>IF(AND(ISBLANK(H48),$AD48=1,AH$510=1,$F48&lt;&gt;служ!$AF$3),0,1)</f>
        <v>1</v>
      </c>
      <c r="AI48" s="30">
        <f>IF(AND(ISBLANK(I48),$AD48=1,AI$510=1,$F48&lt;&gt;служ!$AF$3),0,1)</f>
        <v>1</v>
      </c>
      <c r="AJ48" s="30">
        <f>IF(AND(ISBLANK(J48),$AD48=1,AJ$510=1,$F48&lt;&gt;служ!$AF$3),0,1)</f>
        <v>1</v>
      </c>
      <c r="AK48" s="30">
        <f>IF(AND(ISBLANK(K48),$AD48=1,AK$510=1,$F48&lt;&gt;служ!$AF$3),0,1)</f>
        <v>1</v>
      </c>
      <c r="AL48" s="30">
        <f>IF(AND(ISBLANK(L48),$AD48=1,AL$510=1,$F48&lt;&gt;служ!$AF$3),0,1)</f>
        <v>1</v>
      </c>
      <c r="AM48" s="30">
        <f>IF(AND(ISBLANK(M48),$AD48=1,AM$510=1,$F48&lt;&gt;служ!$AF$3),0,1)</f>
        <v>1</v>
      </c>
      <c r="AN48" s="30">
        <f>IF(AND(ISBLANK(N48),$AD48=1,AN$510=1,$F48&lt;&gt;служ!$AF$3),0,1)</f>
        <v>1</v>
      </c>
      <c r="AO48" s="30">
        <f>IF(AND(ISBLANK(O48),$AD48=1,AO$510=1,$F48&lt;&gt;служ!$AF$3),0,1)</f>
        <v>1</v>
      </c>
      <c r="AP48" s="30">
        <f>IF(AND(ISBLANK(P48),$AD48=1,AP$510=1,$F48&lt;&gt;служ!$AF$3),0,1)</f>
        <v>1</v>
      </c>
      <c r="AQ48" s="30">
        <f>IF(AND(ISBLANK(Q48),$AD48=1,AQ$510=1,$F48&lt;&gt;служ!$AF$3),0,1)</f>
        <v>1</v>
      </c>
      <c r="AR48" s="30">
        <f>IF(AND(ISBLANK(R48),$AD48=1,AR$510=1,$F48&lt;&gt;служ!$AF$3),0,1)</f>
        <v>1</v>
      </c>
      <c r="AS48" s="30">
        <f>IF(AND(ISBLANK(S48),$AD48=1,AS$510=1,$F48&lt;&gt;служ!$AF$3),0,1)</f>
        <v>1</v>
      </c>
      <c r="AT48" s="30">
        <f>IF(AND(ISBLANK(T48),$AD48=1,AT$510=1,$F48&lt;&gt;служ!$AF$3),0,1)</f>
        <v>1</v>
      </c>
      <c r="AU48" s="30">
        <f>IF(AND(ISBLANK(U48),$AD48=1,AU$510=1,$F48&lt;&gt;служ!$AF$3),0,1)</f>
        <v>1</v>
      </c>
      <c r="AV48" s="30">
        <f>IF(AND(ISBLANK(V48),$AD48=1,AV$510=1,$F48&lt;&gt;служ!$AF$3),0,1)</f>
        <v>1</v>
      </c>
      <c r="AW48" s="30">
        <f>IF(AND(ISBLANK(W48),$AD48=1,AW$510=1,$F48&lt;&gt;служ!$AF$3),0,1)</f>
        <v>1</v>
      </c>
      <c r="AX48" s="30">
        <f>IF(AND(ISBLANK(X48),$AD48=1,AX$510=1,$F48&lt;&gt;служ!$AF$3),0,1)</f>
        <v>1</v>
      </c>
      <c r="AY48" s="30">
        <f>IF(AND(ISBLANK(Y48),$AD48=1,AY$510=1,$F48&lt;&gt;служ!$AF$3),0,1)</f>
        <v>1</v>
      </c>
      <c r="AZ48" s="30">
        <f>IF(AND(ISBLANK(Z48),$AD48=1,AZ$510=1,$F48&lt;&gt;служ!$AF$3),0,1)</f>
        <v>1</v>
      </c>
      <c r="BA48" s="30">
        <f>IF(AND(ISBLANK(AA48),$AD48=1,BA$510=1,$F48&lt;&gt;служ!$AF$3),0,1)</f>
        <v>1</v>
      </c>
      <c r="BB48" s="20">
        <f t="shared" si="4"/>
        <v>1</v>
      </c>
      <c r="BD48" s="161" t="s">
        <v>401</v>
      </c>
      <c r="BE48" s="114">
        <v>5</v>
      </c>
      <c r="BF48" s="156">
        <f t="shared" si="5"/>
        <v>17</v>
      </c>
      <c r="BH48" s="30">
        <f>IF(AND(ISBLANK(BD48),$AD48=1,$F48&lt;&gt;служ!$AF$3),0,1)</f>
        <v>1</v>
      </c>
      <c r="BI48" s="30">
        <f>IF(AND(ISBLANK(BE48),$AD48=1,$F48&lt;&gt;служ!$AF$3),0,1)</f>
        <v>1</v>
      </c>
    </row>
    <row r="49" spans="2:61" s="20" customFormat="1" x14ac:dyDescent="0.2">
      <c r="B49" s="112">
        <v>40</v>
      </c>
      <c r="C49" s="25">
        <v>4040</v>
      </c>
      <c r="D49" s="52"/>
      <c r="E49" s="52"/>
      <c r="F49" s="113">
        <v>13</v>
      </c>
      <c r="G49" s="116">
        <v>1</v>
      </c>
      <c r="H49" s="116">
        <v>1</v>
      </c>
      <c r="I49" s="116">
        <v>2</v>
      </c>
      <c r="J49" s="116">
        <v>1</v>
      </c>
      <c r="K49" s="116">
        <v>1</v>
      </c>
      <c r="L49" s="116">
        <v>1</v>
      </c>
      <c r="M49" s="116">
        <v>1</v>
      </c>
      <c r="N49" s="116">
        <v>1</v>
      </c>
      <c r="O49" s="116">
        <v>1</v>
      </c>
      <c r="P49" s="116">
        <v>2</v>
      </c>
      <c r="Q49" s="116">
        <v>1</v>
      </c>
      <c r="R49" s="116">
        <v>1</v>
      </c>
      <c r="S49" s="116">
        <v>0</v>
      </c>
      <c r="T49" s="116">
        <v>1</v>
      </c>
      <c r="U49" s="115"/>
      <c r="V49" s="115"/>
      <c r="W49" s="115"/>
      <c r="X49" s="115"/>
      <c r="Y49" s="115"/>
      <c r="Z49" s="115"/>
      <c r="AA49" s="115"/>
      <c r="AB49" s="28">
        <f>IF(AND(AD49=0,(COUNTIF(D49:AA49,"*")+COUNTIF(D49:AA49,"&lt;9")+COUNTIF(BD49:BE49,"*")+COUNTIF(BD49:BE49,"&lt;9")-COUNTIF(D49:AA49,служ!$AF$3)-COUNTIF(BD49:BE49,служ!$AF$3))&gt;0),0,1)</f>
        <v>1</v>
      </c>
      <c r="AC49" s="28">
        <f t="shared" si="1"/>
        <v>1</v>
      </c>
      <c r="AD49" s="29">
        <f>IF(OR(F49="",F49=служ!$AF$3),0,1)</f>
        <v>1</v>
      </c>
      <c r="AE49" s="31">
        <f t="shared" si="2"/>
        <v>1</v>
      </c>
      <c r="AF49" s="30">
        <f t="shared" si="3"/>
        <v>1</v>
      </c>
      <c r="AG49" s="30">
        <f>IF(AND(ISBLANK(G49),$AD49=1,AG$510=1,$F49&lt;&gt;служ!$AF$3),0,1)</f>
        <v>1</v>
      </c>
      <c r="AH49" s="30">
        <f>IF(AND(ISBLANK(H49),$AD49=1,AH$510=1,$F49&lt;&gt;служ!$AF$3),0,1)</f>
        <v>1</v>
      </c>
      <c r="AI49" s="30">
        <f>IF(AND(ISBLANK(I49),$AD49=1,AI$510=1,$F49&lt;&gt;служ!$AF$3),0,1)</f>
        <v>1</v>
      </c>
      <c r="AJ49" s="30">
        <f>IF(AND(ISBLANK(J49),$AD49=1,AJ$510=1,$F49&lt;&gt;служ!$AF$3),0,1)</f>
        <v>1</v>
      </c>
      <c r="AK49" s="30">
        <f>IF(AND(ISBLANK(K49),$AD49=1,AK$510=1,$F49&lt;&gt;служ!$AF$3),0,1)</f>
        <v>1</v>
      </c>
      <c r="AL49" s="30">
        <f>IF(AND(ISBLANK(L49),$AD49=1,AL$510=1,$F49&lt;&gt;служ!$AF$3),0,1)</f>
        <v>1</v>
      </c>
      <c r="AM49" s="30">
        <f>IF(AND(ISBLANK(M49),$AD49=1,AM$510=1,$F49&lt;&gt;служ!$AF$3),0,1)</f>
        <v>1</v>
      </c>
      <c r="AN49" s="30">
        <f>IF(AND(ISBLANK(N49),$AD49=1,AN$510=1,$F49&lt;&gt;служ!$AF$3),0,1)</f>
        <v>1</v>
      </c>
      <c r="AO49" s="30">
        <f>IF(AND(ISBLANK(O49),$AD49=1,AO$510=1,$F49&lt;&gt;служ!$AF$3),0,1)</f>
        <v>1</v>
      </c>
      <c r="AP49" s="30">
        <f>IF(AND(ISBLANK(P49),$AD49=1,AP$510=1,$F49&lt;&gt;служ!$AF$3),0,1)</f>
        <v>1</v>
      </c>
      <c r="AQ49" s="30">
        <f>IF(AND(ISBLANK(Q49),$AD49=1,AQ$510=1,$F49&lt;&gt;служ!$AF$3),0,1)</f>
        <v>1</v>
      </c>
      <c r="AR49" s="30">
        <f>IF(AND(ISBLANK(R49),$AD49=1,AR$510=1,$F49&lt;&gt;служ!$AF$3),0,1)</f>
        <v>1</v>
      </c>
      <c r="AS49" s="30">
        <f>IF(AND(ISBLANK(S49),$AD49=1,AS$510=1,$F49&lt;&gt;служ!$AF$3),0,1)</f>
        <v>1</v>
      </c>
      <c r="AT49" s="30">
        <f>IF(AND(ISBLANK(T49),$AD49=1,AT$510=1,$F49&lt;&gt;служ!$AF$3),0,1)</f>
        <v>1</v>
      </c>
      <c r="AU49" s="30">
        <f>IF(AND(ISBLANK(U49),$AD49=1,AU$510=1,$F49&lt;&gt;служ!$AF$3),0,1)</f>
        <v>1</v>
      </c>
      <c r="AV49" s="30">
        <f>IF(AND(ISBLANK(V49),$AD49=1,AV$510=1,$F49&lt;&gt;служ!$AF$3),0,1)</f>
        <v>1</v>
      </c>
      <c r="AW49" s="30">
        <f>IF(AND(ISBLANK(W49),$AD49=1,AW$510=1,$F49&lt;&gt;служ!$AF$3),0,1)</f>
        <v>1</v>
      </c>
      <c r="AX49" s="30">
        <f>IF(AND(ISBLANK(X49),$AD49=1,AX$510=1,$F49&lt;&gt;служ!$AF$3),0,1)</f>
        <v>1</v>
      </c>
      <c r="AY49" s="30">
        <f>IF(AND(ISBLANK(Y49),$AD49=1,AY$510=1,$F49&lt;&gt;служ!$AF$3),0,1)</f>
        <v>1</v>
      </c>
      <c r="AZ49" s="30">
        <f>IF(AND(ISBLANK(Z49),$AD49=1,AZ$510=1,$F49&lt;&gt;служ!$AF$3),0,1)</f>
        <v>1</v>
      </c>
      <c r="BA49" s="30">
        <f>IF(AND(ISBLANK(AA49),$AD49=1,BA$510=1,$F49&lt;&gt;служ!$AF$3),0,1)</f>
        <v>1</v>
      </c>
      <c r="BB49" s="20">
        <f t="shared" si="4"/>
        <v>1</v>
      </c>
      <c r="BD49" s="161" t="s">
        <v>401</v>
      </c>
      <c r="BE49" s="114">
        <v>5</v>
      </c>
      <c r="BF49" s="156">
        <f t="shared" si="5"/>
        <v>15</v>
      </c>
      <c r="BH49" s="30">
        <f>IF(AND(ISBLANK(BD49),$AD49=1,$F49&lt;&gt;служ!$AF$3),0,1)</f>
        <v>1</v>
      </c>
      <c r="BI49" s="30">
        <f>IF(AND(ISBLANK(BE49),$AD49=1,$F49&lt;&gt;служ!$AF$3),0,1)</f>
        <v>1</v>
      </c>
    </row>
    <row r="50" spans="2:61" s="20" customFormat="1" x14ac:dyDescent="0.2">
      <c r="B50" s="112">
        <v>41</v>
      </c>
      <c r="C50" s="25">
        <v>4041</v>
      </c>
      <c r="D50" s="52"/>
      <c r="E50" s="52"/>
      <c r="F50" s="113">
        <v>16</v>
      </c>
      <c r="G50" s="116">
        <v>1</v>
      </c>
      <c r="H50" s="116">
        <v>1</v>
      </c>
      <c r="I50" s="116">
        <v>2</v>
      </c>
      <c r="J50" s="116">
        <v>1</v>
      </c>
      <c r="K50" s="116">
        <v>1</v>
      </c>
      <c r="L50" s="116">
        <v>1</v>
      </c>
      <c r="M50" s="116">
        <v>1</v>
      </c>
      <c r="N50" s="116">
        <v>1</v>
      </c>
      <c r="O50" s="116">
        <v>1</v>
      </c>
      <c r="P50" s="116">
        <v>2</v>
      </c>
      <c r="Q50" s="116">
        <v>1</v>
      </c>
      <c r="R50" s="116">
        <v>1</v>
      </c>
      <c r="S50" s="116">
        <v>0</v>
      </c>
      <c r="T50" s="116">
        <v>0</v>
      </c>
      <c r="U50" s="115"/>
      <c r="V50" s="115"/>
      <c r="W50" s="115"/>
      <c r="X50" s="115"/>
      <c r="Y50" s="115"/>
      <c r="Z50" s="115"/>
      <c r="AA50" s="115"/>
      <c r="AB50" s="28">
        <f>IF(AND(AD50=0,(COUNTIF(D50:AA50,"*")+COUNTIF(D50:AA50,"&lt;9")+COUNTIF(BD50:BE50,"*")+COUNTIF(BD50:BE50,"&lt;9")-COUNTIF(D50:AA50,служ!$AF$3)-COUNTIF(BD50:BE50,служ!$AF$3))&gt;0),0,1)</f>
        <v>1</v>
      </c>
      <c r="AC50" s="28">
        <f t="shared" si="1"/>
        <v>1</v>
      </c>
      <c r="AD50" s="29">
        <f>IF(OR(F50="",F50=служ!$AF$3),0,1)</f>
        <v>1</v>
      </c>
      <c r="AE50" s="31">
        <f t="shared" si="2"/>
        <v>1</v>
      </c>
      <c r="AF50" s="30">
        <f t="shared" si="3"/>
        <v>1</v>
      </c>
      <c r="AG50" s="30">
        <f>IF(AND(ISBLANK(G50),$AD50=1,AG$510=1,$F50&lt;&gt;служ!$AF$3),0,1)</f>
        <v>1</v>
      </c>
      <c r="AH50" s="30">
        <f>IF(AND(ISBLANK(H50),$AD50=1,AH$510=1,$F50&lt;&gt;служ!$AF$3),0,1)</f>
        <v>1</v>
      </c>
      <c r="AI50" s="30">
        <f>IF(AND(ISBLANK(I50),$AD50=1,AI$510=1,$F50&lt;&gt;служ!$AF$3),0,1)</f>
        <v>1</v>
      </c>
      <c r="AJ50" s="30">
        <f>IF(AND(ISBLANK(J50),$AD50=1,AJ$510=1,$F50&lt;&gt;служ!$AF$3),0,1)</f>
        <v>1</v>
      </c>
      <c r="AK50" s="30">
        <f>IF(AND(ISBLANK(K50),$AD50=1,AK$510=1,$F50&lt;&gt;служ!$AF$3),0,1)</f>
        <v>1</v>
      </c>
      <c r="AL50" s="30">
        <f>IF(AND(ISBLANK(L50),$AD50=1,AL$510=1,$F50&lt;&gt;служ!$AF$3),0,1)</f>
        <v>1</v>
      </c>
      <c r="AM50" s="30">
        <f>IF(AND(ISBLANK(M50),$AD50=1,AM$510=1,$F50&lt;&gt;служ!$AF$3),0,1)</f>
        <v>1</v>
      </c>
      <c r="AN50" s="30">
        <f>IF(AND(ISBLANK(N50),$AD50=1,AN$510=1,$F50&lt;&gt;служ!$AF$3),0,1)</f>
        <v>1</v>
      </c>
      <c r="AO50" s="30">
        <f>IF(AND(ISBLANK(O50),$AD50=1,AO$510=1,$F50&lt;&gt;служ!$AF$3),0,1)</f>
        <v>1</v>
      </c>
      <c r="AP50" s="30">
        <f>IF(AND(ISBLANK(P50),$AD50=1,AP$510=1,$F50&lt;&gt;служ!$AF$3),0,1)</f>
        <v>1</v>
      </c>
      <c r="AQ50" s="30">
        <f>IF(AND(ISBLANK(Q50),$AD50=1,AQ$510=1,$F50&lt;&gt;служ!$AF$3),0,1)</f>
        <v>1</v>
      </c>
      <c r="AR50" s="30">
        <f>IF(AND(ISBLANK(R50),$AD50=1,AR$510=1,$F50&lt;&gt;служ!$AF$3),0,1)</f>
        <v>1</v>
      </c>
      <c r="AS50" s="30">
        <f>IF(AND(ISBLANK(S50),$AD50=1,AS$510=1,$F50&lt;&gt;служ!$AF$3),0,1)</f>
        <v>1</v>
      </c>
      <c r="AT50" s="30">
        <f>IF(AND(ISBLANK(T50),$AD50=1,AT$510=1,$F50&lt;&gt;служ!$AF$3),0,1)</f>
        <v>1</v>
      </c>
      <c r="AU50" s="30">
        <f>IF(AND(ISBLANK(U50),$AD50=1,AU$510=1,$F50&lt;&gt;служ!$AF$3),0,1)</f>
        <v>1</v>
      </c>
      <c r="AV50" s="30">
        <f>IF(AND(ISBLANK(V50),$AD50=1,AV$510=1,$F50&lt;&gt;служ!$AF$3),0,1)</f>
        <v>1</v>
      </c>
      <c r="AW50" s="30">
        <f>IF(AND(ISBLANK(W50),$AD50=1,AW$510=1,$F50&lt;&gt;служ!$AF$3),0,1)</f>
        <v>1</v>
      </c>
      <c r="AX50" s="30">
        <f>IF(AND(ISBLANK(X50),$AD50=1,AX$510=1,$F50&lt;&gt;служ!$AF$3),0,1)</f>
        <v>1</v>
      </c>
      <c r="AY50" s="30">
        <f>IF(AND(ISBLANK(Y50),$AD50=1,AY$510=1,$F50&lt;&gt;служ!$AF$3),0,1)</f>
        <v>1</v>
      </c>
      <c r="AZ50" s="30">
        <f>IF(AND(ISBLANK(Z50),$AD50=1,AZ$510=1,$F50&lt;&gt;служ!$AF$3),0,1)</f>
        <v>1</v>
      </c>
      <c r="BA50" s="30">
        <f>IF(AND(ISBLANK(AA50),$AD50=1,BA$510=1,$F50&lt;&gt;служ!$AF$3),0,1)</f>
        <v>1</v>
      </c>
      <c r="BB50" s="20">
        <f t="shared" si="4"/>
        <v>1</v>
      </c>
      <c r="BD50" s="161" t="s">
        <v>401</v>
      </c>
      <c r="BE50" s="114">
        <v>4</v>
      </c>
      <c r="BF50" s="156">
        <f t="shared" si="5"/>
        <v>14</v>
      </c>
      <c r="BH50" s="30">
        <f>IF(AND(ISBLANK(BD50),$AD50=1,$F50&lt;&gt;служ!$AF$3),0,1)</f>
        <v>1</v>
      </c>
      <c r="BI50" s="30">
        <f>IF(AND(ISBLANK(BE50),$AD50=1,$F50&lt;&gt;служ!$AF$3),0,1)</f>
        <v>1</v>
      </c>
    </row>
    <row r="51" spans="2:61" s="20" customFormat="1" x14ac:dyDescent="0.2">
      <c r="B51" s="112">
        <v>42</v>
      </c>
      <c r="C51" s="25">
        <v>4042</v>
      </c>
      <c r="D51" s="52"/>
      <c r="E51" s="52"/>
      <c r="F51" s="113">
        <v>13</v>
      </c>
      <c r="G51" s="116">
        <v>1</v>
      </c>
      <c r="H51" s="116">
        <v>1</v>
      </c>
      <c r="I51" s="116">
        <v>2</v>
      </c>
      <c r="J51" s="116">
        <v>0</v>
      </c>
      <c r="K51" s="116">
        <v>0</v>
      </c>
      <c r="L51" s="116">
        <v>1</v>
      </c>
      <c r="M51" s="116">
        <v>1</v>
      </c>
      <c r="N51" s="116">
        <v>1</v>
      </c>
      <c r="O51" s="116">
        <v>0</v>
      </c>
      <c r="P51" s="116">
        <v>2</v>
      </c>
      <c r="Q51" s="116">
        <v>0</v>
      </c>
      <c r="R51" s="116">
        <v>0</v>
      </c>
      <c r="S51" s="116">
        <v>2</v>
      </c>
      <c r="T51" s="116">
        <v>0</v>
      </c>
      <c r="U51" s="115"/>
      <c r="V51" s="115"/>
      <c r="W51" s="115"/>
      <c r="X51" s="115"/>
      <c r="Y51" s="115"/>
      <c r="Z51" s="115"/>
      <c r="AA51" s="115"/>
      <c r="AB51" s="28">
        <f>IF(AND(AD51=0,(COUNTIF(D51:AA51,"*")+COUNTIF(D51:AA51,"&lt;9")+COUNTIF(BD51:BE51,"*")+COUNTIF(BD51:BE51,"&lt;9")-COUNTIF(D51:AA51,служ!$AF$3)-COUNTIF(BD51:BE51,служ!$AF$3))&gt;0),0,1)</f>
        <v>1</v>
      </c>
      <c r="AC51" s="28">
        <f t="shared" si="1"/>
        <v>1</v>
      </c>
      <c r="AD51" s="29">
        <f>IF(OR(F51="",F51=служ!$AF$3),0,1)</f>
        <v>1</v>
      </c>
      <c r="AE51" s="31">
        <f t="shared" si="2"/>
        <v>1</v>
      </c>
      <c r="AF51" s="30">
        <f t="shared" si="3"/>
        <v>1</v>
      </c>
      <c r="AG51" s="30">
        <f>IF(AND(ISBLANK(G51),$AD51=1,AG$510=1,$F51&lt;&gt;служ!$AF$3),0,1)</f>
        <v>1</v>
      </c>
      <c r="AH51" s="30">
        <f>IF(AND(ISBLANK(H51),$AD51=1,AH$510=1,$F51&lt;&gt;служ!$AF$3),0,1)</f>
        <v>1</v>
      </c>
      <c r="AI51" s="30">
        <f>IF(AND(ISBLANK(I51),$AD51=1,AI$510=1,$F51&lt;&gt;служ!$AF$3),0,1)</f>
        <v>1</v>
      </c>
      <c r="AJ51" s="30">
        <f>IF(AND(ISBLANK(J51),$AD51=1,AJ$510=1,$F51&lt;&gt;служ!$AF$3),0,1)</f>
        <v>1</v>
      </c>
      <c r="AK51" s="30">
        <f>IF(AND(ISBLANK(K51),$AD51=1,AK$510=1,$F51&lt;&gt;служ!$AF$3),0,1)</f>
        <v>1</v>
      </c>
      <c r="AL51" s="30">
        <f>IF(AND(ISBLANK(L51),$AD51=1,AL$510=1,$F51&lt;&gt;служ!$AF$3),0,1)</f>
        <v>1</v>
      </c>
      <c r="AM51" s="30">
        <f>IF(AND(ISBLANK(M51),$AD51=1,AM$510=1,$F51&lt;&gt;служ!$AF$3),0,1)</f>
        <v>1</v>
      </c>
      <c r="AN51" s="30">
        <f>IF(AND(ISBLANK(N51),$AD51=1,AN$510=1,$F51&lt;&gt;служ!$AF$3),0,1)</f>
        <v>1</v>
      </c>
      <c r="AO51" s="30">
        <f>IF(AND(ISBLANK(O51),$AD51=1,AO$510=1,$F51&lt;&gt;служ!$AF$3),0,1)</f>
        <v>1</v>
      </c>
      <c r="AP51" s="30">
        <f>IF(AND(ISBLANK(P51),$AD51=1,AP$510=1,$F51&lt;&gt;служ!$AF$3),0,1)</f>
        <v>1</v>
      </c>
      <c r="AQ51" s="30">
        <f>IF(AND(ISBLANK(Q51),$AD51=1,AQ$510=1,$F51&lt;&gt;служ!$AF$3),0,1)</f>
        <v>1</v>
      </c>
      <c r="AR51" s="30">
        <f>IF(AND(ISBLANK(R51),$AD51=1,AR$510=1,$F51&lt;&gt;служ!$AF$3),0,1)</f>
        <v>1</v>
      </c>
      <c r="AS51" s="30">
        <f>IF(AND(ISBLANK(S51),$AD51=1,AS$510=1,$F51&lt;&gt;служ!$AF$3),0,1)</f>
        <v>1</v>
      </c>
      <c r="AT51" s="30">
        <f>IF(AND(ISBLANK(T51),$AD51=1,AT$510=1,$F51&lt;&gt;служ!$AF$3),0,1)</f>
        <v>1</v>
      </c>
      <c r="AU51" s="30">
        <f>IF(AND(ISBLANK(U51),$AD51=1,AU$510=1,$F51&lt;&gt;служ!$AF$3),0,1)</f>
        <v>1</v>
      </c>
      <c r="AV51" s="30">
        <f>IF(AND(ISBLANK(V51),$AD51=1,AV$510=1,$F51&lt;&gt;служ!$AF$3),0,1)</f>
        <v>1</v>
      </c>
      <c r="AW51" s="30">
        <f>IF(AND(ISBLANK(W51),$AD51=1,AW$510=1,$F51&lt;&gt;служ!$AF$3),0,1)</f>
        <v>1</v>
      </c>
      <c r="AX51" s="30">
        <f>IF(AND(ISBLANK(X51),$AD51=1,AX$510=1,$F51&lt;&gt;служ!$AF$3),0,1)</f>
        <v>1</v>
      </c>
      <c r="AY51" s="30">
        <f>IF(AND(ISBLANK(Y51),$AD51=1,AY$510=1,$F51&lt;&gt;служ!$AF$3),0,1)</f>
        <v>1</v>
      </c>
      <c r="AZ51" s="30">
        <f>IF(AND(ISBLANK(Z51),$AD51=1,AZ$510=1,$F51&lt;&gt;служ!$AF$3),0,1)</f>
        <v>1</v>
      </c>
      <c r="BA51" s="30">
        <f>IF(AND(ISBLANK(AA51),$AD51=1,BA$510=1,$F51&lt;&gt;служ!$AF$3),0,1)</f>
        <v>1</v>
      </c>
      <c r="BB51" s="20">
        <f t="shared" si="4"/>
        <v>1</v>
      </c>
      <c r="BD51" s="161" t="s">
        <v>401</v>
      </c>
      <c r="BE51" s="114">
        <v>3</v>
      </c>
      <c r="BF51" s="156">
        <f t="shared" si="5"/>
        <v>11</v>
      </c>
      <c r="BH51" s="30">
        <f>IF(AND(ISBLANK(BD51),$AD51=1,$F51&lt;&gt;служ!$AF$3),0,1)</f>
        <v>1</v>
      </c>
      <c r="BI51" s="30">
        <f>IF(AND(ISBLANK(BE51),$AD51=1,$F51&lt;&gt;служ!$AF$3),0,1)</f>
        <v>1</v>
      </c>
    </row>
    <row r="52" spans="2:61" s="20" customFormat="1" x14ac:dyDescent="0.2">
      <c r="B52" s="112">
        <v>43</v>
      </c>
      <c r="C52" s="25">
        <v>4043</v>
      </c>
      <c r="D52" s="52"/>
      <c r="E52" s="52"/>
      <c r="F52" s="113">
        <v>13</v>
      </c>
      <c r="G52" s="116">
        <v>1</v>
      </c>
      <c r="H52" s="116">
        <v>1</v>
      </c>
      <c r="I52" s="116">
        <v>1</v>
      </c>
      <c r="J52" s="116">
        <v>1</v>
      </c>
      <c r="K52" s="116">
        <v>1</v>
      </c>
      <c r="L52" s="116">
        <v>0</v>
      </c>
      <c r="M52" s="116">
        <v>1</v>
      </c>
      <c r="N52" s="116">
        <v>1</v>
      </c>
      <c r="O52" s="116">
        <v>1</v>
      </c>
      <c r="P52" s="116">
        <v>2</v>
      </c>
      <c r="Q52" s="116">
        <v>0</v>
      </c>
      <c r="R52" s="116">
        <v>1</v>
      </c>
      <c r="S52" s="116">
        <v>1</v>
      </c>
      <c r="T52" s="116">
        <v>1</v>
      </c>
      <c r="U52" s="115"/>
      <c r="V52" s="115"/>
      <c r="W52" s="115"/>
      <c r="X52" s="115"/>
      <c r="Y52" s="115"/>
      <c r="Z52" s="115"/>
      <c r="AA52" s="115"/>
      <c r="AB52" s="28">
        <f>IF(AND(AD52=0,(COUNTIF(D52:AA52,"*")+COUNTIF(D52:AA52,"&lt;9")+COUNTIF(BD52:BE52,"*")+COUNTIF(BD52:BE52,"&lt;9")-COUNTIF(D52:AA52,служ!$AF$3)-COUNTIF(BD52:BE52,служ!$AF$3))&gt;0),0,1)</f>
        <v>1</v>
      </c>
      <c r="AC52" s="28">
        <f t="shared" si="1"/>
        <v>1</v>
      </c>
      <c r="AD52" s="29">
        <f>IF(OR(F52="",F52=служ!$AF$3),0,1)</f>
        <v>1</v>
      </c>
      <c r="AE52" s="31">
        <f t="shared" si="2"/>
        <v>1</v>
      </c>
      <c r="AF52" s="30">
        <f t="shared" si="3"/>
        <v>1</v>
      </c>
      <c r="AG52" s="30">
        <f>IF(AND(ISBLANK(G52),$AD52=1,AG$510=1,$F52&lt;&gt;служ!$AF$3),0,1)</f>
        <v>1</v>
      </c>
      <c r="AH52" s="30">
        <f>IF(AND(ISBLANK(H52),$AD52=1,AH$510=1,$F52&lt;&gt;служ!$AF$3),0,1)</f>
        <v>1</v>
      </c>
      <c r="AI52" s="30">
        <f>IF(AND(ISBLANK(I52),$AD52=1,AI$510=1,$F52&lt;&gt;служ!$AF$3),0,1)</f>
        <v>1</v>
      </c>
      <c r="AJ52" s="30">
        <f>IF(AND(ISBLANK(J52),$AD52=1,AJ$510=1,$F52&lt;&gt;служ!$AF$3),0,1)</f>
        <v>1</v>
      </c>
      <c r="AK52" s="30">
        <f>IF(AND(ISBLANK(K52),$AD52=1,AK$510=1,$F52&lt;&gt;служ!$AF$3),0,1)</f>
        <v>1</v>
      </c>
      <c r="AL52" s="30">
        <f>IF(AND(ISBLANK(L52),$AD52=1,AL$510=1,$F52&lt;&gt;служ!$AF$3),0,1)</f>
        <v>1</v>
      </c>
      <c r="AM52" s="30">
        <f>IF(AND(ISBLANK(M52),$AD52=1,AM$510=1,$F52&lt;&gt;служ!$AF$3),0,1)</f>
        <v>1</v>
      </c>
      <c r="AN52" s="30">
        <f>IF(AND(ISBLANK(N52),$AD52=1,AN$510=1,$F52&lt;&gt;служ!$AF$3),0,1)</f>
        <v>1</v>
      </c>
      <c r="AO52" s="30">
        <f>IF(AND(ISBLANK(O52),$AD52=1,AO$510=1,$F52&lt;&gt;служ!$AF$3),0,1)</f>
        <v>1</v>
      </c>
      <c r="AP52" s="30">
        <f>IF(AND(ISBLANK(P52),$AD52=1,AP$510=1,$F52&lt;&gt;служ!$AF$3),0,1)</f>
        <v>1</v>
      </c>
      <c r="AQ52" s="30">
        <f>IF(AND(ISBLANK(Q52),$AD52=1,AQ$510=1,$F52&lt;&gt;служ!$AF$3),0,1)</f>
        <v>1</v>
      </c>
      <c r="AR52" s="30">
        <f>IF(AND(ISBLANK(R52),$AD52=1,AR$510=1,$F52&lt;&gt;служ!$AF$3),0,1)</f>
        <v>1</v>
      </c>
      <c r="AS52" s="30">
        <f>IF(AND(ISBLANK(S52),$AD52=1,AS$510=1,$F52&lt;&gt;служ!$AF$3),0,1)</f>
        <v>1</v>
      </c>
      <c r="AT52" s="30">
        <f>IF(AND(ISBLANK(T52),$AD52=1,AT$510=1,$F52&lt;&gt;служ!$AF$3),0,1)</f>
        <v>1</v>
      </c>
      <c r="AU52" s="30">
        <f>IF(AND(ISBLANK(U52),$AD52=1,AU$510=1,$F52&lt;&gt;служ!$AF$3),0,1)</f>
        <v>1</v>
      </c>
      <c r="AV52" s="30">
        <f>IF(AND(ISBLANK(V52),$AD52=1,AV$510=1,$F52&lt;&gt;служ!$AF$3),0,1)</f>
        <v>1</v>
      </c>
      <c r="AW52" s="30">
        <f>IF(AND(ISBLANK(W52),$AD52=1,AW$510=1,$F52&lt;&gt;служ!$AF$3),0,1)</f>
        <v>1</v>
      </c>
      <c r="AX52" s="30">
        <f>IF(AND(ISBLANK(X52),$AD52=1,AX$510=1,$F52&lt;&gt;служ!$AF$3),0,1)</f>
        <v>1</v>
      </c>
      <c r="AY52" s="30">
        <f>IF(AND(ISBLANK(Y52),$AD52=1,AY$510=1,$F52&lt;&gt;служ!$AF$3),0,1)</f>
        <v>1</v>
      </c>
      <c r="AZ52" s="30">
        <f>IF(AND(ISBLANK(Z52),$AD52=1,AZ$510=1,$F52&lt;&gt;служ!$AF$3),0,1)</f>
        <v>1</v>
      </c>
      <c r="BA52" s="30">
        <f>IF(AND(ISBLANK(AA52),$AD52=1,BA$510=1,$F52&lt;&gt;служ!$AF$3),0,1)</f>
        <v>1</v>
      </c>
      <c r="BB52" s="20">
        <f t="shared" si="4"/>
        <v>1</v>
      </c>
      <c r="BD52" s="161" t="s">
        <v>402</v>
      </c>
      <c r="BE52" s="114">
        <v>4</v>
      </c>
      <c r="BF52" s="156">
        <f t="shared" si="5"/>
        <v>13</v>
      </c>
      <c r="BH52" s="30">
        <f>IF(AND(ISBLANK(BD52),$AD52=1,$F52&lt;&gt;служ!$AF$3),0,1)</f>
        <v>1</v>
      </c>
      <c r="BI52" s="30">
        <f>IF(AND(ISBLANK(BE52),$AD52=1,$F52&lt;&gt;служ!$AF$3),0,1)</f>
        <v>1</v>
      </c>
    </row>
    <row r="53" spans="2:61" s="20" customFormat="1" x14ac:dyDescent="0.2">
      <c r="B53" s="112">
        <v>44</v>
      </c>
      <c r="C53" s="25">
        <v>4044</v>
      </c>
      <c r="D53" s="52"/>
      <c r="E53" s="52"/>
      <c r="F53" s="113"/>
      <c r="G53" s="116">
        <v>1</v>
      </c>
      <c r="H53" s="116">
        <v>1</v>
      </c>
      <c r="I53" s="116">
        <v>2</v>
      </c>
      <c r="J53" s="116">
        <v>1</v>
      </c>
      <c r="K53" s="116">
        <v>1</v>
      </c>
      <c r="L53" s="116">
        <v>1</v>
      </c>
      <c r="M53" s="116">
        <v>0</v>
      </c>
      <c r="N53" s="116">
        <v>0</v>
      </c>
      <c r="O53" s="116">
        <v>1</v>
      </c>
      <c r="P53" s="116">
        <v>1</v>
      </c>
      <c r="Q53" s="116">
        <v>1</v>
      </c>
      <c r="R53" s="116">
        <v>0</v>
      </c>
      <c r="S53" s="116">
        <v>2</v>
      </c>
      <c r="T53" s="116">
        <v>0</v>
      </c>
      <c r="U53" s="115"/>
      <c r="V53" s="115"/>
      <c r="W53" s="115"/>
      <c r="X53" s="115"/>
      <c r="Y53" s="115"/>
      <c r="Z53" s="115"/>
      <c r="AA53" s="115"/>
      <c r="AB53" s="28">
        <f>IF(AND(AD53=0,(COUNTIF(D53:AA53,"*")+COUNTIF(D53:AA53,"&lt;9")+COUNTIF(BD53:BE53,"*")+COUNTIF(BD53:BE53,"&lt;9")-COUNTIF(D53:AA53,служ!$AF$3)-COUNTIF(BD53:BE53,служ!$AF$3))&gt;0),0,1)</f>
        <v>0</v>
      </c>
      <c r="AC53" s="28">
        <f t="shared" si="1"/>
        <v>0</v>
      </c>
      <c r="AD53" s="29">
        <f>IF(OR(F53="",F53=служ!$AF$3),0,1)</f>
        <v>0</v>
      </c>
      <c r="AE53" s="31">
        <f t="shared" si="2"/>
        <v>1</v>
      </c>
      <c r="AF53" s="30">
        <f t="shared" si="3"/>
        <v>1</v>
      </c>
      <c r="AG53" s="30">
        <f>IF(AND(ISBLANK(G53),$AD53=1,AG$510=1,$F53&lt;&gt;служ!$AF$3),0,1)</f>
        <v>1</v>
      </c>
      <c r="AH53" s="30">
        <f>IF(AND(ISBLANK(H53),$AD53=1,AH$510=1,$F53&lt;&gt;служ!$AF$3),0,1)</f>
        <v>1</v>
      </c>
      <c r="AI53" s="30">
        <f>IF(AND(ISBLANK(I53),$AD53=1,AI$510=1,$F53&lt;&gt;служ!$AF$3),0,1)</f>
        <v>1</v>
      </c>
      <c r="AJ53" s="30">
        <f>IF(AND(ISBLANK(J53),$AD53=1,AJ$510=1,$F53&lt;&gt;служ!$AF$3),0,1)</f>
        <v>1</v>
      </c>
      <c r="AK53" s="30">
        <f>IF(AND(ISBLANK(K53),$AD53=1,AK$510=1,$F53&lt;&gt;служ!$AF$3),0,1)</f>
        <v>1</v>
      </c>
      <c r="AL53" s="30">
        <f>IF(AND(ISBLANK(L53),$AD53=1,AL$510=1,$F53&lt;&gt;служ!$AF$3),0,1)</f>
        <v>1</v>
      </c>
      <c r="AM53" s="30">
        <f>IF(AND(ISBLANK(M53),$AD53=1,AM$510=1,$F53&lt;&gt;служ!$AF$3),0,1)</f>
        <v>1</v>
      </c>
      <c r="AN53" s="30">
        <f>IF(AND(ISBLANK(N53),$AD53=1,AN$510=1,$F53&lt;&gt;служ!$AF$3),0,1)</f>
        <v>1</v>
      </c>
      <c r="AO53" s="30">
        <f>IF(AND(ISBLANK(O53),$AD53=1,AO$510=1,$F53&lt;&gt;служ!$AF$3),0,1)</f>
        <v>1</v>
      </c>
      <c r="AP53" s="30">
        <f>IF(AND(ISBLANK(P53),$AD53=1,AP$510=1,$F53&lt;&gt;служ!$AF$3),0,1)</f>
        <v>1</v>
      </c>
      <c r="AQ53" s="30">
        <f>IF(AND(ISBLANK(Q53),$AD53=1,AQ$510=1,$F53&lt;&gt;служ!$AF$3),0,1)</f>
        <v>1</v>
      </c>
      <c r="AR53" s="30">
        <f>IF(AND(ISBLANK(R53),$AD53=1,AR$510=1,$F53&lt;&gt;служ!$AF$3),0,1)</f>
        <v>1</v>
      </c>
      <c r="AS53" s="30">
        <f>IF(AND(ISBLANK(S53),$AD53=1,AS$510=1,$F53&lt;&gt;служ!$AF$3),0,1)</f>
        <v>1</v>
      </c>
      <c r="AT53" s="30">
        <f>IF(AND(ISBLANK(T53),$AD53=1,AT$510=1,$F53&lt;&gt;служ!$AF$3),0,1)</f>
        <v>1</v>
      </c>
      <c r="AU53" s="30">
        <f>IF(AND(ISBLANK(U53),$AD53=1,AU$510=1,$F53&lt;&gt;служ!$AF$3),0,1)</f>
        <v>1</v>
      </c>
      <c r="AV53" s="30">
        <f>IF(AND(ISBLANK(V53),$AD53=1,AV$510=1,$F53&lt;&gt;служ!$AF$3),0,1)</f>
        <v>1</v>
      </c>
      <c r="AW53" s="30">
        <f>IF(AND(ISBLANK(W53),$AD53=1,AW$510=1,$F53&lt;&gt;служ!$AF$3),0,1)</f>
        <v>1</v>
      </c>
      <c r="AX53" s="30">
        <f>IF(AND(ISBLANK(X53),$AD53=1,AX$510=1,$F53&lt;&gt;служ!$AF$3),0,1)</f>
        <v>1</v>
      </c>
      <c r="AY53" s="30">
        <f>IF(AND(ISBLANK(Y53),$AD53=1,AY$510=1,$F53&lt;&gt;служ!$AF$3),0,1)</f>
        <v>1</v>
      </c>
      <c r="AZ53" s="30">
        <f>IF(AND(ISBLANK(Z53),$AD53=1,AZ$510=1,$F53&lt;&gt;служ!$AF$3),0,1)</f>
        <v>1</v>
      </c>
      <c r="BA53" s="30">
        <f>IF(AND(ISBLANK(AA53),$AD53=1,BA$510=1,$F53&lt;&gt;служ!$AF$3),0,1)</f>
        <v>1</v>
      </c>
      <c r="BB53" s="20">
        <f t="shared" si="4"/>
        <v>0</v>
      </c>
      <c r="BD53" s="114" t="s">
        <v>402</v>
      </c>
      <c r="BE53" s="114"/>
      <c r="BF53" s="156" t="str">
        <f t="shared" si="5"/>
        <v/>
      </c>
      <c r="BH53" s="30">
        <f>IF(AND(ISBLANK(BD53),$AD53=1,$F53&lt;&gt;служ!$AF$3),0,1)</f>
        <v>1</v>
      </c>
      <c r="BI53" s="30">
        <f>IF(AND(ISBLANK(BE53),$AD53=1,$F53&lt;&gt;служ!$AF$3),0,1)</f>
        <v>1</v>
      </c>
    </row>
    <row r="54" spans="2:61" s="20" customFormat="1" x14ac:dyDescent="0.2">
      <c r="B54" s="112">
        <v>45</v>
      </c>
      <c r="C54" s="25">
        <v>4045</v>
      </c>
      <c r="D54" s="52"/>
      <c r="E54" s="52"/>
      <c r="F54" s="113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5"/>
      <c r="V54" s="115"/>
      <c r="W54" s="115"/>
      <c r="X54" s="115"/>
      <c r="Y54" s="115"/>
      <c r="Z54" s="115"/>
      <c r="AA54" s="115"/>
      <c r="AB54" s="28">
        <f>IF(AND(AD54=0,(COUNTIF(D54:AA54,"*")+COUNTIF(D54:AA54,"&lt;9")+COUNTIF(BD54:BE54,"*")+COUNTIF(BD54:BE54,"&lt;9")-COUNTIF(D54:AA54,служ!$AF$3)-COUNTIF(BD54:BE54,служ!$AF$3))&gt;0),0,1)</f>
        <v>1</v>
      </c>
      <c r="AC54" s="28">
        <f t="shared" si="1"/>
        <v>0</v>
      </c>
      <c r="AD54" s="29">
        <f>IF(OR(F54="",F54=служ!$AF$3),0,1)</f>
        <v>0</v>
      </c>
      <c r="AE54" s="31">
        <f t="shared" si="2"/>
        <v>1</v>
      </c>
      <c r="AF54" s="30">
        <f t="shared" si="3"/>
        <v>1</v>
      </c>
      <c r="AG54" s="30">
        <f>IF(AND(ISBLANK(G54),$AD54=1,AG$510=1,$F54&lt;&gt;служ!$AF$3),0,1)</f>
        <v>1</v>
      </c>
      <c r="AH54" s="30">
        <f>IF(AND(ISBLANK(H54),$AD54=1,AH$510=1,$F54&lt;&gt;служ!$AF$3),0,1)</f>
        <v>1</v>
      </c>
      <c r="AI54" s="30">
        <f>IF(AND(ISBLANK(I54),$AD54=1,AI$510=1,$F54&lt;&gt;служ!$AF$3),0,1)</f>
        <v>1</v>
      </c>
      <c r="AJ54" s="30">
        <f>IF(AND(ISBLANK(J54),$AD54=1,AJ$510=1,$F54&lt;&gt;служ!$AF$3),0,1)</f>
        <v>1</v>
      </c>
      <c r="AK54" s="30">
        <f>IF(AND(ISBLANK(K54),$AD54=1,AK$510=1,$F54&lt;&gt;служ!$AF$3),0,1)</f>
        <v>1</v>
      </c>
      <c r="AL54" s="30">
        <f>IF(AND(ISBLANK(L54),$AD54=1,AL$510=1,$F54&lt;&gt;служ!$AF$3),0,1)</f>
        <v>1</v>
      </c>
      <c r="AM54" s="30">
        <f>IF(AND(ISBLANK(M54),$AD54=1,AM$510=1,$F54&lt;&gt;служ!$AF$3),0,1)</f>
        <v>1</v>
      </c>
      <c r="AN54" s="30">
        <f>IF(AND(ISBLANK(N54),$AD54=1,AN$510=1,$F54&lt;&gt;служ!$AF$3),0,1)</f>
        <v>1</v>
      </c>
      <c r="AO54" s="30">
        <f>IF(AND(ISBLANK(O54),$AD54=1,AO$510=1,$F54&lt;&gt;служ!$AF$3),0,1)</f>
        <v>1</v>
      </c>
      <c r="AP54" s="30">
        <f>IF(AND(ISBLANK(P54),$AD54=1,AP$510=1,$F54&lt;&gt;служ!$AF$3),0,1)</f>
        <v>1</v>
      </c>
      <c r="AQ54" s="30">
        <f>IF(AND(ISBLANK(Q54),$AD54=1,AQ$510=1,$F54&lt;&gt;служ!$AF$3),0,1)</f>
        <v>1</v>
      </c>
      <c r="AR54" s="30">
        <f>IF(AND(ISBLANK(R54),$AD54=1,AR$510=1,$F54&lt;&gt;служ!$AF$3),0,1)</f>
        <v>1</v>
      </c>
      <c r="AS54" s="30">
        <f>IF(AND(ISBLANK(S54),$AD54=1,AS$510=1,$F54&lt;&gt;служ!$AF$3),0,1)</f>
        <v>1</v>
      </c>
      <c r="AT54" s="30">
        <f>IF(AND(ISBLANK(T54),$AD54=1,AT$510=1,$F54&lt;&gt;служ!$AF$3),0,1)</f>
        <v>1</v>
      </c>
      <c r="AU54" s="30">
        <f>IF(AND(ISBLANK(U54),$AD54=1,AU$510=1,$F54&lt;&gt;служ!$AF$3),0,1)</f>
        <v>1</v>
      </c>
      <c r="AV54" s="30">
        <f>IF(AND(ISBLANK(V54),$AD54=1,AV$510=1,$F54&lt;&gt;служ!$AF$3),0,1)</f>
        <v>1</v>
      </c>
      <c r="AW54" s="30">
        <f>IF(AND(ISBLANK(W54),$AD54=1,AW$510=1,$F54&lt;&gt;служ!$AF$3),0,1)</f>
        <v>1</v>
      </c>
      <c r="AX54" s="30">
        <f>IF(AND(ISBLANK(X54),$AD54=1,AX$510=1,$F54&lt;&gt;служ!$AF$3),0,1)</f>
        <v>1</v>
      </c>
      <c r="AY54" s="30">
        <f>IF(AND(ISBLANK(Y54),$AD54=1,AY$510=1,$F54&lt;&gt;служ!$AF$3),0,1)</f>
        <v>1</v>
      </c>
      <c r="AZ54" s="30">
        <f>IF(AND(ISBLANK(Z54),$AD54=1,AZ$510=1,$F54&lt;&gt;служ!$AF$3),0,1)</f>
        <v>1</v>
      </c>
      <c r="BA54" s="30">
        <f>IF(AND(ISBLANK(AA54),$AD54=1,BA$510=1,$F54&lt;&gt;служ!$AF$3),0,1)</f>
        <v>1</v>
      </c>
      <c r="BB54" s="20">
        <f t="shared" si="4"/>
        <v>0</v>
      </c>
      <c r="BD54" s="114"/>
      <c r="BE54" s="114"/>
      <c r="BF54" s="156" t="str">
        <f t="shared" si="5"/>
        <v/>
      </c>
      <c r="BH54" s="30">
        <f>IF(AND(ISBLANK(BD54),$AD54=1,$F54&lt;&gt;служ!$AF$3),0,1)</f>
        <v>1</v>
      </c>
      <c r="BI54" s="30">
        <f>IF(AND(ISBLANK(BE54),$AD54=1,$F54&lt;&gt;служ!$AF$3),0,1)</f>
        <v>1</v>
      </c>
    </row>
    <row r="55" spans="2:61" s="20" customFormat="1" x14ac:dyDescent="0.2">
      <c r="B55" s="112">
        <v>46</v>
      </c>
      <c r="C55" s="25">
        <v>4046</v>
      </c>
      <c r="D55" s="52"/>
      <c r="E55" s="52"/>
      <c r="F55" s="113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5"/>
      <c r="V55" s="115"/>
      <c r="W55" s="115"/>
      <c r="X55" s="115"/>
      <c r="Y55" s="115"/>
      <c r="Z55" s="115"/>
      <c r="AA55" s="115"/>
      <c r="AB55" s="28">
        <f>IF(AND(AD55=0,(COUNTIF(D55:AA55,"*")+COUNTIF(D55:AA55,"&lt;9")+COUNTIF(BD55:BE55,"*")+COUNTIF(BD55:BE55,"&lt;9")-COUNTIF(D55:AA55,служ!$AF$3)-COUNTIF(BD55:BE55,служ!$AF$3))&gt;0),0,1)</f>
        <v>1</v>
      </c>
      <c r="AC55" s="28">
        <f t="shared" si="1"/>
        <v>0</v>
      </c>
      <c r="AD55" s="29">
        <f>IF(OR(F55="",F55=служ!$AF$3),0,1)</f>
        <v>0</v>
      </c>
      <c r="AE55" s="31">
        <f t="shared" si="2"/>
        <v>1</v>
      </c>
      <c r="AF55" s="30">
        <f t="shared" si="3"/>
        <v>1</v>
      </c>
      <c r="AG55" s="30">
        <f>IF(AND(ISBLANK(G55),$AD55=1,AG$510=1,$F55&lt;&gt;служ!$AF$3),0,1)</f>
        <v>1</v>
      </c>
      <c r="AH55" s="30">
        <f>IF(AND(ISBLANK(H55),$AD55=1,AH$510=1,$F55&lt;&gt;служ!$AF$3),0,1)</f>
        <v>1</v>
      </c>
      <c r="AI55" s="30">
        <f>IF(AND(ISBLANK(I55),$AD55=1,AI$510=1,$F55&lt;&gt;служ!$AF$3),0,1)</f>
        <v>1</v>
      </c>
      <c r="AJ55" s="30">
        <f>IF(AND(ISBLANK(J55),$AD55=1,AJ$510=1,$F55&lt;&gt;служ!$AF$3),0,1)</f>
        <v>1</v>
      </c>
      <c r="AK55" s="30">
        <f>IF(AND(ISBLANK(K55),$AD55=1,AK$510=1,$F55&lt;&gt;служ!$AF$3),0,1)</f>
        <v>1</v>
      </c>
      <c r="AL55" s="30">
        <f>IF(AND(ISBLANK(L55),$AD55=1,AL$510=1,$F55&lt;&gt;служ!$AF$3),0,1)</f>
        <v>1</v>
      </c>
      <c r="AM55" s="30">
        <f>IF(AND(ISBLANK(M55),$AD55=1,AM$510=1,$F55&lt;&gt;служ!$AF$3),0,1)</f>
        <v>1</v>
      </c>
      <c r="AN55" s="30">
        <f>IF(AND(ISBLANK(N55),$AD55=1,AN$510=1,$F55&lt;&gt;служ!$AF$3),0,1)</f>
        <v>1</v>
      </c>
      <c r="AO55" s="30">
        <f>IF(AND(ISBLANK(O55),$AD55=1,AO$510=1,$F55&lt;&gt;служ!$AF$3),0,1)</f>
        <v>1</v>
      </c>
      <c r="AP55" s="30">
        <f>IF(AND(ISBLANK(P55),$AD55=1,AP$510=1,$F55&lt;&gt;служ!$AF$3),0,1)</f>
        <v>1</v>
      </c>
      <c r="AQ55" s="30">
        <f>IF(AND(ISBLANK(Q55),$AD55=1,AQ$510=1,$F55&lt;&gt;служ!$AF$3),0,1)</f>
        <v>1</v>
      </c>
      <c r="AR55" s="30">
        <f>IF(AND(ISBLANK(R55),$AD55=1,AR$510=1,$F55&lt;&gt;служ!$AF$3),0,1)</f>
        <v>1</v>
      </c>
      <c r="AS55" s="30">
        <f>IF(AND(ISBLANK(S55),$AD55=1,AS$510=1,$F55&lt;&gt;служ!$AF$3),0,1)</f>
        <v>1</v>
      </c>
      <c r="AT55" s="30">
        <f>IF(AND(ISBLANK(T55),$AD55=1,AT$510=1,$F55&lt;&gt;служ!$AF$3),0,1)</f>
        <v>1</v>
      </c>
      <c r="AU55" s="30">
        <f>IF(AND(ISBLANK(U55),$AD55=1,AU$510=1,$F55&lt;&gt;служ!$AF$3),0,1)</f>
        <v>1</v>
      </c>
      <c r="AV55" s="30">
        <f>IF(AND(ISBLANK(V55),$AD55=1,AV$510=1,$F55&lt;&gt;служ!$AF$3),0,1)</f>
        <v>1</v>
      </c>
      <c r="AW55" s="30">
        <f>IF(AND(ISBLANK(W55),$AD55=1,AW$510=1,$F55&lt;&gt;служ!$AF$3),0,1)</f>
        <v>1</v>
      </c>
      <c r="AX55" s="30">
        <f>IF(AND(ISBLANK(X55),$AD55=1,AX$510=1,$F55&lt;&gt;служ!$AF$3),0,1)</f>
        <v>1</v>
      </c>
      <c r="AY55" s="30">
        <f>IF(AND(ISBLANK(Y55),$AD55=1,AY$510=1,$F55&lt;&gt;служ!$AF$3),0,1)</f>
        <v>1</v>
      </c>
      <c r="AZ55" s="30">
        <f>IF(AND(ISBLANK(Z55),$AD55=1,AZ$510=1,$F55&lt;&gt;служ!$AF$3),0,1)</f>
        <v>1</v>
      </c>
      <c r="BA55" s="30">
        <f>IF(AND(ISBLANK(AA55),$AD55=1,BA$510=1,$F55&lt;&gt;служ!$AF$3),0,1)</f>
        <v>1</v>
      </c>
      <c r="BB55" s="20">
        <f t="shared" si="4"/>
        <v>0</v>
      </c>
      <c r="BD55" s="114"/>
      <c r="BE55" s="114"/>
      <c r="BF55" s="156" t="str">
        <f t="shared" si="5"/>
        <v/>
      </c>
      <c r="BH55" s="30">
        <f>IF(AND(ISBLANK(BD55),$AD55=1,$F55&lt;&gt;служ!$AF$3),0,1)</f>
        <v>1</v>
      </c>
      <c r="BI55" s="30">
        <f>IF(AND(ISBLANK(BE55),$AD55=1,$F55&lt;&gt;служ!$AF$3),0,1)</f>
        <v>1</v>
      </c>
    </row>
    <row r="56" spans="2:61" s="20" customFormat="1" x14ac:dyDescent="0.2">
      <c r="B56" s="112">
        <v>47</v>
      </c>
      <c r="C56" s="25">
        <v>4047</v>
      </c>
      <c r="D56" s="52"/>
      <c r="E56" s="52"/>
      <c r="F56" s="113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5"/>
      <c r="V56" s="115"/>
      <c r="W56" s="115"/>
      <c r="X56" s="115"/>
      <c r="Y56" s="115"/>
      <c r="Z56" s="115"/>
      <c r="AA56" s="115"/>
      <c r="AB56" s="28">
        <f>IF(AND(AD56=0,(COUNTIF(D56:AA56,"*")+COUNTIF(D56:AA56,"&lt;9")+COUNTIF(BD56:BE56,"*")+COUNTIF(BD56:BE56,"&lt;9")-COUNTIF(D56:AA56,служ!$AF$3)-COUNTIF(BD56:BE56,служ!$AF$3))&gt;0),0,1)</f>
        <v>1</v>
      </c>
      <c r="AC56" s="28">
        <f t="shared" si="1"/>
        <v>0</v>
      </c>
      <c r="AD56" s="29">
        <f>IF(OR(F56="",F56=служ!$AF$3),0,1)</f>
        <v>0</v>
      </c>
      <c r="AE56" s="31">
        <f t="shared" si="2"/>
        <v>1</v>
      </c>
      <c r="AF56" s="30">
        <f t="shared" si="3"/>
        <v>1</v>
      </c>
      <c r="AG56" s="30">
        <f>IF(AND(ISBLANK(G56),$AD56=1,AG$510=1,$F56&lt;&gt;служ!$AF$3),0,1)</f>
        <v>1</v>
      </c>
      <c r="AH56" s="30">
        <f>IF(AND(ISBLANK(H56),$AD56=1,AH$510=1,$F56&lt;&gt;служ!$AF$3),0,1)</f>
        <v>1</v>
      </c>
      <c r="AI56" s="30">
        <f>IF(AND(ISBLANK(I56),$AD56=1,AI$510=1,$F56&lt;&gt;служ!$AF$3),0,1)</f>
        <v>1</v>
      </c>
      <c r="AJ56" s="30">
        <f>IF(AND(ISBLANK(J56),$AD56=1,AJ$510=1,$F56&lt;&gt;служ!$AF$3),0,1)</f>
        <v>1</v>
      </c>
      <c r="AK56" s="30">
        <f>IF(AND(ISBLANK(K56),$AD56=1,AK$510=1,$F56&lt;&gt;служ!$AF$3),0,1)</f>
        <v>1</v>
      </c>
      <c r="AL56" s="30">
        <f>IF(AND(ISBLANK(L56),$AD56=1,AL$510=1,$F56&lt;&gt;служ!$AF$3),0,1)</f>
        <v>1</v>
      </c>
      <c r="AM56" s="30">
        <f>IF(AND(ISBLANK(M56),$AD56=1,AM$510=1,$F56&lt;&gt;служ!$AF$3),0,1)</f>
        <v>1</v>
      </c>
      <c r="AN56" s="30">
        <f>IF(AND(ISBLANK(N56),$AD56=1,AN$510=1,$F56&lt;&gt;служ!$AF$3),0,1)</f>
        <v>1</v>
      </c>
      <c r="AO56" s="30">
        <f>IF(AND(ISBLANK(O56),$AD56=1,AO$510=1,$F56&lt;&gt;служ!$AF$3),0,1)</f>
        <v>1</v>
      </c>
      <c r="AP56" s="30">
        <f>IF(AND(ISBLANK(P56),$AD56=1,AP$510=1,$F56&lt;&gt;служ!$AF$3),0,1)</f>
        <v>1</v>
      </c>
      <c r="AQ56" s="30">
        <f>IF(AND(ISBLANK(Q56),$AD56=1,AQ$510=1,$F56&lt;&gt;служ!$AF$3),0,1)</f>
        <v>1</v>
      </c>
      <c r="AR56" s="30">
        <f>IF(AND(ISBLANK(R56),$AD56=1,AR$510=1,$F56&lt;&gt;служ!$AF$3),0,1)</f>
        <v>1</v>
      </c>
      <c r="AS56" s="30">
        <f>IF(AND(ISBLANK(S56),$AD56=1,AS$510=1,$F56&lt;&gt;служ!$AF$3),0,1)</f>
        <v>1</v>
      </c>
      <c r="AT56" s="30">
        <f>IF(AND(ISBLANK(T56),$AD56=1,AT$510=1,$F56&lt;&gt;служ!$AF$3),0,1)</f>
        <v>1</v>
      </c>
      <c r="AU56" s="30">
        <f>IF(AND(ISBLANK(U56),$AD56=1,AU$510=1,$F56&lt;&gt;служ!$AF$3),0,1)</f>
        <v>1</v>
      </c>
      <c r="AV56" s="30">
        <f>IF(AND(ISBLANK(V56),$AD56=1,AV$510=1,$F56&lt;&gt;служ!$AF$3),0,1)</f>
        <v>1</v>
      </c>
      <c r="AW56" s="30">
        <f>IF(AND(ISBLANK(W56),$AD56=1,AW$510=1,$F56&lt;&gt;служ!$AF$3),0,1)</f>
        <v>1</v>
      </c>
      <c r="AX56" s="30">
        <f>IF(AND(ISBLANK(X56),$AD56=1,AX$510=1,$F56&lt;&gt;служ!$AF$3),0,1)</f>
        <v>1</v>
      </c>
      <c r="AY56" s="30">
        <f>IF(AND(ISBLANK(Y56),$AD56=1,AY$510=1,$F56&lt;&gt;служ!$AF$3),0,1)</f>
        <v>1</v>
      </c>
      <c r="AZ56" s="30">
        <f>IF(AND(ISBLANK(Z56),$AD56=1,AZ$510=1,$F56&lt;&gt;служ!$AF$3),0,1)</f>
        <v>1</v>
      </c>
      <c r="BA56" s="30">
        <f>IF(AND(ISBLANK(AA56),$AD56=1,BA$510=1,$F56&lt;&gt;служ!$AF$3),0,1)</f>
        <v>1</v>
      </c>
      <c r="BB56" s="20">
        <f t="shared" si="4"/>
        <v>0</v>
      </c>
      <c r="BD56" s="114"/>
      <c r="BE56" s="114"/>
      <c r="BF56" s="156" t="str">
        <f t="shared" si="5"/>
        <v/>
      </c>
      <c r="BH56" s="30">
        <f>IF(AND(ISBLANK(BD56),$AD56=1,$F56&lt;&gt;служ!$AF$3),0,1)</f>
        <v>1</v>
      </c>
      <c r="BI56" s="30">
        <f>IF(AND(ISBLANK(BE56),$AD56=1,$F56&lt;&gt;служ!$AF$3),0,1)</f>
        <v>1</v>
      </c>
    </row>
    <row r="57" spans="2:61" s="20" customFormat="1" x14ac:dyDescent="0.2">
      <c r="B57" s="112">
        <v>48</v>
      </c>
      <c r="C57" s="25">
        <v>4048</v>
      </c>
      <c r="D57" s="52"/>
      <c r="E57" s="52"/>
      <c r="F57" s="113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5"/>
      <c r="V57" s="115"/>
      <c r="W57" s="115"/>
      <c r="X57" s="115"/>
      <c r="Y57" s="115"/>
      <c r="Z57" s="115"/>
      <c r="AA57" s="115"/>
      <c r="AB57" s="28">
        <f>IF(AND(AD57=0,(COUNTIF(D57:AA57,"*")+COUNTIF(D57:AA57,"&lt;9")+COUNTIF(BD57:BE57,"*")+COUNTIF(BD57:BE57,"&lt;9")-COUNTIF(D57:AA57,служ!$AF$3)-COUNTIF(BD57:BE57,служ!$AF$3))&gt;0),0,1)</f>
        <v>1</v>
      </c>
      <c r="AC57" s="28">
        <f t="shared" si="1"/>
        <v>0</v>
      </c>
      <c r="AD57" s="29">
        <f>IF(OR(F57="",F57=служ!$AF$3),0,1)</f>
        <v>0</v>
      </c>
      <c r="AE57" s="31">
        <f t="shared" si="2"/>
        <v>1</v>
      </c>
      <c r="AF57" s="30">
        <f t="shared" si="3"/>
        <v>1</v>
      </c>
      <c r="AG57" s="30">
        <f>IF(AND(ISBLANK(G57),$AD57=1,AG$510=1,$F57&lt;&gt;служ!$AF$3),0,1)</f>
        <v>1</v>
      </c>
      <c r="AH57" s="30">
        <f>IF(AND(ISBLANK(H57),$AD57=1,AH$510=1,$F57&lt;&gt;служ!$AF$3),0,1)</f>
        <v>1</v>
      </c>
      <c r="AI57" s="30">
        <f>IF(AND(ISBLANK(I57),$AD57=1,AI$510=1,$F57&lt;&gt;служ!$AF$3),0,1)</f>
        <v>1</v>
      </c>
      <c r="AJ57" s="30">
        <f>IF(AND(ISBLANK(J57),$AD57=1,AJ$510=1,$F57&lt;&gt;служ!$AF$3),0,1)</f>
        <v>1</v>
      </c>
      <c r="AK57" s="30">
        <f>IF(AND(ISBLANK(K57),$AD57=1,AK$510=1,$F57&lt;&gt;служ!$AF$3),0,1)</f>
        <v>1</v>
      </c>
      <c r="AL57" s="30">
        <f>IF(AND(ISBLANK(L57),$AD57=1,AL$510=1,$F57&lt;&gt;служ!$AF$3),0,1)</f>
        <v>1</v>
      </c>
      <c r="AM57" s="30">
        <f>IF(AND(ISBLANK(M57),$AD57=1,AM$510=1,$F57&lt;&gt;служ!$AF$3),0,1)</f>
        <v>1</v>
      </c>
      <c r="AN57" s="30">
        <f>IF(AND(ISBLANK(N57),$AD57=1,AN$510=1,$F57&lt;&gt;служ!$AF$3),0,1)</f>
        <v>1</v>
      </c>
      <c r="AO57" s="30">
        <f>IF(AND(ISBLANK(O57),$AD57=1,AO$510=1,$F57&lt;&gt;служ!$AF$3),0,1)</f>
        <v>1</v>
      </c>
      <c r="AP57" s="30">
        <f>IF(AND(ISBLANK(P57),$AD57=1,AP$510=1,$F57&lt;&gt;служ!$AF$3),0,1)</f>
        <v>1</v>
      </c>
      <c r="AQ57" s="30">
        <f>IF(AND(ISBLANK(Q57),$AD57=1,AQ$510=1,$F57&lt;&gt;служ!$AF$3),0,1)</f>
        <v>1</v>
      </c>
      <c r="AR57" s="30">
        <f>IF(AND(ISBLANK(R57),$AD57=1,AR$510=1,$F57&lt;&gt;служ!$AF$3),0,1)</f>
        <v>1</v>
      </c>
      <c r="AS57" s="30">
        <f>IF(AND(ISBLANK(S57),$AD57=1,AS$510=1,$F57&lt;&gt;служ!$AF$3),0,1)</f>
        <v>1</v>
      </c>
      <c r="AT57" s="30">
        <f>IF(AND(ISBLANK(T57),$AD57=1,AT$510=1,$F57&lt;&gt;служ!$AF$3),0,1)</f>
        <v>1</v>
      </c>
      <c r="AU57" s="30">
        <f>IF(AND(ISBLANK(U57),$AD57=1,AU$510=1,$F57&lt;&gt;служ!$AF$3),0,1)</f>
        <v>1</v>
      </c>
      <c r="AV57" s="30">
        <f>IF(AND(ISBLANK(V57),$AD57=1,AV$510=1,$F57&lt;&gt;служ!$AF$3),0,1)</f>
        <v>1</v>
      </c>
      <c r="AW57" s="30">
        <f>IF(AND(ISBLANK(W57),$AD57=1,AW$510=1,$F57&lt;&gt;служ!$AF$3),0,1)</f>
        <v>1</v>
      </c>
      <c r="AX57" s="30">
        <f>IF(AND(ISBLANK(X57),$AD57=1,AX$510=1,$F57&lt;&gt;служ!$AF$3),0,1)</f>
        <v>1</v>
      </c>
      <c r="AY57" s="30">
        <f>IF(AND(ISBLANK(Y57),$AD57=1,AY$510=1,$F57&lt;&gt;служ!$AF$3),0,1)</f>
        <v>1</v>
      </c>
      <c r="AZ57" s="30">
        <f>IF(AND(ISBLANK(Z57),$AD57=1,AZ$510=1,$F57&lt;&gt;служ!$AF$3),0,1)</f>
        <v>1</v>
      </c>
      <c r="BA57" s="30">
        <f>IF(AND(ISBLANK(AA57),$AD57=1,BA$510=1,$F57&lt;&gt;служ!$AF$3),0,1)</f>
        <v>1</v>
      </c>
      <c r="BB57" s="20">
        <f t="shared" si="4"/>
        <v>0</v>
      </c>
      <c r="BD57" s="114"/>
      <c r="BE57" s="114"/>
      <c r="BF57" s="156" t="str">
        <f t="shared" si="5"/>
        <v/>
      </c>
      <c r="BH57" s="30">
        <f>IF(AND(ISBLANK(BD57),$AD57=1,$F57&lt;&gt;служ!$AF$3),0,1)</f>
        <v>1</v>
      </c>
      <c r="BI57" s="30">
        <f>IF(AND(ISBLANK(BE57),$AD57=1,$F57&lt;&gt;служ!$AF$3),0,1)</f>
        <v>1</v>
      </c>
    </row>
    <row r="58" spans="2:61" s="20" customFormat="1" x14ac:dyDescent="0.2">
      <c r="B58" s="112">
        <v>49</v>
      </c>
      <c r="C58" s="25">
        <v>4049</v>
      </c>
      <c r="D58" s="52"/>
      <c r="E58" s="52"/>
      <c r="F58" s="113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5"/>
      <c r="V58" s="115"/>
      <c r="W58" s="115"/>
      <c r="X58" s="115"/>
      <c r="Y58" s="115"/>
      <c r="Z58" s="115"/>
      <c r="AA58" s="115"/>
      <c r="AB58" s="28">
        <f>IF(AND(AD58=0,(COUNTIF(D58:AA58,"*")+COUNTIF(D58:AA58,"&lt;9")+COUNTIF(BD58:BE58,"*")+COUNTIF(BD58:BE58,"&lt;9")-COUNTIF(D58:AA58,служ!$AF$3)-COUNTIF(BD58:BE58,служ!$AF$3))&gt;0),0,1)</f>
        <v>1</v>
      </c>
      <c r="AC58" s="28">
        <f t="shared" si="1"/>
        <v>0</v>
      </c>
      <c r="AD58" s="29">
        <f>IF(OR(F58="",F58=служ!$AF$3),0,1)</f>
        <v>0</v>
      </c>
      <c r="AE58" s="31">
        <f t="shared" si="2"/>
        <v>1</v>
      </c>
      <c r="AF58" s="30">
        <f t="shared" si="3"/>
        <v>1</v>
      </c>
      <c r="AG58" s="30">
        <f>IF(AND(ISBLANK(G58),$AD58=1,AG$510=1,$F58&lt;&gt;служ!$AF$3),0,1)</f>
        <v>1</v>
      </c>
      <c r="AH58" s="30">
        <f>IF(AND(ISBLANK(H58),$AD58=1,AH$510=1,$F58&lt;&gt;служ!$AF$3),0,1)</f>
        <v>1</v>
      </c>
      <c r="AI58" s="30">
        <f>IF(AND(ISBLANK(I58),$AD58=1,AI$510=1,$F58&lt;&gt;служ!$AF$3),0,1)</f>
        <v>1</v>
      </c>
      <c r="AJ58" s="30">
        <f>IF(AND(ISBLANK(J58),$AD58=1,AJ$510=1,$F58&lt;&gt;служ!$AF$3),0,1)</f>
        <v>1</v>
      </c>
      <c r="AK58" s="30">
        <f>IF(AND(ISBLANK(K58),$AD58=1,AK$510=1,$F58&lt;&gt;служ!$AF$3),0,1)</f>
        <v>1</v>
      </c>
      <c r="AL58" s="30">
        <f>IF(AND(ISBLANK(L58),$AD58=1,AL$510=1,$F58&lt;&gt;служ!$AF$3),0,1)</f>
        <v>1</v>
      </c>
      <c r="AM58" s="30">
        <f>IF(AND(ISBLANK(M58),$AD58=1,AM$510=1,$F58&lt;&gt;служ!$AF$3),0,1)</f>
        <v>1</v>
      </c>
      <c r="AN58" s="30">
        <f>IF(AND(ISBLANK(N58),$AD58=1,AN$510=1,$F58&lt;&gt;служ!$AF$3),0,1)</f>
        <v>1</v>
      </c>
      <c r="AO58" s="30">
        <f>IF(AND(ISBLANK(O58),$AD58=1,AO$510=1,$F58&lt;&gt;служ!$AF$3),0,1)</f>
        <v>1</v>
      </c>
      <c r="AP58" s="30">
        <f>IF(AND(ISBLANK(P58),$AD58=1,AP$510=1,$F58&lt;&gt;служ!$AF$3),0,1)</f>
        <v>1</v>
      </c>
      <c r="AQ58" s="30">
        <f>IF(AND(ISBLANK(Q58),$AD58=1,AQ$510=1,$F58&lt;&gt;служ!$AF$3),0,1)</f>
        <v>1</v>
      </c>
      <c r="AR58" s="30">
        <f>IF(AND(ISBLANK(R58),$AD58=1,AR$510=1,$F58&lt;&gt;служ!$AF$3),0,1)</f>
        <v>1</v>
      </c>
      <c r="AS58" s="30">
        <f>IF(AND(ISBLANK(S58),$AD58=1,AS$510=1,$F58&lt;&gt;служ!$AF$3),0,1)</f>
        <v>1</v>
      </c>
      <c r="AT58" s="30">
        <f>IF(AND(ISBLANK(T58),$AD58=1,AT$510=1,$F58&lt;&gt;служ!$AF$3),0,1)</f>
        <v>1</v>
      </c>
      <c r="AU58" s="30">
        <f>IF(AND(ISBLANK(U58),$AD58=1,AU$510=1,$F58&lt;&gt;служ!$AF$3),0,1)</f>
        <v>1</v>
      </c>
      <c r="AV58" s="30">
        <f>IF(AND(ISBLANK(V58),$AD58=1,AV$510=1,$F58&lt;&gt;служ!$AF$3),0,1)</f>
        <v>1</v>
      </c>
      <c r="AW58" s="30">
        <f>IF(AND(ISBLANK(W58),$AD58=1,AW$510=1,$F58&lt;&gt;служ!$AF$3),0,1)</f>
        <v>1</v>
      </c>
      <c r="AX58" s="30">
        <f>IF(AND(ISBLANK(X58),$AD58=1,AX$510=1,$F58&lt;&gt;служ!$AF$3),0,1)</f>
        <v>1</v>
      </c>
      <c r="AY58" s="30">
        <f>IF(AND(ISBLANK(Y58),$AD58=1,AY$510=1,$F58&lt;&gt;служ!$AF$3),0,1)</f>
        <v>1</v>
      </c>
      <c r="AZ58" s="30">
        <f>IF(AND(ISBLANK(Z58),$AD58=1,AZ$510=1,$F58&lt;&gt;служ!$AF$3),0,1)</f>
        <v>1</v>
      </c>
      <c r="BA58" s="30">
        <f>IF(AND(ISBLANK(AA58),$AD58=1,BA$510=1,$F58&lt;&gt;служ!$AF$3),0,1)</f>
        <v>1</v>
      </c>
      <c r="BB58" s="20">
        <f t="shared" si="4"/>
        <v>0</v>
      </c>
      <c r="BD58" s="114"/>
      <c r="BE58" s="114"/>
      <c r="BF58" s="156" t="str">
        <f t="shared" si="5"/>
        <v/>
      </c>
      <c r="BH58" s="30">
        <f>IF(AND(ISBLANK(BD58),$AD58=1,$F58&lt;&gt;служ!$AF$3),0,1)</f>
        <v>1</v>
      </c>
      <c r="BI58" s="30">
        <f>IF(AND(ISBLANK(BE58),$AD58=1,$F58&lt;&gt;служ!$AF$3),0,1)</f>
        <v>1</v>
      </c>
    </row>
    <row r="59" spans="2:61" s="20" customFormat="1" x14ac:dyDescent="0.2">
      <c r="B59" s="112">
        <v>50</v>
      </c>
      <c r="C59" s="25">
        <v>4050</v>
      </c>
      <c r="D59" s="52"/>
      <c r="E59" s="52"/>
      <c r="F59" s="113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5"/>
      <c r="V59" s="115"/>
      <c r="W59" s="115"/>
      <c r="X59" s="115"/>
      <c r="Y59" s="115"/>
      <c r="Z59" s="115"/>
      <c r="AA59" s="115"/>
      <c r="AB59" s="28">
        <f>IF(AND(AD59=0,(COUNTIF(D59:AA59,"*")+COUNTIF(D59:AA59,"&lt;9")+COUNTIF(BD59:BE59,"*")+COUNTIF(BD59:BE59,"&lt;9")-COUNTIF(D59:AA59,служ!$AF$3)-COUNTIF(BD59:BE59,служ!$AF$3))&gt;0),0,1)</f>
        <v>1</v>
      </c>
      <c r="AC59" s="28">
        <f t="shared" si="1"/>
        <v>0</v>
      </c>
      <c r="AD59" s="29">
        <f>IF(OR(F59="",F59=служ!$AF$3),0,1)</f>
        <v>0</v>
      </c>
      <c r="AE59" s="31">
        <f t="shared" si="2"/>
        <v>1</v>
      </c>
      <c r="AF59" s="30">
        <f t="shared" si="3"/>
        <v>1</v>
      </c>
      <c r="AG59" s="30">
        <f>IF(AND(ISBLANK(G59),$AD59=1,AG$510=1,$F59&lt;&gt;служ!$AF$3),0,1)</f>
        <v>1</v>
      </c>
      <c r="AH59" s="30">
        <f>IF(AND(ISBLANK(H59),$AD59=1,AH$510=1,$F59&lt;&gt;служ!$AF$3),0,1)</f>
        <v>1</v>
      </c>
      <c r="AI59" s="30">
        <f>IF(AND(ISBLANK(I59),$AD59=1,AI$510=1,$F59&lt;&gt;служ!$AF$3),0,1)</f>
        <v>1</v>
      </c>
      <c r="AJ59" s="30">
        <f>IF(AND(ISBLANK(J59),$AD59=1,AJ$510=1,$F59&lt;&gt;служ!$AF$3),0,1)</f>
        <v>1</v>
      </c>
      <c r="AK59" s="30">
        <f>IF(AND(ISBLANK(K59),$AD59=1,AK$510=1,$F59&lt;&gt;служ!$AF$3),0,1)</f>
        <v>1</v>
      </c>
      <c r="AL59" s="30">
        <f>IF(AND(ISBLANK(L59),$AD59=1,AL$510=1,$F59&lt;&gt;служ!$AF$3),0,1)</f>
        <v>1</v>
      </c>
      <c r="AM59" s="30">
        <f>IF(AND(ISBLANK(M59),$AD59=1,AM$510=1,$F59&lt;&gt;служ!$AF$3),0,1)</f>
        <v>1</v>
      </c>
      <c r="AN59" s="30">
        <f>IF(AND(ISBLANK(N59),$AD59=1,AN$510=1,$F59&lt;&gt;служ!$AF$3),0,1)</f>
        <v>1</v>
      </c>
      <c r="AO59" s="30">
        <f>IF(AND(ISBLANK(O59),$AD59=1,AO$510=1,$F59&lt;&gt;служ!$AF$3),0,1)</f>
        <v>1</v>
      </c>
      <c r="AP59" s="30">
        <f>IF(AND(ISBLANK(P59),$AD59=1,AP$510=1,$F59&lt;&gt;служ!$AF$3),0,1)</f>
        <v>1</v>
      </c>
      <c r="AQ59" s="30">
        <f>IF(AND(ISBLANK(Q59),$AD59=1,AQ$510=1,$F59&lt;&gt;служ!$AF$3),0,1)</f>
        <v>1</v>
      </c>
      <c r="AR59" s="30">
        <f>IF(AND(ISBLANK(R59),$AD59=1,AR$510=1,$F59&lt;&gt;служ!$AF$3),0,1)</f>
        <v>1</v>
      </c>
      <c r="AS59" s="30">
        <f>IF(AND(ISBLANK(S59),$AD59=1,AS$510=1,$F59&lt;&gt;служ!$AF$3),0,1)</f>
        <v>1</v>
      </c>
      <c r="AT59" s="30">
        <f>IF(AND(ISBLANK(T59),$AD59=1,AT$510=1,$F59&lt;&gt;служ!$AF$3),0,1)</f>
        <v>1</v>
      </c>
      <c r="AU59" s="30">
        <f>IF(AND(ISBLANK(U59),$AD59=1,AU$510=1,$F59&lt;&gt;служ!$AF$3),0,1)</f>
        <v>1</v>
      </c>
      <c r="AV59" s="30">
        <f>IF(AND(ISBLANK(V59),$AD59=1,AV$510=1,$F59&lt;&gt;служ!$AF$3),0,1)</f>
        <v>1</v>
      </c>
      <c r="AW59" s="30">
        <f>IF(AND(ISBLANK(W59),$AD59=1,AW$510=1,$F59&lt;&gt;служ!$AF$3),0,1)</f>
        <v>1</v>
      </c>
      <c r="AX59" s="30">
        <f>IF(AND(ISBLANK(X59),$AD59=1,AX$510=1,$F59&lt;&gt;служ!$AF$3),0,1)</f>
        <v>1</v>
      </c>
      <c r="AY59" s="30">
        <f>IF(AND(ISBLANK(Y59),$AD59=1,AY$510=1,$F59&lt;&gt;служ!$AF$3),0,1)</f>
        <v>1</v>
      </c>
      <c r="AZ59" s="30">
        <f>IF(AND(ISBLANK(Z59),$AD59=1,AZ$510=1,$F59&lt;&gt;служ!$AF$3),0,1)</f>
        <v>1</v>
      </c>
      <c r="BA59" s="30">
        <f>IF(AND(ISBLANK(AA59),$AD59=1,BA$510=1,$F59&lt;&gt;служ!$AF$3),0,1)</f>
        <v>1</v>
      </c>
      <c r="BB59" s="20">
        <f t="shared" si="4"/>
        <v>0</v>
      </c>
      <c r="BD59" s="114"/>
      <c r="BE59" s="114"/>
      <c r="BF59" s="156" t="str">
        <f t="shared" si="5"/>
        <v/>
      </c>
      <c r="BH59" s="30">
        <f>IF(AND(ISBLANK(BD59),$AD59=1,$F59&lt;&gt;служ!$AF$3),0,1)</f>
        <v>1</v>
      </c>
      <c r="BI59" s="30">
        <f>IF(AND(ISBLANK(BE59),$AD59=1,$F59&lt;&gt;служ!$AF$3),0,1)</f>
        <v>1</v>
      </c>
    </row>
    <row r="60" spans="2:61" s="20" customFormat="1" x14ac:dyDescent="0.2">
      <c r="B60" s="112">
        <v>51</v>
      </c>
      <c r="C60" s="25">
        <v>4051</v>
      </c>
      <c r="D60" s="52"/>
      <c r="E60" s="52"/>
      <c r="F60" s="113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5"/>
      <c r="V60" s="115"/>
      <c r="W60" s="115"/>
      <c r="X60" s="115"/>
      <c r="Y60" s="115"/>
      <c r="Z60" s="115"/>
      <c r="AA60" s="115"/>
      <c r="AB60" s="28">
        <f>IF(AND(AD60=0,(COUNTIF(D60:AA60,"*")+COUNTIF(D60:AA60,"&lt;9")+COUNTIF(BD60:BE60,"*")+COUNTIF(BD60:BE60,"&lt;9")-COUNTIF(D60:AA60,служ!$AF$3)-COUNTIF(BD60:BE60,служ!$AF$3))&gt;0),0,1)</f>
        <v>1</v>
      </c>
      <c r="AC60" s="28">
        <f t="shared" si="1"/>
        <v>0</v>
      </c>
      <c r="AD60" s="29">
        <f>IF(OR(F60="",F60=служ!$AF$3),0,1)</f>
        <v>0</v>
      </c>
      <c r="AE60" s="31">
        <f t="shared" si="2"/>
        <v>1</v>
      </c>
      <c r="AF60" s="30">
        <f t="shared" si="3"/>
        <v>1</v>
      </c>
      <c r="AG60" s="30">
        <f>IF(AND(ISBLANK(G60),$AD60=1,AG$510=1,$F60&lt;&gt;служ!$AF$3),0,1)</f>
        <v>1</v>
      </c>
      <c r="AH60" s="30">
        <f>IF(AND(ISBLANK(H60),$AD60=1,AH$510=1,$F60&lt;&gt;служ!$AF$3),0,1)</f>
        <v>1</v>
      </c>
      <c r="AI60" s="30">
        <f>IF(AND(ISBLANK(I60),$AD60=1,AI$510=1,$F60&lt;&gt;служ!$AF$3),0,1)</f>
        <v>1</v>
      </c>
      <c r="AJ60" s="30">
        <f>IF(AND(ISBLANK(J60),$AD60=1,AJ$510=1,$F60&lt;&gt;служ!$AF$3),0,1)</f>
        <v>1</v>
      </c>
      <c r="AK60" s="30">
        <f>IF(AND(ISBLANK(K60),$AD60=1,AK$510=1,$F60&lt;&gt;служ!$AF$3),0,1)</f>
        <v>1</v>
      </c>
      <c r="AL60" s="30">
        <f>IF(AND(ISBLANK(L60),$AD60=1,AL$510=1,$F60&lt;&gt;служ!$AF$3),0,1)</f>
        <v>1</v>
      </c>
      <c r="AM60" s="30">
        <f>IF(AND(ISBLANK(M60),$AD60=1,AM$510=1,$F60&lt;&gt;служ!$AF$3),0,1)</f>
        <v>1</v>
      </c>
      <c r="AN60" s="30">
        <f>IF(AND(ISBLANK(N60),$AD60=1,AN$510=1,$F60&lt;&gt;служ!$AF$3),0,1)</f>
        <v>1</v>
      </c>
      <c r="AO60" s="30">
        <f>IF(AND(ISBLANK(O60),$AD60=1,AO$510=1,$F60&lt;&gt;служ!$AF$3),0,1)</f>
        <v>1</v>
      </c>
      <c r="AP60" s="30">
        <f>IF(AND(ISBLANK(P60),$AD60=1,AP$510=1,$F60&lt;&gt;служ!$AF$3),0,1)</f>
        <v>1</v>
      </c>
      <c r="AQ60" s="30">
        <f>IF(AND(ISBLANK(Q60),$AD60=1,AQ$510=1,$F60&lt;&gt;служ!$AF$3),0,1)</f>
        <v>1</v>
      </c>
      <c r="AR60" s="30">
        <f>IF(AND(ISBLANK(R60),$AD60=1,AR$510=1,$F60&lt;&gt;служ!$AF$3),0,1)</f>
        <v>1</v>
      </c>
      <c r="AS60" s="30">
        <f>IF(AND(ISBLANK(S60),$AD60=1,AS$510=1,$F60&lt;&gt;служ!$AF$3),0,1)</f>
        <v>1</v>
      </c>
      <c r="AT60" s="30">
        <f>IF(AND(ISBLANK(T60),$AD60=1,AT$510=1,$F60&lt;&gt;служ!$AF$3),0,1)</f>
        <v>1</v>
      </c>
      <c r="AU60" s="30">
        <f>IF(AND(ISBLANK(U60),$AD60=1,AU$510=1,$F60&lt;&gt;служ!$AF$3),0,1)</f>
        <v>1</v>
      </c>
      <c r="AV60" s="30">
        <f>IF(AND(ISBLANK(V60),$AD60=1,AV$510=1,$F60&lt;&gt;служ!$AF$3),0,1)</f>
        <v>1</v>
      </c>
      <c r="AW60" s="30">
        <f>IF(AND(ISBLANK(W60),$AD60=1,AW$510=1,$F60&lt;&gt;служ!$AF$3),0,1)</f>
        <v>1</v>
      </c>
      <c r="AX60" s="30">
        <f>IF(AND(ISBLANK(X60),$AD60=1,AX$510=1,$F60&lt;&gt;служ!$AF$3),0,1)</f>
        <v>1</v>
      </c>
      <c r="AY60" s="30">
        <f>IF(AND(ISBLANK(Y60),$AD60=1,AY$510=1,$F60&lt;&gt;служ!$AF$3),0,1)</f>
        <v>1</v>
      </c>
      <c r="AZ60" s="30">
        <f>IF(AND(ISBLANK(Z60),$AD60=1,AZ$510=1,$F60&lt;&gt;служ!$AF$3),0,1)</f>
        <v>1</v>
      </c>
      <c r="BA60" s="30">
        <f>IF(AND(ISBLANK(AA60),$AD60=1,BA$510=1,$F60&lt;&gt;служ!$AF$3),0,1)</f>
        <v>1</v>
      </c>
      <c r="BB60" s="20">
        <f t="shared" si="4"/>
        <v>0</v>
      </c>
      <c r="BD60" s="114"/>
      <c r="BE60" s="114"/>
      <c r="BF60" s="156" t="str">
        <f t="shared" si="5"/>
        <v/>
      </c>
      <c r="BH60" s="30">
        <f>IF(AND(ISBLANK(BD60),$AD60=1,$F60&lt;&gt;служ!$AF$3),0,1)</f>
        <v>1</v>
      </c>
      <c r="BI60" s="30">
        <f>IF(AND(ISBLANK(BE60),$AD60=1,$F60&lt;&gt;служ!$AF$3),0,1)</f>
        <v>1</v>
      </c>
    </row>
    <row r="61" spans="2:61" s="20" customFormat="1" x14ac:dyDescent="0.2">
      <c r="B61" s="112">
        <v>52</v>
      </c>
      <c r="C61" s="25">
        <v>4052</v>
      </c>
      <c r="D61" s="52"/>
      <c r="E61" s="52"/>
      <c r="F61" s="113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5"/>
      <c r="V61" s="115"/>
      <c r="W61" s="115"/>
      <c r="X61" s="115"/>
      <c r="Y61" s="115"/>
      <c r="Z61" s="115"/>
      <c r="AA61" s="115"/>
      <c r="AB61" s="28">
        <f>IF(AND(AD61=0,(COUNTIF(D61:AA61,"*")+COUNTIF(D61:AA61,"&lt;9")+COUNTIF(BD61:BE61,"*")+COUNTIF(BD61:BE61,"&lt;9")-COUNTIF(D61:AA61,служ!$AF$3)-COUNTIF(BD61:BE61,служ!$AF$3))&gt;0),0,1)</f>
        <v>1</v>
      </c>
      <c r="AC61" s="28">
        <f t="shared" si="1"/>
        <v>0</v>
      </c>
      <c r="AD61" s="29">
        <f>IF(OR(F61="",F61=служ!$AF$3),0,1)</f>
        <v>0</v>
      </c>
      <c r="AE61" s="31">
        <f t="shared" si="2"/>
        <v>1</v>
      </c>
      <c r="AF61" s="30">
        <f t="shared" si="3"/>
        <v>1</v>
      </c>
      <c r="AG61" s="30">
        <f>IF(AND(ISBLANK(G61),$AD61=1,AG$510=1,$F61&lt;&gt;служ!$AF$3),0,1)</f>
        <v>1</v>
      </c>
      <c r="AH61" s="30">
        <f>IF(AND(ISBLANK(H61),$AD61=1,AH$510=1,$F61&lt;&gt;служ!$AF$3),0,1)</f>
        <v>1</v>
      </c>
      <c r="AI61" s="30">
        <f>IF(AND(ISBLANK(I61),$AD61=1,AI$510=1,$F61&lt;&gt;служ!$AF$3),0,1)</f>
        <v>1</v>
      </c>
      <c r="AJ61" s="30">
        <f>IF(AND(ISBLANK(J61),$AD61=1,AJ$510=1,$F61&lt;&gt;служ!$AF$3),0,1)</f>
        <v>1</v>
      </c>
      <c r="AK61" s="30">
        <f>IF(AND(ISBLANK(K61),$AD61=1,AK$510=1,$F61&lt;&gt;служ!$AF$3),0,1)</f>
        <v>1</v>
      </c>
      <c r="AL61" s="30">
        <f>IF(AND(ISBLANK(L61),$AD61=1,AL$510=1,$F61&lt;&gt;служ!$AF$3),0,1)</f>
        <v>1</v>
      </c>
      <c r="AM61" s="30">
        <f>IF(AND(ISBLANK(M61),$AD61=1,AM$510=1,$F61&lt;&gt;служ!$AF$3),0,1)</f>
        <v>1</v>
      </c>
      <c r="AN61" s="30">
        <f>IF(AND(ISBLANK(N61),$AD61=1,AN$510=1,$F61&lt;&gt;служ!$AF$3),0,1)</f>
        <v>1</v>
      </c>
      <c r="AO61" s="30">
        <f>IF(AND(ISBLANK(O61),$AD61=1,AO$510=1,$F61&lt;&gt;служ!$AF$3),0,1)</f>
        <v>1</v>
      </c>
      <c r="AP61" s="30">
        <f>IF(AND(ISBLANK(P61),$AD61=1,AP$510=1,$F61&lt;&gt;служ!$AF$3),0,1)</f>
        <v>1</v>
      </c>
      <c r="AQ61" s="30">
        <f>IF(AND(ISBLANK(Q61),$AD61=1,AQ$510=1,$F61&lt;&gt;служ!$AF$3),0,1)</f>
        <v>1</v>
      </c>
      <c r="AR61" s="30">
        <f>IF(AND(ISBLANK(R61),$AD61=1,AR$510=1,$F61&lt;&gt;служ!$AF$3),0,1)</f>
        <v>1</v>
      </c>
      <c r="AS61" s="30">
        <f>IF(AND(ISBLANK(S61),$AD61=1,AS$510=1,$F61&lt;&gt;служ!$AF$3),0,1)</f>
        <v>1</v>
      </c>
      <c r="AT61" s="30">
        <f>IF(AND(ISBLANK(T61),$AD61=1,AT$510=1,$F61&lt;&gt;служ!$AF$3),0,1)</f>
        <v>1</v>
      </c>
      <c r="AU61" s="30">
        <f>IF(AND(ISBLANK(U61),$AD61=1,AU$510=1,$F61&lt;&gt;служ!$AF$3),0,1)</f>
        <v>1</v>
      </c>
      <c r="AV61" s="30">
        <f>IF(AND(ISBLANK(V61),$AD61=1,AV$510=1,$F61&lt;&gt;служ!$AF$3),0,1)</f>
        <v>1</v>
      </c>
      <c r="AW61" s="30">
        <f>IF(AND(ISBLANK(W61),$AD61=1,AW$510=1,$F61&lt;&gt;служ!$AF$3),0,1)</f>
        <v>1</v>
      </c>
      <c r="AX61" s="30">
        <f>IF(AND(ISBLANK(X61),$AD61=1,AX$510=1,$F61&lt;&gt;служ!$AF$3),0,1)</f>
        <v>1</v>
      </c>
      <c r="AY61" s="30">
        <f>IF(AND(ISBLANK(Y61),$AD61=1,AY$510=1,$F61&lt;&gt;служ!$AF$3),0,1)</f>
        <v>1</v>
      </c>
      <c r="AZ61" s="30">
        <f>IF(AND(ISBLANK(Z61),$AD61=1,AZ$510=1,$F61&lt;&gt;служ!$AF$3),0,1)</f>
        <v>1</v>
      </c>
      <c r="BA61" s="30">
        <f>IF(AND(ISBLANK(AA61),$AD61=1,BA$510=1,$F61&lt;&gt;служ!$AF$3),0,1)</f>
        <v>1</v>
      </c>
      <c r="BB61" s="20">
        <f t="shared" si="4"/>
        <v>0</v>
      </c>
      <c r="BD61" s="114"/>
      <c r="BE61" s="114"/>
      <c r="BF61" s="156" t="str">
        <f t="shared" si="5"/>
        <v/>
      </c>
      <c r="BH61" s="30">
        <f>IF(AND(ISBLANK(BD61),$AD61=1,$F61&lt;&gt;служ!$AF$3),0,1)</f>
        <v>1</v>
      </c>
      <c r="BI61" s="30">
        <f>IF(AND(ISBLANK(BE61),$AD61=1,$F61&lt;&gt;служ!$AF$3),0,1)</f>
        <v>1</v>
      </c>
    </row>
    <row r="62" spans="2:61" s="20" customFormat="1" x14ac:dyDescent="0.2">
      <c r="B62" s="112">
        <v>53</v>
      </c>
      <c r="C62" s="25">
        <v>4053</v>
      </c>
      <c r="D62" s="52"/>
      <c r="E62" s="52"/>
      <c r="F62" s="113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5"/>
      <c r="V62" s="115"/>
      <c r="W62" s="115"/>
      <c r="X62" s="115"/>
      <c r="Y62" s="115"/>
      <c r="Z62" s="115"/>
      <c r="AA62" s="115"/>
      <c r="AB62" s="28">
        <f>IF(AND(AD62=0,(COUNTIF(D62:AA62,"*")+COUNTIF(D62:AA62,"&lt;9")+COUNTIF(BD62:BE62,"*")+COUNTIF(BD62:BE62,"&lt;9")-COUNTIF(D62:AA62,служ!$AF$3)-COUNTIF(BD62:BE62,служ!$AF$3))&gt;0),0,1)</f>
        <v>1</v>
      </c>
      <c r="AC62" s="28">
        <f t="shared" si="1"/>
        <v>0</v>
      </c>
      <c r="AD62" s="29">
        <f>IF(OR(F62="",F62=служ!$AF$3),0,1)</f>
        <v>0</v>
      </c>
      <c r="AE62" s="31">
        <f t="shared" si="2"/>
        <v>1</v>
      </c>
      <c r="AF62" s="30">
        <f t="shared" si="3"/>
        <v>1</v>
      </c>
      <c r="AG62" s="30">
        <f>IF(AND(ISBLANK(G62),$AD62=1,AG$510=1,$F62&lt;&gt;служ!$AF$3),0,1)</f>
        <v>1</v>
      </c>
      <c r="AH62" s="30">
        <f>IF(AND(ISBLANK(H62),$AD62=1,AH$510=1,$F62&lt;&gt;служ!$AF$3),0,1)</f>
        <v>1</v>
      </c>
      <c r="AI62" s="30">
        <f>IF(AND(ISBLANK(I62),$AD62=1,AI$510=1,$F62&lt;&gt;служ!$AF$3),0,1)</f>
        <v>1</v>
      </c>
      <c r="AJ62" s="30">
        <f>IF(AND(ISBLANK(J62),$AD62=1,AJ$510=1,$F62&lt;&gt;служ!$AF$3),0,1)</f>
        <v>1</v>
      </c>
      <c r="AK62" s="30">
        <f>IF(AND(ISBLANK(K62),$AD62=1,AK$510=1,$F62&lt;&gt;служ!$AF$3),0,1)</f>
        <v>1</v>
      </c>
      <c r="AL62" s="30">
        <f>IF(AND(ISBLANK(L62),$AD62=1,AL$510=1,$F62&lt;&gt;служ!$AF$3),0,1)</f>
        <v>1</v>
      </c>
      <c r="AM62" s="30">
        <f>IF(AND(ISBLANK(M62),$AD62=1,AM$510=1,$F62&lt;&gt;служ!$AF$3),0,1)</f>
        <v>1</v>
      </c>
      <c r="AN62" s="30">
        <f>IF(AND(ISBLANK(N62),$AD62=1,AN$510=1,$F62&lt;&gt;служ!$AF$3),0,1)</f>
        <v>1</v>
      </c>
      <c r="AO62" s="30">
        <f>IF(AND(ISBLANK(O62),$AD62=1,AO$510=1,$F62&lt;&gt;служ!$AF$3),0,1)</f>
        <v>1</v>
      </c>
      <c r="AP62" s="30">
        <f>IF(AND(ISBLANK(P62),$AD62=1,AP$510=1,$F62&lt;&gt;служ!$AF$3),0,1)</f>
        <v>1</v>
      </c>
      <c r="AQ62" s="30">
        <f>IF(AND(ISBLANK(Q62),$AD62=1,AQ$510=1,$F62&lt;&gt;служ!$AF$3),0,1)</f>
        <v>1</v>
      </c>
      <c r="AR62" s="30">
        <f>IF(AND(ISBLANK(R62),$AD62=1,AR$510=1,$F62&lt;&gt;служ!$AF$3),0,1)</f>
        <v>1</v>
      </c>
      <c r="AS62" s="30">
        <f>IF(AND(ISBLANK(S62),$AD62=1,AS$510=1,$F62&lt;&gt;служ!$AF$3),0,1)</f>
        <v>1</v>
      </c>
      <c r="AT62" s="30">
        <f>IF(AND(ISBLANK(T62),$AD62=1,AT$510=1,$F62&lt;&gt;служ!$AF$3),0,1)</f>
        <v>1</v>
      </c>
      <c r="AU62" s="30">
        <f>IF(AND(ISBLANK(U62),$AD62=1,AU$510=1,$F62&lt;&gt;служ!$AF$3),0,1)</f>
        <v>1</v>
      </c>
      <c r="AV62" s="30">
        <f>IF(AND(ISBLANK(V62),$AD62=1,AV$510=1,$F62&lt;&gt;служ!$AF$3),0,1)</f>
        <v>1</v>
      </c>
      <c r="AW62" s="30">
        <f>IF(AND(ISBLANK(W62),$AD62=1,AW$510=1,$F62&lt;&gt;служ!$AF$3),0,1)</f>
        <v>1</v>
      </c>
      <c r="AX62" s="30">
        <f>IF(AND(ISBLANK(X62),$AD62=1,AX$510=1,$F62&lt;&gt;служ!$AF$3),0,1)</f>
        <v>1</v>
      </c>
      <c r="AY62" s="30">
        <f>IF(AND(ISBLANK(Y62),$AD62=1,AY$510=1,$F62&lt;&gt;служ!$AF$3),0,1)</f>
        <v>1</v>
      </c>
      <c r="AZ62" s="30">
        <f>IF(AND(ISBLANK(Z62),$AD62=1,AZ$510=1,$F62&lt;&gt;служ!$AF$3),0,1)</f>
        <v>1</v>
      </c>
      <c r="BA62" s="30">
        <f>IF(AND(ISBLANK(AA62),$AD62=1,BA$510=1,$F62&lt;&gt;служ!$AF$3),0,1)</f>
        <v>1</v>
      </c>
      <c r="BB62" s="20">
        <f t="shared" si="4"/>
        <v>0</v>
      </c>
      <c r="BD62" s="114"/>
      <c r="BE62" s="114"/>
      <c r="BF62" s="156" t="str">
        <f t="shared" si="5"/>
        <v/>
      </c>
      <c r="BH62" s="30">
        <f>IF(AND(ISBLANK(BD62),$AD62=1,$F62&lt;&gt;служ!$AF$3),0,1)</f>
        <v>1</v>
      </c>
      <c r="BI62" s="30">
        <f>IF(AND(ISBLANK(BE62),$AD62=1,$F62&lt;&gt;служ!$AF$3),0,1)</f>
        <v>1</v>
      </c>
    </row>
    <row r="63" spans="2:61" s="20" customFormat="1" x14ac:dyDescent="0.2">
      <c r="B63" s="112">
        <v>54</v>
      </c>
      <c r="C63" s="25">
        <v>4054</v>
      </c>
      <c r="D63" s="52"/>
      <c r="E63" s="52"/>
      <c r="F63" s="113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5"/>
      <c r="V63" s="115"/>
      <c r="W63" s="115"/>
      <c r="X63" s="115"/>
      <c r="Y63" s="115"/>
      <c r="Z63" s="115"/>
      <c r="AA63" s="115"/>
      <c r="AB63" s="28">
        <f>IF(AND(AD63=0,(COUNTIF(D63:AA63,"*")+COUNTIF(D63:AA63,"&lt;9")+COUNTIF(BD63:BE63,"*")+COUNTIF(BD63:BE63,"&lt;9")-COUNTIF(D63:AA63,служ!$AF$3)-COUNTIF(BD63:BE63,служ!$AF$3))&gt;0),0,1)</f>
        <v>1</v>
      </c>
      <c r="AC63" s="28">
        <f t="shared" si="1"/>
        <v>0</v>
      </c>
      <c r="AD63" s="29">
        <f>IF(OR(F63="",F63=служ!$AF$3),0,1)</f>
        <v>0</v>
      </c>
      <c r="AE63" s="31">
        <f t="shared" si="2"/>
        <v>1</v>
      </c>
      <c r="AF63" s="30">
        <f t="shared" si="3"/>
        <v>1</v>
      </c>
      <c r="AG63" s="30">
        <f>IF(AND(ISBLANK(G63),$AD63=1,AG$510=1,$F63&lt;&gt;служ!$AF$3),0,1)</f>
        <v>1</v>
      </c>
      <c r="AH63" s="30">
        <f>IF(AND(ISBLANK(H63),$AD63=1,AH$510=1,$F63&lt;&gt;служ!$AF$3),0,1)</f>
        <v>1</v>
      </c>
      <c r="AI63" s="30">
        <f>IF(AND(ISBLANK(I63),$AD63=1,AI$510=1,$F63&lt;&gt;служ!$AF$3),0,1)</f>
        <v>1</v>
      </c>
      <c r="AJ63" s="30">
        <f>IF(AND(ISBLANK(J63),$AD63=1,AJ$510=1,$F63&lt;&gt;служ!$AF$3),0,1)</f>
        <v>1</v>
      </c>
      <c r="AK63" s="30">
        <f>IF(AND(ISBLANK(K63),$AD63=1,AK$510=1,$F63&lt;&gt;служ!$AF$3),0,1)</f>
        <v>1</v>
      </c>
      <c r="AL63" s="30">
        <f>IF(AND(ISBLANK(L63),$AD63=1,AL$510=1,$F63&lt;&gt;служ!$AF$3),0,1)</f>
        <v>1</v>
      </c>
      <c r="AM63" s="30">
        <f>IF(AND(ISBLANK(M63),$AD63=1,AM$510=1,$F63&lt;&gt;служ!$AF$3),0,1)</f>
        <v>1</v>
      </c>
      <c r="AN63" s="30">
        <f>IF(AND(ISBLANK(N63),$AD63=1,AN$510=1,$F63&lt;&gt;служ!$AF$3),0,1)</f>
        <v>1</v>
      </c>
      <c r="AO63" s="30">
        <f>IF(AND(ISBLANK(O63),$AD63=1,AO$510=1,$F63&lt;&gt;служ!$AF$3),0,1)</f>
        <v>1</v>
      </c>
      <c r="AP63" s="30">
        <f>IF(AND(ISBLANK(P63),$AD63=1,AP$510=1,$F63&lt;&gt;служ!$AF$3),0,1)</f>
        <v>1</v>
      </c>
      <c r="AQ63" s="30">
        <f>IF(AND(ISBLANK(Q63),$AD63=1,AQ$510=1,$F63&lt;&gt;служ!$AF$3),0,1)</f>
        <v>1</v>
      </c>
      <c r="AR63" s="30">
        <f>IF(AND(ISBLANK(R63),$AD63=1,AR$510=1,$F63&lt;&gt;служ!$AF$3),0,1)</f>
        <v>1</v>
      </c>
      <c r="AS63" s="30">
        <f>IF(AND(ISBLANK(S63),$AD63=1,AS$510=1,$F63&lt;&gt;служ!$AF$3),0,1)</f>
        <v>1</v>
      </c>
      <c r="AT63" s="30">
        <f>IF(AND(ISBLANK(T63),$AD63=1,AT$510=1,$F63&lt;&gt;служ!$AF$3),0,1)</f>
        <v>1</v>
      </c>
      <c r="AU63" s="30">
        <f>IF(AND(ISBLANK(U63),$AD63=1,AU$510=1,$F63&lt;&gt;служ!$AF$3),0,1)</f>
        <v>1</v>
      </c>
      <c r="AV63" s="30">
        <f>IF(AND(ISBLANK(V63),$AD63=1,AV$510=1,$F63&lt;&gt;служ!$AF$3),0,1)</f>
        <v>1</v>
      </c>
      <c r="AW63" s="30">
        <f>IF(AND(ISBLANK(W63),$AD63=1,AW$510=1,$F63&lt;&gt;служ!$AF$3),0,1)</f>
        <v>1</v>
      </c>
      <c r="AX63" s="30">
        <f>IF(AND(ISBLANK(X63),$AD63=1,AX$510=1,$F63&lt;&gt;служ!$AF$3),0,1)</f>
        <v>1</v>
      </c>
      <c r="AY63" s="30">
        <f>IF(AND(ISBLANK(Y63),$AD63=1,AY$510=1,$F63&lt;&gt;служ!$AF$3),0,1)</f>
        <v>1</v>
      </c>
      <c r="AZ63" s="30">
        <f>IF(AND(ISBLANK(Z63),$AD63=1,AZ$510=1,$F63&lt;&gt;служ!$AF$3),0,1)</f>
        <v>1</v>
      </c>
      <c r="BA63" s="30">
        <f>IF(AND(ISBLANK(AA63),$AD63=1,BA$510=1,$F63&lt;&gt;служ!$AF$3),0,1)</f>
        <v>1</v>
      </c>
      <c r="BB63" s="20">
        <f t="shared" si="4"/>
        <v>0</v>
      </c>
      <c r="BD63" s="114"/>
      <c r="BE63" s="114"/>
      <c r="BF63" s="156" t="str">
        <f t="shared" si="5"/>
        <v/>
      </c>
      <c r="BH63" s="30">
        <f>IF(AND(ISBLANK(BD63),$AD63=1,$F63&lt;&gt;служ!$AF$3),0,1)</f>
        <v>1</v>
      </c>
      <c r="BI63" s="30">
        <f>IF(AND(ISBLANK(BE63),$AD63=1,$F63&lt;&gt;служ!$AF$3),0,1)</f>
        <v>1</v>
      </c>
    </row>
    <row r="64" spans="2:61" s="20" customFormat="1" x14ac:dyDescent="0.2">
      <c r="B64" s="112">
        <v>55</v>
      </c>
      <c r="C64" s="25">
        <v>4055</v>
      </c>
      <c r="D64" s="52"/>
      <c r="E64" s="52"/>
      <c r="F64" s="113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5"/>
      <c r="V64" s="115"/>
      <c r="W64" s="115"/>
      <c r="X64" s="115"/>
      <c r="Y64" s="115"/>
      <c r="Z64" s="115"/>
      <c r="AA64" s="115"/>
      <c r="AB64" s="28">
        <f>IF(AND(AD64=0,(COUNTIF(D64:AA64,"*")+COUNTIF(D64:AA64,"&lt;9")+COUNTIF(BD64:BE64,"*")+COUNTIF(BD64:BE64,"&lt;9")-COUNTIF(D64:AA64,служ!$AF$3)-COUNTIF(BD64:BE64,служ!$AF$3))&gt;0),0,1)</f>
        <v>1</v>
      </c>
      <c r="AC64" s="28">
        <f t="shared" si="1"/>
        <v>0</v>
      </c>
      <c r="AD64" s="29">
        <f>IF(OR(F64="",F64=служ!$AF$3),0,1)</f>
        <v>0</v>
      </c>
      <c r="AE64" s="31">
        <f t="shared" si="2"/>
        <v>1</v>
      </c>
      <c r="AF64" s="30">
        <f t="shared" si="3"/>
        <v>1</v>
      </c>
      <c r="AG64" s="30">
        <f>IF(AND(ISBLANK(G64),$AD64=1,AG$510=1,$F64&lt;&gt;служ!$AF$3),0,1)</f>
        <v>1</v>
      </c>
      <c r="AH64" s="30">
        <f>IF(AND(ISBLANK(H64),$AD64=1,AH$510=1,$F64&lt;&gt;служ!$AF$3),0,1)</f>
        <v>1</v>
      </c>
      <c r="AI64" s="30">
        <f>IF(AND(ISBLANK(I64),$AD64=1,AI$510=1,$F64&lt;&gt;служ!$AF$3),0,1)</f>
        <v>1</v>
      </c>
      <c r="AJ64" s="30">
        <f>IF(AND(ISBLANK(J64),$AD64=1,AJ$510=1,$F64&lt;&gt;служ!$AF$3),0,1)</f>
        <v>1</v>
      </c>
      <c r="AK64" s="30">
        <f>IF(AND(ISBLANK(K64),$AD64=1,AK$510=1,$F64&lt;&gt;служ!$AF$3),0,1)</f>
        <v>1</v>
      </c>
      <c r="AL64" s="30">
        <f>IF(AND(ISBLANK(L64),$AD64=1,AL$510=1,$F64&lt;&gt;служ!$AF$3),0,1)</f>
        <v>1</v>
      </c>
      <c r="AM64" s="30">
        <f>IF(AND(ISBLANK(M64),$AD64=1,AM$510=1,$F64&lt;&gt;служ!$AF$3),0,1)</f>
        <v>1</v>
      </c>
      <c r="AN64" s="30">
        <f>IF(AND(ISBLANK(N64),$AD64=1,AN$510=1,$F64&lt;&gt;служ!$AF$3),0,1)</f>
        <v>1</v>
      </c>
      <c r="AO64" s="30">
        <f>IF(AND(ISBLANK(O64),$AD64=1,AO$510=1,$F64&lt;&gt;служ!$AF$3),0,1)</f>
        <v>1</v>
      </c>
      <c r="AP64" s="30">
        <f>IF(AND(ISBLANK(P64),$AD64=1,AP$510=1,$F64&lt;&gt;служ!$AF$3),0,1)</f>
        <v>1</v>
      </c>
      <c r="AQ64" s="30">
        <f>IF(AND(ISBLANK(Q64),$AD64=1,AQ$510=1,$F64&lt;&gt;служ!$AF$3),0,1)</f>
        <v>1</v>
      </c>
      <c r="AR64" s="30">
        <f>IF(AND(ISBLANK(R64),$AD64=1,AR$510=1,$F64&lt;&gt;служ!$AF$3),0,1)</f>
        <v>1</v>
      </c>
      <c r="AS64" s="30">
        <f>IF(AND(ISBLANK(S64),$AD64=1,AS$510=1,$F64&lt;&gt;служ!$AF$3),0,1)</f>
        <v>1</v>
      </c>
      <c r="AT64" s="30">
        <f>IF(AND(ISBLANK(T64),$AD64=1,AT$510=1,$F64&lt;&gt;служ!$AF$3),0,1)</f>
        <v>1</v>
      </c>
      <c r="AU64" s="30">
        <f>IF(AND(ISBLANK(U64),$AD64=1,AU$510=1,$F64&lt;&gt;служ!$AF$3),0,1)</f>
        <v>1</v>
      </c>
      <c r="AV64" s="30">
        <f>IF(AND(ISBLANK(V64),$AD64=1,AV$510=1,$F64&lt;&gt;служ!$AF$3),0,1)</f>
        <v>1</v>
      </c>
      <c r="AW64" s="30">
        <f>IF(AND(ISBLANK(W64),$AD64=1,AW$510=1,$F64&lt;&gt;служ!$AF$3),0,1)</f>
        <v>1</v>
      </c>
      <c r="AX64" s="30">
        <f>IF(AND(ISBLANK(X64),$AD64=1,AX$510=1,$F64&lt;&gt;служ!$AF$3),0,1)</f>
        <v>1</v>
      </c>
      <c r="AY64" s="30">
        <f>IF(AND(ISBLANK(Y64),$AD64=1,AY$510=1,$F64&lt;&gt;служ!$AF$3),0,1)</f>
        <v>1</v>
      </c>
      <c r="AZ64" s="30">
        <f>IF(AND(ISBLANK(Z64),$AD64=1,AZ$510=1,$F64&lt;&gt;служ!$AF$3),0,1)</f>
        <v>1</v>
      </c>
      <c r="BA64" s="30">
        <f>IF(AND(ISBLANK(AA64),$AD64=1,BA$510=1,$F64&lt;&gt;служ!$AF$3),0,1)</f>
        <v>1</v>
      </c>
      <c r="BB64" s="20">
        <f t="shared" si="4"/>
        <v>0</v>
      </c>
      <c r="BD64" s="114"/>
      <c r="BE64" s="114"/>
      <c r="BF64" s="156" t="str">
        <f t="shared" si="5"/>
        <v/>
      </c>
      <c r="BH64" s="30">
        <f>IF(AND(ISBLANK(BD64),$AD64=1,$F64&lt;&gt;служ!$AF$3),0,1)</f>
        <v>1</v>
      </c>
      <c r="BI64" s="30">
        <f>IF(AND(ISBLANK(BE64),$AD64=1,$F64&lt;&gt;служ!$AF$3),0,1)</f>
        <v>1</v>
      </c>
    </row>
    <row r="65" spans="2:61" s="20" customFormat="1" x14ac:dyDescent="0.2">
      <c r="B65" s="112">
        <v>56</v>
      </c>
      <c r="C65" s="25">
        <v>4056</v>
      </c>
      <c r="D65" s="52"/>
      <c r="E65" s="52"/>
      <c r="F65" s="113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5"/>
      <c r="V65" s="115"/>
      <c r="W65" s="115"/>
      <c r="X65" s="115"/>
      <c r="Y65" s="115"/>
      <c r="Z65" s="115"/>
      <c r="AA65" s="115"/>
      <c r="AB65" s="28">
        <f>IF(AND(AD65=0,(COUNTIF(D65:AA65,"*")+COUNTIF(D65:AA65,"&lt;9")+COUNTIF(BD65:BE65,"*")+COUNTIF(BD65:BE65,"&lt;9")-COUNTIF(D65:AA65,служ!$AF$3)-COUNTIF(BD65:BE65,служ!$AF$3))&gt;0),0,1)</f>
        <v>1</v>
      </c>
      <c r="AC65" s="28">
        <f t="shared" si="1"/>
        <v>0</v>
      </c>
      <c r="AD65" s="29">
        <f>IF(OR(F65="",F65=служ!$AF$3),0,1)</f>
        <v>0</v>
      </c>
      <c r="AE65" s="31">
        <f t="shared" si="2"/>
        <v>1</v>
      </c>
      <c r="AF65" s="30">
        <f t="shared" si="3"/>
        <v>1</v>
      </c>
      <c r="AG65" s="30">
        <f>IF(AND(ISBLANK(G65),$AD65=1,AG$510=1,$F65&lt;&gt;служ!$AF$3),0,1)</f>
        <v>1</v>
      </c>
      <c r="AH65" s="30">
        <f>IF(AND(ISBLANK(H65),$AD65=1,AH$510=1,$F65&lt;&gt;служ!$AF$3),0,1)</f>
        <v>1</v>
      </c>
      <c r="AI65" s="30">
        <f>IF(AND(ISBLANK(I65),$AD65=1,AI$510=1,$F65&lt;&gt;служ!$AF$3),0,1)</f>
        <v>1</v>
      </c>
      <c r="AJ65" s="30">
        <f>IF(AND(ISBLANK(J65),$AD65=1,AJ$510=1,$F65&lt;&gt;служ!$AF$3),0,1)</f>
        <v>1</v>
      </c>
      <c r="AK65" s="30">
        <f>IF(AND(ISBLANK(K65),$AD65=1,AK$510=1,$F65&lt;&gt;служ!$AF$3),0,1)</f>
        <v>1</v>
      </c>
      <c r="AL65" s="30">
        <f>IF(AND(ISBLANK(L65),$AD65=1,AL$510=1,$F65&lt;&gt;служ!$AF$3),0,1)</f>
        <v>1</v>
      </c>
      <c r="AM65" s="30">
        <f>IF(AND(ISBLANK(M65),$AD65=1,AM$510=1,$F65&lt;&gt;служ!$AF$3),0,1)</f>
        <v>1</v>
      </c>
      <c r="AN65" s="30">
        <f>IF(AND(ISBLANK(N65),$AD65=1,AN$510=1,$F65&lt;&gt;служ!$AF$3),0,1)</f>
        <v>1</v>
      </c>
      <c r="AO65" s="30">
        <f>IF(AND(ISBLANK(O65),$AD65=1,AO$510=1,$F65&lt;&gt;служ!$AF$3),0,1)</f>
        <v>1</v>
      </c>
      <c r="AP65" s="30">
        <f>IF(AND(ISBLANK(P65),$AD65=1,AP$510=1,$F65&lt;&gt;служ!$AF$3),0,1)</f>
        <v>1</v>
      </c>
      <c r="AQ65" s="30">
        <f>IF(AND(ISBLANK(Q65),$AD65=1,AQ$510=1,$F65&lt;&gt;служ!$AF$3),0,1)</f>
        <v>1</v>
      </c>
      <c r="AR65" s="30">
        <f>IF(AND(ISBLANK(R65),$AD65=1,AR$510=1,$F65&lt;&gt;служ!$AF$3),0,1)</f>
        <v>1</v>
      </c>
      <c r="AS65" s="30">
        <f>IF(AND(ISBLANK(S65),$AD65=1,AS$510=1,$F65&lt;&gt;служ!$AF$3),0,1)</f>
        <v>1</v>
      </c>
      <c r="AT65" s="30">
        <f>IF(AND(ISBLANK(T65),$AD65=1,AT$510=1,$F65&lt;&gt;служ!$AF$3),0,1)</f>
        <v>1</v>
      </c>
      <c r="AU65" s="30">
        <f>IF(AND(ISBLANK(U65),$AD65=1,AU$510=1,$F65&lt;&gt;служ!$AF$3),0,1)</f>
        <v>1</v>
      </c>
      <c r="AV65" s="30">
        <f>IF(AND(ISBLANK(V65),$AD65=1,AV$510=1,$F65&lt;&gt;служ!$AF$3),0,1)</f>
        <v>1</v>
      </c>
      <c r="AW65" s="30">
        <f>IF(AND(ISBLANK(W65),$AD65=1,AW$510=1,$F65&lt;&gt;служ!$AF$3),0,1)</f>
        <v>1</v>
      </c>
      <c r="AX65" s="30">
        <f>IF(AND(ISBLANK(X65),$AD65=1,AX$510=1,$F65&lt;&gt;служ!$AF$3),0,1)</f>
        <v>1</v>
      </c>
      <c r="AY65" s="30">
        <f>IF(AND(ISBLANK(Y65),$AD65=1,AY$510=1,$F65&lt;&gt;служ!$AF$3),0,1)</f>
        <v>1</v>
      </c>
      <c r="AZ65" s="30">
        <f>IF(AND(ISBLANK(Z65),$AD65=1,AZ$510=1,$F65&lt;&gt;служ!$AF$3),0,1)</f>
        <v>1</v>
      </c>
      <c r="BA65" s="30">
        <f>IF(AND(ISBLANK(AA65),$AD65=1,BA$510=1,$F65&lt;&gt;служ!$AF$3),0,1)</f>
        <v>1</v>
      </c>
      <c r="BB65" s="20">
        <f t="shared" si="4"/>
        <v>0</v>
      </c>
      <c r="BD65" s="114"/>
      <c r="BE65" s="114"/>
      <c r="BF65" s="156" t="str">
        <f t="shared" si="5"/>
        <v/>
      </c>
      <c r="BH65" s="30">
        <f>IF(AND(ISBLANK(BD65),$AD65=1,$F65&lt;&gt;служ!$AF$3),0,1)</f>
        <v>1</v>
      </c>
      <c r="BI65" s="30">
        <f>IF(AND(ISBLANK(BE65),$AD65=1,$F65&lt;&gt;служ!$AF$3),0,1)</f>
        <v>1</v>
      </c>
    </row>
    <row r="66" spans="2:61" s="20" customFormat="1" x14ac:dyDescent="0.2">
      <c r="B66" s="112">
        <v>57</v>
      </c>
      <c r="C66" s="25">
        <v>4057</v>
      </c>
      <c r="D66" s="52"/>
      <c r="E66" s="52"/>
      <c r="F66" s="113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5"/>
      <c r="V66" s="115"/>
      <c r="W66" s="115"/>
      <c r="X66" s="115"/>
      <c r="Y66" s="115"/>
      <c r="Z66" s="115"/>
      <c r="AA66" s="115"/>
      <c r="AB66" s="28">
        <f>IF(AND(AD66=0,(COUNTIF(D66:AA66,"*")+COUNTIF(D66:AA66,"&lt;9")+COUNTIF(BD66:BE66,"*")+COUNTIF(BD66:BE66,"&lt;9")-COUNTIF(D66:AA66,служ!$AF$3)-COUNTIF(BD66:BE66,служ!$AF$3))&gt;0),0,1)</f>
        <v>1</v>
      </c>
      <c r="AC66" s="28">
        <f t="shared" si="1"/>
        <v>0</v>
      </c>
      <c r="AD66" s="29">
        <f>IF(OR(F66="",F66=служ!$AF$3),0,1)</f>
        <v>0</v>
      </c>
      <c r="AE66" s="31">
        <f t="shared" si="2"/>
        <v>1</v>
      </c>
      <c r="AF66" s="30">
        <f t="shared" si="3"/>
        <v>1</v>
      </c>
      <c r="AG66" s="30">
        <f>IF(AND(ISBLANK(G66),$AD66=1,AG$510=1,$F66&lt;&gt;служ!$AF$3),0,1)</f>
        <v>1</v>
      </c>
      <c r="AH66" s="30">
        <f>IF(AND(ISBLANK(H66),$AD66=1,AH$510=1,$F66&lt;&gt;служ!$AF$3),0,1)</f>
        <v>1</v>
      </c>
      <c r="AI66" s="30">
        <f>IF(AND(ISBLANK(I66),$AD66=1,AI$510=1,$F66&lt;&gt;служ!$AF$3),0,1)</f>
        <v>1</v>
      </c>
      <c r="AJ66" s="30">
        <f>IF(AND(ISBLANK(J66),$AD66=1,AJ$510=1,$F66&lt;&gt;служ!$AF$3),0,1)</f>
        <v>1</v>
      </c>
      <c r="AK66" s="30">
        <f>IF(AND(ISBLANK(K66),$AD66=1,AK$510=1,$F66&lt;&gt;служ!$AF$3),0,1)</f>
        <v>1</v>
      </c>
      <c r="AL66" s="30">
        <f>IF(AND(ISBLANK(L66),$AD66=1,AL$510=1,$F66&lt;&gt;служ!$AF$3),0,1)</f>
        <v>1</v>
      </c>
      <c r="AM66" s="30">
        <f>IF(AND(ISBLANK(M66),$AD66=1,AM$510=1,$F66&lt;&gt;служ!$AF$3),0,1)</f>
        <v>1</v>
      </c>
      <c r="AN66" s="30">
        <f>IF(AND(ISBLANK(N66),$AD66=1,AN$510=1,$F66&lt;&gt;служ!$AF$3),0,1)</f>
        <v>1</v>
      </c>
      <c r="AO66" s="30">
        <f>IF(AND(ISBLANK(O66),$AD66=1,AO$510=1,$F66&lt;&gt;служ!$AF$3),0,1)</f>
        <v>1</v>
      </c>
      <c r="AP66" s="30">
        <f>IF(AND(ISBLANK(P66),$AD66=1,AP$510=1,$F66&lt;&gt;служ!$AF$3),0,1)</f>
        <v>1</v>
      </c>
      <c r="AQ66" s="30">
        <f>IF(AND(ISBLANK(Q66),$AD66=1,AQ$510=1,$F66&lt;&gt;служ!$AF$3),0,1)</f>
        <v>1</v>
      </c>
      <c r="AR66" s="30">
        <f>IF(AND(ISBLANK(R66),$AD66=1,AR$510=1,$F66&lt;&gt;служ!$AF$3),0,1)</f>
        <v>1</v>
      </c>
      <c r="AS66" s="30">
        <f>IF(AND(ISBLANK(S66),$AD66=1,AS$510=1,$F66&lt;&gt;служ!$AF$3),0,1)</f>
        <v>1</v>
      </c>
      <c r="AT66" s="30">
        <f>IF(AND(ISBLANK(T66),$AD66=1,AT$510=1,$F66&lt;&gt;служ!$AF$3),0,1)</f>
        <v>1</v>
      </c>
      <c r="AU66" s="30">
        <f>IF(AND(ISBLANK(U66),$AD66=1,AU$510=1,$F66&lt;&gt;служ!$AF$3),0,1)</f>
        <v>1</v>
      </c>
      <c r="AV66" s="30">
        <f>IF(AND(ISBLANK(V66),$AD66=1,AV$510=1,$F66&lt;&gt;служ!$AF$3),0,1)</f>
        <v>1</v>
      </c>
      <c r="AW66" s="30">
        <f>IF(AND(ISBLANK(W66),$AD66=1,AW$510=1,$F66&lt;&gt;служ!$AF$3),0,1)</f>
        <v>1</v>
      </c>
      <c r="AX66" s="30">
        <f>IF(AND(ISBLANK(X66),$AD66=1,AX$510=1,$F66&lt;&gt;служ!$AF$3),0,1)</f>
        <v>1</v>
      </c>
      <c r="AY66" s="30">
        <f>IF(AND(ISBLANK(Y66),$AD66=1,AY$510=1,$F66&lt;&gt;служ!$AF$3),0,1)</f>
        <v>1</v>
      </c>
      <c r="AZ66" s="30">
        <f>IF(AND(ISBLANK(Z66),$AD66=1,AZ$510=1,$F66&lt;&gt;служ!$AF$3),0,1)</f>
        <v>1</v>
      </c>
      <c r="BA66" s="30">
        <f>IF(AND(ISBLANK(AA66),$AD66=1,BA$510=1,$F66&lt;&gt;служ!$AF$3),0,1)</f>
        <v>1</v>
      </c>
      <c r="BB66" s="20">
        <f t="shared" si="4"/>
        <v>0</v>
      </c>
      <c r="BD66" s="114"/>
      <c r="BE66" s="114"/>
      <c r="BF66" s="156" t="str">
        <f t="shared" si="5"/>
        <v/>
      </c>
      <c r="BH66" s="30">
        <f>IF(AND(ISBLANK(BD66),$AD66=1,$F66&lt;&gt;служ!$AF$3),0,1)</f>
        <v>1</v>
      </c>
      <c r="BI66" s="30">
        <f>IF(AND(ISBLANK(BE66),$AD66=1,$F66&lt;&gt;служ!$AF$3),0,1)</f>
        <v>1</v>
      </c>
    </row>
    <row r="67" spans="2:61" s="20" customFormat="1" x14ac:dyDescent="0.2">
      <c r="B67" s="112">
        <v>58</v>
      </c>
      <c r="C67" s="25">
        <v>4058</v>
      </c>
      <c r="D67" s="52"/>
      <c r="E67" s="52"/>
      <c r="F67" s="113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5"/>
      <c r="V67" s="115"/>
      <c r="W67" s="115"/>
      <c r="X67" s="115"/>
      <c r="Y67" s="115"/>
      <c r="Z67" s="115"/>
      <c r="AA67" s="115"/>
      <c r="AB67" s="28">
        <f>IF(AND(AD67=0,(COUNTIF(D67:AA67,"*")+COUNTIF(D67:AA67,"&lt;9")+COUNTIF(BD67:BE67,"*")+COUNTIF(BD67:BE67,"&lt;9")-COUNTIF(D67:AA67,служ!$AF$3)-COUNTIF(BD67:BE67,служ!$AF$3))&gt;0),0,1)</f>
        <v>1</v>
      </c>
      <c r="AC67" s="28">
        <f t="shared" si="1"/>
        <v>0</v>
      </c>
      <c r="AD67" s="29">
        <f>IF(OR(F67="",F67=служ!$AF$3),0,1)</f>
        <v>0</v>
      </c>
      <c r="AE67" s="31">
        <f t="shared" si="2"/>
        <v>1</v>
      </c>
      <c r="AF67" s="30">
        <f t="shared" si="3"/>
        <v>1</v>
      </c>
      <c r="AG67" s="30">
        <f>IF(AND(ISBLANK(G67),$AD67=1,AG$510=1,$F67&lt;&gt;служ!$AF$3),0,1)</f>
        <v>1</v>
      </c>
      <c r="AH67" s="30">
        <f>IF(AND(ISBLANK(H67),$AD67=1,AH$510=1,$F67&lt;&gt;служ!$AF$3),0,1)</f>
        <v>1</v>
      </c>
      <c r="AI67" s="30">
        <f>IF(AND(ISBLANK(I67),$AD67=1,AI$510=1,$F67&lt;&gt;служ!$AF$3),0,1)</f>
        <v>1</v>
      </c>
      <c r="AJ67" s="30">
        <f>IF(AND(ISBLANK(J67),$AD67=1,AJ$510=1,$F67&lt;&gt;служ!$AF$3),0,1)</f>
        <v>1</v>
      </c>
      <c r="AK67" s="30">
        <f>IF(AND(ISBLANK(K67),$AD67=1,AK$510=1,$F67&lt;&gt;служ!$AF$3),0,1)</f>
        <v>1</v>
      </c>
      <c r="AL67" s="30">
        <f>IF(AND(ISBLANK(L67),$AD67=1,AL$510=1,$F67&lt;&gt;служ!$AF$3),0,1)</f>
        <v>1</v>
      </c>
      <c r="AM67" s="30">
        <f>IF(AND(ISBLANK(M67),$AD67=1,AM$510=1,$F67&lt;&gt;служ!$AF$3),0,1)</f>
        <v>1</v>
      </c>
      <c r="AN67" s="30">
        <f>IF(AND(ISBLANK(N67),$AD67=1,AN$510=1,$F67&lt;&gt;служ!$AF$3),0,1)</f>
        <v>1</v>
      </c>
      <c r="AO67" s="30">
        <f>IF(AND(ISBLANK(O67),$AD67=1,AO$510=1,$F67&lt;&gt;служ!$AF$3),0,1)</f>
        <v>1</v>
      </c>
      <c r="AP67" s="30">
        <f>IF(AND(ISBLANK(P67),$AD67=1,AP$510=1,$F67&lt;&gt;служ!$AF$3),0,1)</f>
        <v>1</v>
      </c>
      <c r="AQ67" s="30">
        <f>IF(AND(ISBLANK(Q67),$AD67=1,AQ$510=1,$F67&lt;&gt;служ!$AF$3),0,1)</f>
        <v>1</v>
      </c>
      <c r="AR67" s="30">
        <f>IF(AND(ISBLANK(R67),$AD67=1,AR$510=1,$F67&lt;&gt;служ!$AF$3),0,1)</f>
        <v>1</v>
      </c>
      <c r="AS67" s="30">
        <f>IF(AND(ISBLANK(S67),$AD67=1,AS$510=1,$F67&lt;&gt;служ!$AF$3),0,1)</f>
        <v>1</v>
      </c>
      <c r="AT67" s="30">
        <f>IF(AND(ISBLANK(T67),$AD67=1,AT$510=1,$F67&lt;&gt;служ!$AF$3),0,1)</f>
        <v>1</v>
      </c>
      <c r="AU67" s="30">
        <f>IF(AND(ISBLANK(U67),$AD67=1,AU$510=1,$F67&lt;&gt;служ!$AF$3),0,1)</f>
        <v>1</v>
      </c>
      <c r="AV67" s="30">
        <f>IF(AND(ISBLANK(V67),$AD67=1,AV$510=1,$F67&lt;&gt;служ!$AF$3),0,1)</f>
        <v>1</v>
      </c>
      <c r="AW67" s="30">
        <f>IF(AND(ISBLANK(W67),$AD67=1,AW$510=1,$F67&lt;&gt;служ!$AF$3),0,1)</f>
        <v>1</v>
      </c>
      <c r="AX67" s="30">
        <f>IF(AND(ISBLANK(X67),$AD67=1,AX$510=1,$F67&lt;&gt;служ!$AF$3),0,1)</f>
        <v>1</v>
      </c>
      <c r="AY67" s="30">
        <f>IF(AND(ISBLANK(Y67),$AD67=1,AY$510=1,$F67&lt;&gt;служ!$AF$3),0,1)</f>
        <v>1</v>
      </c>
      <c r="AZ67" s="30">
        <f>IF(AND(ISBLANK(Z67),$AD67=1,AZ$510=1,$F67&lt;&gt;служ!$AF$3),0,1)</f>
        <v>1</v>
      </c>
      <c r="BA67" s="30">
        <f>IF(AND(ISBLANK(AA67),$AD67=1,BA$510=1,$F67&lt;&gt;служ!$AF$3),0,1)</f>
        <v>1</v>
      </c>
      <c r="BB67" s="20">
        <f t="shared" si="4"/>
        <v>0</v>
      </c>
      <c r="BD67" s="114"/>
      <c r="BE67" s="114"/>
      <c r="BF67" s="156" t="str">
        <f t="shared" si="5"/>
        <v/>
      </c>
      <c r="BH67" s="30">
        <f>IF(AND(ISBLANK(BD67),$AD67=1,$F67&lt;&gt;служ!$AF$3),0,1)</f>
        <v>1</v>
      </c>
      <c r="BI67" s="30">
        <f>IF(AND(ISBLANK(BE67),$AD67=1,$F67&lt;&gt;служ!$AF$3),0,1)</f>
        <v>1</v>
      </c>
    </row>
    <row r="68" spans="2:61" s="20" customFormat="1" x14ac:dyDescent="0.2">
      <c r="B68" s="112">
        <v>59</v>
      </c>
      <c r="C68" s="25">
        <v>4059</v>
      </c>
      <c r="D68" s="52"/>
      <c r="E68" s="52"/>
      <c r="F68" s="113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5"/>
      <c r="V68" s="115"/>
      <c r="W68" s="115"/>
      <c r="X68" s="115"/>
      <c r="Y68" s="115"/>
      <c r="Z68" s="115"/>
      <c r="AA68" s="115"/>
      <c r="AB68" s="28">
        <f>IF(AND(AD68=0,(COUNTIF(D68:AA68,"*")+COUNTIF(D68:AA68,"&lt;9")+COUNTIF(BD68:BE68,"*")+COUNTIF(BD68:BE68,"&lt;9")-COUNTIF(D68:AA68,служ!$AF$3)-COUNTIF(BD68:BE68,служ!$AF$3))&gt;0),0,1)</f>
        <v>1</v>
      </c>
      <c r="AC68" s="28">
        <f t="shared" si="1"/>
        <v>0</v>
      </c>
      <c r="AD68" s="29">
        <f>IF(OR(F68="",F68=служ!$AF$3),0,1)</f>
        <v>0</v>
      </c>
      <c r="AE68" s="31">
        <f t="shared" si="2"/>
        <v>1</v>
      </c>
      <c r="AF68" s="30">
        <f t="shared" si="3"/>
        <v>1</v>
      </c>
      <c r="AG68" s="30">
        <f>IF(AND(ISBLANK(G68),$AD68=1,AG$510=1,$F68&lt;&gt;служ!$AF$3),0,1)</f>
        <v>1</v>
      </c>
      <c r="AH68" s="30">
        <f>IF(AND(ISBLANK(H68),$AD68=1,AH$510=1,$F68&lt;&gt;служ!$AF$3),0,1)</f>
        <v>1</v>
      </c>
      <c r="AI68" s="30">
        <f>IF(AND(ISBLANK(I68),$AD68=1,AI$510=1,$F68&lt;&gt;служ!$AF$3),0,1)</f>
        <v>1</v>
      </c>
      <c r="AJ68" s="30">
        <f>IF(AND(ISBLANK(J68),$AD68=1,AJ$510=1,$F68&lt;&gt;служ!$AF$3),0,1)</f>
        <v>1</v>
      </c>
      <c r="AK68" s="30">
        <f>IF(AND(ISBLANK(K68),$AD68=1,AK$510=1,$F68&lt;&gt;служ!$AF$3),0,1)</f>
        <v>1</v>
      </c>
      <c r="AL68" s="30">
        <f>IF(AND(ISBLANK(L68),$AD68=1,AL$510=1,$F68&lt;&gt;служ!$AF$3),0,1)</f>
        <v>1</v>
      </c>
      <c r="AM68" s="30">
        <f>IF(AND(ISBLANK(M68),$AD68=1,AM$510=1,$F68&lt;&gt;служ!$AF$3),0,1)</f>
        <v>1</v>
      </c>
      <c r="AN68" s="30">
        <f>IF(AND(ISBLANK(N68),$AD68=1,AN$510=1,$F68&lt;&gt;служ!$AF$3),0,1)</f>
        <v>1</v>
      </c>
      <c r="AO68" s="30">
        <f>IF(AND(ISBLANK(O68),$AD68=1,AO$510=1,$F68&lt;&gt;служ!$AF$3),0,1)</f>
        <v>1</v>
      </c>
      <c r="AP68" s="30">
        <f>IF(AND(ISBLANK(P68),$AD68=1,AP$510=1,$F68&lt;&gt;служ!$AF$3),0,1)</f>
        <v>1</v>
      </c>
      <c r="AQ68" s="30">
        <f>IF(AND(ISBLANK(Q68),$AD68=1,AQ$510=1,$F68&lt;&gt;служ!$AF$3),0,1)</f>
        <v>1</v>
      </c>
      <c r="AR68" s="30">
        <f>IF(AND(ISBLANK(R68),$AD68=1,AR$510=1,$F68&lt;&gt;служ!$AF$3),0,1)</f>
        <v>1</v>
      </c>
      <c r="AS68" s="30">
        <f>IF(AND(ISBLANK(S68),$AD68=1,AS$510=1,$F68&lt;&gt;служ!$AF$3),0,1)</f>
        <v>1</v>
      </c>
      <c r="AT68" s="30">
        <f>IF(AND(ISBLANK(T68),$AD68=1,AT$510=1,$F68&lt;&gt;служ!$AF$3),0,1)</f>
        <v>1</v>
      </c>
      <c r="AU68" s="30">
        <f>IF(AND(ISBLANK(U68),$AD68=1,AU$510=1,$F68&lt;&gt;служ!$AF$3),0,1)</f>
        <v>1</v>
      </c>
      <c r="AV68" s="30">
        <f>IF(AND(ISBLANK(V68),$AD68=1,AV$510=1,$F68&lt;&gt;служ!$AF$3),0,1)</f>
        <v>1</v>
      </c>
      <c r="AW68" s="30">
        <f>IF(AND(ISBLANK(W68),$AD68=1,AW$510=1,$F68&lt;&gt;служ!$AF$3),0,1)</f>
        <v>1</v>
      </c>
      <c r="AX68" s="30">
        <f>IF(AND(ISBLANK(X68),$AD68=1,AX$510=1,$F68&lt;&gt;служ!$AF$3),0,1)</f>
        <v>1</v>
      </c>
      <c r="AY68" s="30">
        <f>IF(AND(ISBLANK(Y68),$AD68=1,AY$510=1,$F68&lt;&gt;служ!$AF$3),0,1)</f>
        <v>1</v>
      </c>
      <c r="AZ68" s="30">
        <f>IF(AND(ISBLANK(Z68),$AD68=1,AZ$510=1,$F68&lt;&gt;служ!$AF$3),0,1)</f>
        <v>1</v>
      </c>
      <c r="BA68" s="30">
        <f>IF(AND(ISBLANK(AA68),$AD68=1,BA$510=1,$F68&lt;&gt;служ!$AF$3),0,1)</f>
        <v>1</v>
      </c>
      <c r="BB68" s="20">
        <f t="shared" si="4"/>
        <v>0</v>
      </c>
      <c r="BD68" s="114"/>
      <c r="BE68" s="114"/>
      <c r="BF68" s="156" t="str">
        <f t="shared" si="5"/>
        <v/>
      </c>
      <c r="BH68" s="30">
        <f>IF(AND(ISBLANK(BD68),$AD68=1,$F68&lt;&gt;служ!$AF$3),0,1)</f>
        <v>1</v>
      </c>
      <c r="BI68" s="30">
        <f>IF(AND(ISBLANK(BE68),$AD68=1,$F68&lt;&gt;служ!$AF$3),0,1)</f>
        <v>1</v>
      </c>
    </row>
    <row r="69" spans="2:61" s="20" customFormat="1" x14ac:dyDescent="0.2">
      <c r="B69" s="112">
        <v>60</v>
      </c>
      <c r="C69" s="25">
        <v>4060</v>
      </c>
      <c r="D69" s="52"/>
      <c r="E69" s="52"/>
      <c r="F69" s="113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5"/>
      <c r="V69" s="115"/>
      <c r="W69" s="115"/>
      <c r="X69" s="115"/>
      <c r="Y69" s="115"/>
      <c r="Z69" s="115"/>
      <c r="AA69" s="115"/>
      <c r="AB69" s="28">
        <f>IF(AND(AD69=0,(COUNTIF(D69:AA69,"*")+COUNTIF(D69:AA69,"&lt;9")+COUNTIF(BD69:BE69,"*")+COUNTIF(BD69:BE69,"&lt;9")-COUNTIF(D69:AA69,служ!$AF$3)-COUNTIF(BD69:BE69,служ!$AF$3))&gt;0),0,1)</f>
        <v>1</v>
      </c>
      <c r="AC69" s="28">
        <f t="shared" si="1"/>
        <v>0</v>
      </c>
      <c r="AD69" s="29">
        <f>IF(OR(F69="",F69=служ!$AF$3),0,1)</f>
        <v>0</v>
      </c>
      <c r="AE69" s="31">
        <f t="shared" si="2"/>
        <v>1</v>
      </c>
      <c r="AF69" s="30">
        <f t="shared" si="3"/>
        <v>1</v>
      </c>
      <c r="AG69" s="30">
        <f>IF(AND(ISBLANK(G69),$AD69=1,AG$510=1,$F69&lt;&gt;служ!$AF$3),0,1)</f>
        <v>1</v>
      </c>
      <c r="AH69" s="30">
        <f>IF(AND(ISBLANK(H69),$AD69=1,AH$510=1,$F69&lt;&gt;служ!$AF$3),0,1)</f>
        <v>1</v>
      </c>
      <c r="AI69" s="30">
        <f>IF(AND(ISBLANK(I69),$AD69=1,AI$510=1,$F69&lt;&gt;служ!$AF$3),0,1)</f>
        <v>1</v>
      </c>
      <c r="AJ69" s="30">
        <f>IF(AND(ISBLANK(J69),$AD69=1,AJ$510=1,$F69&lt;&gt;служ!$AF$3),0,1)</f>
        <v>1</v>
      </c>
      <c r="AK69" s="30">
        <f>IF(AND(ISBLANK(K69),$AD69=1,AK$510=1,$F69&lt;&gt;служ!$AF$3),0,1)</f>
        <v>1</v>
      </c>
      <c r="AL69" s="30">
        <f>IF(AND(ISBLANK(L69),$AD69=1,AL$510=1,$F69&lt;&gt;служ!$AF$3),0,1)</f>
        <v>1</v>
      </c>
      <c r="AM69" s="30">
        <f>IF(AND(ISBLANK(M69),$AD69=1,AM$510=1,$F69&lt;&gt;служ!$AF$3),0,1)</f>
        <v>1</v>
      </c>
      <c r="AN69" s="30">
        <f>IF(AND(ISBLANK(N69),$AD69=1,AN$510=1,$F69&lt;&gt;служ!$AF$3),0,1)</f>
        <v>1</v>
      </c>
      <c r="AO69" s="30">
        <f>IF(AND(ISBLANK(O69),$AD69=1,AO$510=1,$F69&lt;&gt;служ!$AF$3),0,1)</f>
        <v>1</v>
      </c>
      <c r="AP69" s="30">
        <f>IF(AND(ISBLANK(P69),$AD69=1,AP$510=1,$F69&lt;&gt;служ!$AF$3),0,1)</f>
        <v>1</v>
      </c>
      <c r="AQ69" s="30">
        <f>IF(AND(ISBLANK(Q69),$AD69=1,AQ$510=1,$F69&lt;&gt;служ!$AF$3),0,1)</f>
        <v>1</v>
      </c>
      <c r="AR69" s="30">
        <f>IF(AND(ISBLANK(R69),$AD69=1,AR$510=1,$F69&lt;&gt;служ!$AF$3),0,1)</f>
        <v>1</v>
      </c>
      <c r="AS69" s="30">
        <f>IF(AND(ISBLANK(S69),$AD69=1,AS$510=1,$F69&lt;&gt;служ!$AF$3),0,1)</f>
        <v>1</v>
      </c>
      <c r="AT69" s="30">
        <f>IF(AND(ISBLANK(T69),$AD69=1,AT$510=1,$F69&lt;&gt;служ!$AF$3),0,1)</f>
        <v>1</v>
      </c>
      <c r="AU69" s="30">
        <f>IF(AND(ISBLANK(U69),$AD69=1,AU$510=1,$F69&lt;&gt;служ!$AF$3),0,1)</f>
        <v>1</v>
      </c>
      <c r="AV69" s="30">
        <f>IF(AND(ISBLANK(V69),$AD69=1,AV$510=1,$F69&lt;&gt;служ!$AF$3),0,1)</f>
        <v>1</v>
      </c>
      <c r="AW69" s="30">
        <f>IF(AND(ISBLANK(W69),$AD69=1,AW$510=1,$F69&lt;&gt;служ!$AF$3),0,1)</f>
        <v>1</v>
      </c>
      <c r="AX69" s="30">
        <f>IF(AND(ISBLANK(X69),$AD69=1,AX$510=1,$F69&lt;&gt;служ!$AF$3),0,1)</f>
        <v>1</v>
      </c>
      <c r="AY69" s="30">
        <f>IF(AND(ISBLANK(Y69),$AD69=1,AY$510=1,$F69&lt;&gt;служ!$AF$3),0,1)</f>
        <v>1</v>
      </c>
      <c r="AZ69" s="30">
        <f>IF(AND(ISBLANK(Z69),$AD69=1,AZ$510=1,$F69&lt;&gt;служ!$AF$3),0,1)</f>
        <v>1</v>
      </c>
      <c r="BA69" s="30">
        <f>IF(AND(ISBLANK(AA69),$AD69=1,BA$510=1,$F69&lt;&gt;служ!$AF$3),0,1)</f>
        <v>1</v>
      </c>
      <c r="BB69" s="20">
        <f t="shared" si="4"/>
        <v>0</v>
      </c>
      <c r="BD69" s="114"/>
      <c r="BE69" s="114"/>
      <c r="BF69" s="156" t="str">
        <f t="shared" si="5"/>
        <v/>
      </c>
      <c r="BH69" s="30">
        <f>IF(AND(ISBLANK(BD69),$AD69=1,$F69&lt;&gt;служ!$AF$3),0,1)</f>
        <v>1</v>
      </c>
      <c r="BI69" s="30">
        <f>IF(AND(ISBLANK(BE69),$AD69=1,$F69&lt;&gt;служ!$AF$3),0,1)</f>
        <v>1</v>
      </c>
    </row>
    <row r="70" spans="2:61" s="20" customFormat="1" x14ac:dyDescent="0.2">
      <c r="B70" s="112">
        <v>61</v>
      </c>
      <c r="C70" s="25">
        <v>4061</v>
      </c>
      <c r="D70" s="52"/>
      <c r="E70" s="52"/>
      <c r="F70" s="113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5"/>
      <c r="V70" s="115"/>
      <c r="W70" s="115"/>
      <c r="X70" s="115"/>
      <c r="Y70" s="115"/>
      <c r="Z70" s="115"/>
      <c r="AA70" s="115"/>
      <c r="AB70" s="28">
        <f>IF(AND(AD70=0,(COUNTIF(D70:AA70,"*")+COUNTIF(D70:AA70,"&lt;9")+COUNTIF(BD70:BE70,"*")+COUNTIF(BD70:BE70,"&lt;9")-COUNTIF(D70:AA70,служ!$AF$3)-COUNTIF(BD70:BE70,служ!$AF$3))&gt;0),0,1)</f>
        <v>1</v>
      </c>
      <c r="AC70" s="28">
        <f t="shared" si="1"/>
        <v>0</v>
      </c>
      <c r="AD70" s="29">
        <f>IF(OR(F70="",F70=служ!$AF$3),0,1)</f>
        <v>0</v>
      </c>
      <c r="AE70" s="31">
        <f t="shared" si="2"/>
        <v>1</v>
      </c>
      <c r="AF70" s="30">
        <f t="shared" si="3"/>
        <v>1</v>
      </c>
      <c r="AG70" s="30">
        <f>IF(AND(ISBLANK(G70),$AD70=1,AG$510=1,$F70&lt;&gt;служ!$AF$3),0,1)</f>
        <v>1</v>
      </c>
      <c r="AH70" s="30">
        <f>IF(AND(ISBLANK(H70),$AD70=1,AH$510=1,$F70&lt;&gt;служ!$AF$3),0,1)</f>
        <v>1</v>
      </c>
      <c r="AI70" s="30">
        <f>IF(AND(ISBLANK(I70),$AD70=1,AI$510=1,$F70&lt;&gt;служ!$AF$3),0,1)</f>
        <v>1</v>
      </c>
      <c r="AJ70" s="30">
        <f>IF(AND(ISBLANK(J70),$AD70=1,AJ$510=1,$F70&lt;&gt;служ!$AF$3),0,1)</f>
        <v>1</v>
      </c>
      <c r="AK70" s="30">
        <f>IF(AND(ISBLANK(K70),$AD70=1,AK$510=1,$F70&lt;&gt;служ!$AF$3),0,1)</f>
        <v>1</v>
      </c>
      <c r="AL70" s="30">
        <f>IF(AND(ISBLANK(L70),$AD70=1,AL$510=1,$F70&lt;&gt;служ!$AF$3),0,1)</f>
        <v>1</v>
      </c>
      <c r="AM70" s="30">
        <f>IF(AND(ISBLANK(M70),$AD70=1,AM$510=1,$F70&lt;&gt;служ!$AF$3),0,1)</f>
        <v>1</v>
      </c>
      <c r="AN70" s="30">
        <f>IF(AND(ISBLANK(N70),$AD70=1,AN$510=1,$F70&lt;&gt;служ!$AF$3),0,1)</f>
        <v>1</v>
      </c>
      <c r="AO70" s="30">
        <f>IF(AND(ISBLANK(O70),$AD70=1,AO$510=1,$F70&lt;&gt;служ!$AF$3),0,1)</f>
        <v>1</v>
      </c>
      <c r="AP70" s="30">
        <f>IF(AND(ISBLANK(P70),$AD70=1,AP$510=1,$F70&lt;&gt;служ!$AF$3),0,1)</f>
        <v>1</v>
      </c>
      <c r="AQ70" s="30">
        <f>IF(AND(ISBLANK(Q70),$AD70=1,AQ$510=1,$F70&lt;&gt;служ!$AF$3),0,1)</f>
        <v>1</v>
      </c>
      <c r="AR70" s="30">
        <f>IF(AND(ISBLANK(R70),$AD70=1,AR$510=1,$F70&lt;&gt;служ!$AF$3),0,1)</f>
        <v>1</v>
      </c>
      <c r="AS70" s="30">
        <f>IF(AND(ISBLANK(S70),$AD70=1,AS$510=1,$F70&lt;&gt;служ!$AF$3),0,1)</f>
        <v>1</v>
      </c>
      <c r="AT70" s="30">
        <f>IF(AND(ISBLANK(T70),$AD70=1,AT$510=1,$F70&lt;&gt;служ!$AF$3),0,1)</f>
        <v>1</v>
      </c>
      <c r="AU70" s="30">
        <f>IF(AND(ISBLANK(U70),$AD70=1,AU$510=1,$F70&lt;&gt;служ!$AF$3),0,1)</f>
        <v>1</v>
      </c>
      <c r="AV70" s="30">
        <f>IF(AND(ISBLANK(V70),$AD70=1,AV$510=1,$F70&lt;&gt;служ!$AF$3),0,1)</f>
        <v>1</v>
      </c>
      <c r="AW70" s="30">
        <f>IF(AND(ISBLANK(W70),$AD70=1,AW$510=1,$F70&lt;&gt;служ!$AF$3),0,1)</f>
        <v>1</v>
      </c>
      <c r="AX70" s="30">
        <f>IF(AND(ISBLANK(X70),$AD70=1,AX$510=1,$F70&lt;&gt;служ!$AF$3),0,1)</f>
        <v>1</v>
      </c>
      <c r="AY70" s="30">
        <f>IF(AND(ISBLANK(Y70),$AD70=1,AY$510=1,$F70&lt;&gt;служ!$AF$3),0,1)</f>
        <v>1</v>
      </c>
      <c r="AZ70" s="30">
        <f>IF(AND(ISBLANK(Z70),$AD70=1,AZ$510=1,$F70&lt;&gt;служ!$AF$3),0,1)</f>
        <v>1</v>
      </c>
      <c r="BA70" s="30">
        <f>IF(AND(ISBLANK(AA70),$AD70=1,BA$510=1,$F70&lt;&gt;служ!$AF$3),0,1)</f>
        <v>1</v>
      </c>
      <c r="BB70" s="20">
        <f t="shared" si="4"/>
        <v>0</v>
      </c>
      <c r="BD70" s="114"/>
      <c r="BE70" s="114"/>
      <c r="BF70" s="156" t="str">
        <f t="shared" si="5"/>
        <v/>
      </c>
      <c r="BH70" s="30">
        <f>IF(AND(ISBLANK(BD70),$AD70=1,$F70&lt;&gt;служ!$AF$3),0,1)</f>
        <v>1</v>
      </c>
      <c r="BI70" s="30">
        <f>IF(AND(ISBLANK(BE70),$AD70=1,$F70&lt;&gt;служ!$AF$3),0,1)</f>
        <v>1</v>
      </c>
    </row>
    <row r="71" spans="2:61" s="20" customFormat="1" x14ac:dyDescent="0.2">
      <c r="B71" s="112">
        <v>62</v>
      </c>
      <c r="C71" s="25">
        <v>4062</v>
      </c>
      <c r="D71" s="52"/>
      <c r="E71" s="52"/>
      <c r="F71" s="113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5"/>
      <c r="V71" s="115"/>
      <c r="W71" s="115"/>
      <c r="X71" s="115"/>
      <c r="Y71" s="115"/>
      <c r="Z71" s="115"/>
      <c r="AA71" s="115"/>
      <c r="AB71" s="28">
        <f>IF(AND(AD71=0,(COUNTIF(D71:AA71,"*")+COUNTIF(D71:AA71,"&lt;9")+COUNTIF(BD71:BE71,"*")+COUNTIF(BD71:BE71,"&lt;9")-COUNTIF(D71:AA71,служ!$AF$3)-COUNTIF(BD71:BE71,служ!$AF$3))&gt;0),0,1)</f>
        <v>1</v>
      </c>
      <c r="AC71" s="28">
        <f t="shared" si="1"/>
        <v>0</v>
      </c>
      <c r="AD71" s="29">
        <f>IF(OR(F71="",F71=служ!$AF$3),0,1)</f>
        <v>0</v>
      </c>
      <c r="AE71" s="31">
        <f t="shared" si="2"/>
        <v>1</v>
      </c>
      <c r="AF71" s="30">
        <f t="shared" si="3"/>
        <v>1</v>
      </c>
      <c r="AG71" s="30">
        <f>IF(AND(ISBLANK(G71),$AD71=1,AG$510=1,$F71&lt;&gt;служ!$AF$3),0,1)</f>
        <v>1</v>
      </c>
      <c r="AH71" s="30">
        <f>IF(AND(ISBLANK(H71),$AD71=1,AH$510=1,$F71&lt;&gt;служ!$AF$3),0,1)</f>
        <v>1</v>
      </c>
      <c r="AI71" s="30">
        <f>IF(AND(ISBLANK(I71),$AD71=1,AI$510=1,$F71&lt;&gt;служ!$AF$3),0,1)</f>
        <v>1</v>
      </c>
      <c r="AJ71" s="30">
        <f>IF(AND(ISBLANK(J71),$AD71=1,AJ$510=1,$F71&lt;&gt;служ!$AF$3),0,1)</f>
        <v>1</v>
      </c>
      <c r="AK71" s="30">
        <f>IF(AND(ISBLANK(K71),$AD71=1,AK$510=1,$F71&lt;&gt;служ!$AF$3),0,1)</f>
        <v>1</v>
      </c>
      <c r="AL71" s="30">
        <f>IF(AND(ISBLANK(L71),$AD71=1,AL$510=1,$F71&lt;&gt;служ!$AF$3),0,1)</f>
        <v>1</v>
      </c>
      <c r="AM71" s="30">
        <f>IF(AND(ISBLANK(M71),$AD71=1,AM$510=1,$F71&lt;&gt;служ!$AF$3),0,1)</f>
        <v>1</v>
      </c>
      <c r="AN71" s="30">
        <f>IF(AND(ISBLANK(N71),$AD71=1,AN$510=1,$F71&lt;&gt;служ!$AF$3),0,1)</f>
        <v>1</v>
      </c>
      <c r="AO71" s="30">
        <f>IF(AND(ISBLANK(O71),$AD71=1,AO$510=1,$F71&lt;&gt;служ!$AF$3),0,1)</f>
        <v>1</v>
      </c>
      <c r="AP71" s="30">
        <f>IF(AND(ISBLANK(P71),$AD71=1,AP$510=1,$F71&lt;&gt;служ!$AF$3),0,1)</f>
        <v>1</v>
      </c>
      <c r="AQ71" s="30">
        <f>IF(AND(ISBLANK(Q71),$AD71=1,AQ$510=1,$F71&lt;&gt;служ!$AF$3),0,1)</f>
        <v>1</v>
      </c>
      <c r="AR71" s="30">
        <f>IF(AND(ISBLANK(R71),$AD71=1,AR$510=1,$F71&lt;&gt;служ!$AF$3),0,1)</f>
        <v>1</v>
      </c>
      <c r="AS71" s="30">
        <f>IF(AND(ISBLANK(S71),$AD71=1,AS$510=1,$F71&lt;&gt;служ!$AF$3),0,1)</f>
        <v>1</v>
      </c>
      <c r="AT71" s="30">
        <f>IF(AND(ISBLANK(T71),$AD71=1,AT$510=1,$F71&lt;&gt;служ!$AF$3),0,1)</f>
        <v>1</v>
      </c>
      <c r="AU71" s="30">
        <f>IF(AND(ISBLANK(U71),$AD71=1,AU$510=1,$F71&lt;&gt;служ!$AF$3),0,1)</f>
        <v>1</v>
      </c>
      <c r="AV71" s="30">
        <f>IF(AND(ISBLANK(V71),$AD71=1,AV$510=1,$F71&lt;&gt;служ!$AF$3),0,1)</f>
        <v>1</v>
      </c>
      <c r="AW71" s="30">
        <f>IF(AND(ISBLANK(W71),$AD71=1,AW$510=1,$F71&lt;&gt;служ!$AF$3),0,1)</f>
        <v>1</v>
      </c>
      <c r="AX71" s="30">
        <f>IF(AND(ISBLANK(X71),$AD71=1,AX$510=1,$F71&lt;&gt;служ!$AF$3),0,1)</f>
        <v>1</v>
      </c>
      <c r="AY71" s="30">
        <f>IF(AND(ISBLANK(Y71),$AD71=1,AY$510=1,$F71&lt;&gt;служ!$AF$3),0,1)</f>
        <v>1</v>
      </c>
      <c r="AZ71" s="30">
        <f>IF(AND(ISBLANK(Z71),$AD71=1,AZ$510=1,$F71&lt;&gt;служ!$AF$3),0,1)</f>
        <v>1</v>
      </c>
      <c r="BA71" s="30">
        <f>IF(AND(ISBLANK(AA71),$AD71=1,BA$510=1,$F71&lt;&gt;служ!$AF$3),0,1)</f>
        <v>1</v>
      </c>
      <c r="BB71" s="20">
        <f t="shared" si="4"/>
        <v>0</v>
      </c>
      <c r="BD71" s="114"/>
      <c r="BE71" s="114"/>
      <c r="BF71" s="156" t="str">
        <f t="shared" si="5"/>
        <v/>
      </c>
      <c r="BH71" s="30">
        <f>IF(AND(ISBLANK(BD71),$AD71=1,$F71&lt;&gt;служ!$AF$3),0,1)</f>
        <v>1</v>
      </c>
      <c r="BI71" s="30">
        <f>IF(AND(ISBLANK(BE71),$AD71=1,$F71&lt;&gt;служ!$AF$3),0,1)</f>
        <v>1</v>
      </c>
    </row>
    <row r="72" spans="2:61" s="20" customFormat="1" x14ac:dyDescent="0.2">
      <c r="B72" s="112">
        <v>63</v>
      </c>
      <c r="C72" s="25">
        <v>4063</v>
      </c>
      <c r="D72" s="52"/>
      <c r="E72" s="52"/>
      <c r="F72" s="113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5"/>
      <c r="V72" s="115"/>
      <c r="W72" s="115"/>
      <c r="X72" s="115"/>
      <c r="Y72" s="115"/>
      <c r="Z72" s="115"/>
      <c r="AA72" s="115"/>
      <c r="AB72" s="28">
        <f>IF(AND(AD72=0,(COUNTIF(D72:AA72,"*")+COUNTIF(D72:AA72,"&lt;9")+COUNTIF(BD72:BE72,"*")+COUNTIF(BD72:BE72,"&lt;9")-COUNTIF(D72:AA72,служ!$AF$3)-COUNTIF(BD72:BE72,служ!$AF$3))&gt;0),0,1)</f>
        <v>1</v>
      </c>
      <c r="AC72" s="28">
        <f t="shared" si="1"/>
        <v>0</v>
      </c>
      <c r="AD72" s="29">
        <f>IF(OR(F72="",F72=служ!$AF$3),0,1)</f>
        <v>0</v>
      </c>
      <c r="AE72" s="31">
        <f t="shared" si="2"/>
        <v>1</v>
      </c>
      <c r="AF72" s="30">
        <f t="shared" si="3"/>
        <v>1</v>
      </c>
      <c r="AG72" s="30">
        <f>IF(AND(ISBLANK(G72),$AD72=1,AG$510=1,$F72&lt;&gt;служ!$AF$3),0,1)</f>
        <v>1</v>
      </c>
      <c r="AH72" s="30">
        <f>IF(AND(ISBLANK(H72),$AD72=1,AH$510=1,$F72&lt;&gt;служ!$AF$3),0,1)</f>
        <v>1</v>
      </c>
      <c r="AI72" s="30">
        <f>IF(AND(ISBLANK(I72),$AD72=1,AI$510=1,$F72&lt;&gt;служ!$AF$3),0,1)</f>
        <v>1</v>
      </c>
      <c r="AJ72" s="30">
        <f>IF(AND(ISBLANK(J72),$AD72=1,AJ$510=1,$F72&lt;&gt;служ!$AF$3),0,1)</f>
        <v>1</v>
      </c>
      <c r="AK72" s="30">
        <f>IF(AND(ISBLANK(K72),$AD72=1,AK$510=1,$F72&lt;&gt;служ!$AF$3),0,1)</f>
        <v>1</v>
      </c>
      <c r="AL72" s="30">
        <f>IF(AND(ISBLANK(L72),$AD72=1,AL$510=1,$F72&lt;&gt;служ!$AF$3),0,1)</f>
        <v>1</v>
      </c>
      <c r="AM72" s="30">
        <f>IF(AND(ISBLANK(M72),$AD72=1,AM$510=1,$F72&lt;&gt;служ!$AF$3),0,1)</f>
        <v>1</v>
      </c>
      <c r="AN72" s="30">
        <f>IF(AND(ISBLANK(N72),$AD72=1,AN$510=1,$F72&lt;&gt;служ!$AF$3),0,1)</f>
        <v>1</v>
      </c>
      <c r="AO72" s="30">
        <f>IF(AND(ISBLANK(O72),$AD72=1,AO$510=1,$F72&lt;&gt;служ!$AF$3),0,1)</f>
        <v>1</v>
      </c>
      <c r="AP72" s="30">
        <f>IF(AND(ISBLANK(P72),$AD72=1,AP$510=1,$F72&lt;&gt;служ!$AF$3),0,1)</f>
        <v>1</v>
      </c>
      <c r="AQ72" s="30">
        <f>IF(AND(ISBLANK(Q72),$AD72=1,AQ$510=1,$F72&lt;&gt;служ!$AF$3),0,1)</f>
        <v>1</v>
      </c>
      <c r="AR72" s="30">
        <f>IF(AND(ISBLANK(R72),$AD72=1,AR$510=1,$F72&lt;&gt;служ!$AF$3),0,1)</f>
        <v>1</v>
      </c>
      <c r="AS72" s="30">
        <f>IF(AND(ISBLANK(S72),$AD72=1,AS$510=1,$F72&lt;&gt;служ!$AF$3),0,1)</f>
        <v>1</v>
      </c>
      <c r="AT72" s="30">
        <f>IF(AND(ISBLANK(T72),$AD72=1,AT$510=1,$F72&lt;&gt;служ!$AF$3),0,1)</f>
        <v>1</v>
      </c>
      <c r="AU72" s="30">
        <f>IF(AND(ISBLANK(U72),$AD72=1,AU$510=1,$F72&lt;&gt;служ!$AF$3),0,1)</f>
        <v>1</v>
      </c>
      <c r="AV72" s="30">
        <f>IF(AND(ISBLANK(V72),$AD72=1,AV$510=1,$F72&lt;&gt;служ!$AF$3),0,1)</f>
        <v>1</v>
      </c>
      <c r="AW72" s="30">
        <f>IF(AND(ISBLANK(W72),$AD72=1,AW$510=1,$F72&lt;&gt;служ!$AF$3),0,1)</f>
        <v>1</v>
      </c>
      <c r="AX72" s="30">
        <f>IF(AND(ISBLANK(X72),$AD72=1,AX$510=1,$F72&lt;&gt;служ!$AF$3),0,1)</f>
        <v>1</v>
      </c>
      <c r="AY72" s="30">
        <f>IF(AND(ISBLANK(Y72),$AD72=1,AY$510=1,$F72&lt;&gt;служ!$AF$3),0,1)</f>
        <v>1</v>
      </c>
      <c r="AZ72" s="30">
        <f>IF(AND(ISBLANK(Z72),$AD72=1,AZ$510=1,$F72&lt;&gt;служ!$AF$3),0,1)</f>
        <v>1</v>
      </c>
      <c r="BA72" s="30">
        <f>IF(AND(ISBLANK(AA72),$AD72=1,BA$510=1,$F72&lt;&gt;служ!$AF$3),0,1)</f>
        <v>1</v>
      </c>
      <c r="BB72" s="20">
        <f t="shared" si="4"/>
        <v>0</v>
      </c>
      <c r="BD72" s="114"/>
      <c r="BE72" s="114"/>
      <c r="BF72" s="156" t="str">
        <f t="shared" si="5"/>
        <v/>
      </c>
      <c r="BH72" s="30">
        <f>IF(AND(ISBLANK(BD72),$AD72=1,$F72&lt;&gt;служ!$AF$3),0,1)</f>
        <v>1</v>
      </c>
      <c r="BI72" s="30">
        <f>IF(AND(ISBLANK(BE72),$AD72=1,$F72&lt;&gt;служ!$AF$3),0,1)</f>
        <v>1</v>
      </c>
    </row>
    <row r="73" spans="2:61" s="20" customFormat="1" x14ac:dyDescent="0.2">
      <c r="B73" s="112">
        <v>64</v>
      </c>
      <c r="C73" s="25">
        <v>4064</v>
      </c>
      <c r="D73" s="52"/>
      <c r="E73" s="52"/>
      <c r="F73" s="113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5"/>
      <c r="V73" s="115"/>
      <c r="W73" s="115"/>
      <c r="X73" s="115"/>
      <c r="Y73" s="115"/>
      <c r="Z73" s="115"/>
      <c r="AA73" s="115"/>
      <c r="AB73" s="28">
        <f>IF(AND(AD73=0,(COUNTIF(D73:AA73,"*")+COUNTIF(D73:AA73,"&lt;9")+COUNTIF(BD73:BE73,"*")+COUNTIF(BD73:BE73,"&lt;9")-COUNTIF(D73:AA73,служ!$AF$3)-COUNTIF(BD73:BE73,служ!$AF$3))&gt;0),0,1)</f>
        <v>1</v>
      </c>
      <c r="AC73" s="28">
        <f t="shared" si="1"/>
        <v>0</v>
      </c>
      <c r="AD73" s="29">
        <f>IF(OR(F73="",F73=служ!$AF$3),0,1)</f>
        <v>0</v>
      </c>
      <c r="AE73" s="31">
        <f t="shared" si="2"/>
        <v>1</v>
      </c>
      <c r="AF73" s="30">
        <f t="shared" si="3"/>
        <v>1</v>
      </c>
      <c r="AG73" s="30">
        <f>IF(AND(ISBLANK(G73),$AD73=1,AG$510=1,$F73&lt;&gt;служ!$AF$3),0,1)</f>
        <v>1</v>
      </c>
      <c r="AH73" s="30">
        <f>IF(AND(ISBLANK(H73),$AD73=1,AH$510=1,$F73&lt;&gt;служ!$AF$3),0,1)</f>
        <v>1</v>
      </c>
      <c r="AI73" s="30">
        <f>IF(AND(ISBLANK(I73),$AD73=1,AI$510=1,$F73&lt;&gt;служ!$AF$3),0,1)</f>
        <v>1</v>
      </c>
      <c r="AJ73" s="30">
        <f>IF(AND(ISBLANK(J73),$AD73=1,AJ$510=1,$F73&lt;&gt;служ!$AF$3),0,1)</f>
        <v>1</v>
      </c>
      <c r="AK73" s="30">
        <f>IF(AND(ISBLANK(K73),$AD73=1,AK$510=1,$F73&lt;&gt;служ!$AF$3),0,1)</f>
        <v>1</v>
      </c>
      <c r="AL73" s="30">
        <f>IF(AND(ISBLANK(L73),$AD73=1,AL$510=1,$F73&lt;&gt;служ!$AF$3),0,1)</f>
        <v>1</v>
      </c>
      <c r="AM73" s="30">
        <f>IF(AND(ISBLANK(M73),$AD73=1,AM$510=1,$F73&lt;&gt;служ!$AF$3),0,1)</f>
        <v>1</v>
      </c>
      <c r="AN73" s="30">
        <f>IF(AND(ISBLANK(N73),$AD73=1,AN$510=1,$F73&lt;&gt;служ!$AF$3),0,1)</f>
        <v>1</v>
      </c>
      <c r="AO73" s="30">
        <f>IF(AND(ISBLANK(O73),$AD73=1,AO$510=1,$F73&lt;&gt;служ!$AF$3),0,1)</f>
        <v>1</v>
      </c>
      <c r="AP73" s="30">
        <f>IF(AND(ISBLANK(P73),$AD73=1,AP$510=1,$F73&lt;&gt;служ!$AF$3),0,1)</f>
        <v>1</v>
      </c>
      <c r="AQ73" s="30">
        <f>IF(AND(ISBLANK(Q73),$AD73=1,AQ$510=1,$F73&lt;&gt;служ!$AF$3),0,1)</f>
        <v>1</v>
      </c>
      <c r="AR73" s="30">
        <f>IF(AND(ISBLANK(R73),$AD73=1,AR$510=1,$F73&lt;&gt;служ!$AF$3),0,1)</f>
        <v>1</v>
      </c>
      <c r="AS73" s="30">
        <f>IF(AND(ISBLANK(S73),$AD73=1,AS$510=1,$F73&lt;&gt;служ!$AF$3),0,1)</f>
        <v>1</v>
      </c>
      <c r="AT73" s="30">
        <f>IF(AND(ISBLANK(T73),$AD73=1,AT$510=1,$F73&lt;&gt;служ!$AF$3),0,1)</f>
        <v>1</v>
      </c>
      <c r="AU73" s="30">
        <f>IF(AND(ISBLANK(U73),$AD73=1,AU$510=1,$F73&lt;&gt;служ!$AF$3),0,1)</f>
        <v>1</v>
      </c>
      <c r="AV73" s="30">
        <f>IF(AND(ISBLANK(V73),$AD73=1,AV$510=1,$F73&lt;&gt;служ!$AF$3),0,1)</f>
        <v>1</v>
      </c>
      <c r="AW73" s="30">
        <f>IF(AND(ISBLANK(W73),$AD73=1,AW$510=1,$F73&lt;&gt;служ!$AF$3),0,1)</f>
        <v>1</v>
      </c>
      <c r="AX73" s="30">
        <f>IF(AND(ISBLANK(X73),$AD73=1,AX$510=1,$F73&lt;&gt;служ!$AF$3),0,1)</f>
        <v>1</v>
      </c>
      <c r="AY73" s="30">
        <f>IF(AND(ISBLANK(Y73),$AD73=1,AY$510=1,$F73&lt;&gt;служ!$AF$3),0,1)</f>
        <v>1</v>
      </c>
      <c r="AZ73" s="30">
        <f>IF(AND(ISBLANK(Z73),$AD73=1,AZ$510=1,$F73&lt;&gt;служ!$AF$3),0,1)</f>
        <v>1</v>
      </c>
      <c r="BA73" s="30">
        <f>IF(AND(ISBLANK(AA73),$AD73=1,BA$510=1,$F73&lt;&gt;служ!$AF$3),0,1)</f>
        <v>1</v>
      </c>
      <c r="BB73" s="20">
        <f t="shared" si="4"/>
        <v>0</v>
      </c>
      <c r="BD73" s="114"/>
      <c r="BE73" s="114"/>
      <c r="BF73" s="156" t="str">
        <f t="shared" si="5"/>
        <v/>
      </c>
      <c r="BH73" s="30">
        <f>IF(AND(ISBLANK(BD73),$AD73=1,$F73&lt;&gt;служ!$AF$3),0,1)</f>
        <v>1</v>
      </c>
      <c r="BI73" s="30">
        <f>IF(AND(ISBLANK(BE73),$AD73=1,$F73&lt;&gt;служ!$AF$3),0,1)</f>
        <v>1</v>
      </c>
    </row>
    <row r="74" spans="2:61" s="20" customFormat="1" x14ac:dyDescent="0.2">
      <c r="B74" s="112">
        <v>65</v>
      </c>
      <c r="C74" s="25">
        <v>4065</v>
      </c>
      <c r="D74" s="52"/>
      <c r="E74" s="52"/>
      <c r="F74" s="113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5"/>
      <c r="V74" s="115"/>
      <c r="W74" s="115"/>
      <c r="X74" s="115"/>
      <c r="Y74" s="115"/>
      <c r="Z74" s="115"/>
      <c r="AA74" s="115"/>
      <c r="AB74" s="28">
        <f>IF(AND(AD74=0,(COUNTIF(D74:AA74,"*")+COUNTIF(D74:AA74,"&lt;9")+COUNTIF(BD74:BE74,"*")+COUNTIF(BD74:BE74,"&lt;9")-COUNTIF(D74:AA74,служ!$AF$3)-COUNTIF(BD74:BE74,служ!$AF$3))&gt;0),0,1)</f>
        <v>1</v>
      </c>
      <c r="AC74" s="28">
        <f t="shared" ref="AC74:AC137" si="6">IF(AND(AE74=1,AD74=1,BB74=1),1,0)</f>
        <v>0</v>
      </c>
      <c r="AD74" s="29">
        <f>IF(OR(F74="",F74=служ!$AF$3),0,1)</f>
        <v>0</v>
      </c>
      <c r="AE74" s="31">
        <f t="shared" si="2"/>
        <v>1</v>
      </c>
      <c r="AF74" s="30">
        <f t="shared" si="3"/>
        <v>1</v>
      </c>
      <c r="AG74" s="30">
        <f>IF(AND(ISBLANK(G74),$AD74=1,AG$510=1,$F74&lt;&gt;служ!$AF$3),0,1)</f>
        <v>1</v>
      </c>
      <c r="AH74" s="30">
        <f>IF(AND(ISBLANK(H74),$AD74=1,AH$510=1,$F74&lt;&gt;служ!$AF$3),0,1)</f>
        <v>1</v>
      </c>
      <c r="AI74" s="30">
        <f>IF(AND(ISBLANK(I74),$AD74=1,AI$510=1,$F74&lt;&gt;служ!$AF$3),0,1)</f>
        <v>1</v>
      </c>
      <c r="AJ74" s="30">
        <f>IF(AND(ISBLANK(J74),$AD74=1,AJ$510=1,$F74&lt;&gt;служ!$AF$3),0,1)</f>
        <v>1</v>
      </c>
      <c r="AK74" s="30">
        <f>IF(AND(ISBLANK(K74),$AD74=1,AK$510=1,$F74&lt;&gt;служ!$AF$3),0,1)</f>
        <v>1</v>
      </c>
      <c r="AL74" s="30">
        <f>IF(AND(ISBLANK(L74),$AD74=1,AL$510=1,$F74&lt;&gt;служ!$AF$3),0,1)</f>
        <v>1</v>
      </c>
      <c r="AM74" s="30">
        <f>IF(AND(ISBLANK(M74),$AD74=1,AM$510=1,$F74&lt;&gt;служ!$AF$3),0,1)</f>
        <v>1</v>
      </c>
      <c r="AN74" s="30">
        <f>IF(AND(ISBLANK(N74),$AD74=1,AN$510=1,$F74&lt;&gt;служ!$AF$3),0,1)</f>
        <v>1</v>
      </c>
      <c r="AO74" s="30">
        <f>IF(AND(ISBLANK(O74),$AD74=1,AO$510=1,$F74&lt;&gt;служ!$AF$3),0,1)</f>
        <v>1</v>
      </c>
      <c r="AP74" s="30">
        <f>IF(AND(ISBLANK(P74),$AD74=1,AP$510=1,$F74&lt;&gt;служ!$AF$3),0,1)</f>
        <v>1</v>
      </c>
      <c r="AQ74" s="30">
        <f>IF(AND(ISBLANK(Q74),$AD74=1,AQ$510=1,$F74&lt;&gt;служ!$AF$3),0,1)</f>
        <v>1</v>
      </c>
      <c r="AR74" s="30">
        <f>IF(AND(ISBLANK(R74),$AD74=1,AR$510=1,$F74&lt;&gt;служ!$AF$3),0,1)</f>
        <v>1</v>
      </c>
      <c r="AS74" s="30">
        <f>IF(AND(ISBLANK(S74),$AD74=1,AS$510=1,$F74&lt;&gt;служ!$AF$3),0,1)</f>
        <v>1</v>
      </c>
      <c r="AT74" s="30">
        <f>IF(AND(ISBLANK(T74),$AD74=1,AT$510=1,$F74&lt;&gt;служ!$AF$3),0,1)</f>
        <v>1</v>
      </c>
      <c r="AU74" s="30">
        <f>IF(AND(ISBLANK(U74),$AD74=1,AU$510=1,$F74&lt;&gt;служ!$AF$3),0,1)</f>
        <v>1</v>
      </c>
      <c r="AV74" s="30">
        <f>IF(AND(ISBLANK(V74),$AD74=1,AV$510=1,$F74&lt;&gt;служ!$AF$3),0,1)</f>
        <v>1</v>
      </c>
      <c r="AW74" s="30">
        <f>IF(AND(ISBLANK(W74),$AD74=1,AW$510=1,$F74&lt;&gt;служ!$AF$3),0,1)</f>
        <v>1</v>
      </c>
      <c r="AX74" s="30">
        <f>IF(AND(ISBLANK(X74),$AD74=1,AX$510=1,$F74&lt;&gt;служ!$AF$3),0,1)</f>
        <v>1</v>
      </c>
      <c r="AY74" s="30">
        <f>IF(AND(ISBLANK(Y74),$AD74=1,AY$510=1,$F74&lt;&gt;служ!$AF$3),0,1)</f>
        <v>1</v>
      </c>
      <c r="AZ74" s="30">
        <f>IF(AND(ISBLANK(Z74),$AD74=1,AZ$510=1,$F74&lt;&gt;служ!$AF$3),0,1)</f>
        <v>1</v>
      </c>
      <c r="BA74" s="30">
        <f>IF(AND(ISBLANK(AA74),$AD74=1,BA$510=1,$F74&lt;&gt;служ!$AF$3),0,1)</f>
        <v>1</v>
      </c>
      <c r="BB74" s="20">
        <f t="shared" si="4"/>
        <v>0</v>
      </c>
      <c r="BD74" s="114"/>
      <c r="BE74" s="114"/>
      <c r="BF74" s="156" t="str">
        <f t="shared" si="5"/>
        <v/>
      </c>
      <c r="BH74" s="30">
        <f>IF(AND(ISBLANK(BD74),$AD74=1,$F74&lt;&gt;служ!$AF$3),0,1)</f>
        <v>1</v>
      </c>
      <c r="BI74" s="30">
        <f>IF(AND(ISBLANK(BE74),$AD74=1,$F74&lt;&gt;служ!$AF$3),0,1)</f>
        <v>1</v>
      </c>
    </row>
    <row r="75" spans="2:61" s="20" customFormat="1" x14ac:dyDescent="0.2">
      <c r="B75" s="112">
        <v>66</v>
      </c>
      <c r="C75" s="25">
        <v>4066</v>
      </c>
      <c r="D75" s="52"/>
      <c r="E75" s="52"/>
      <c r="F75" s="113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5"/>
      <c r="V75" s="115"/>
      <c r="W75" s="115"/>
      <c r="X75" s="115"/>
      <c r="Y75" s="115"/>
      <c r="Z75" s="115"/>
      <c r="AA75" s="115"/>
      <c r="AB75" s="28">
        <f>IF(AND(AD75=0,(COUNTIF(D75:AA75,"*")+COUNTIF(D75:AA75,"&lt;9")+COUNTIF(BD75:BE75,"*")+COUNTIF(BD75:BE75,"&lt;9")-COUNTIF(D75:AA75,служ!$AF$3)-COUNTIF(BD75:BE75,служ!$AF$3))&gt;0),0,1)</f>
        <v>1</v>
      </c>
      <c r="AC75" s="28">
        <f t="shared" si="6"/>
        <v>0</v>
      </c>
      <c r="AD75" s="29">
        <f>IF(OR(F75="",F75=служ!$AF$3),0,1)</f>
        <v>0</v>
      </c>
      <c r="AE75" s="31">
        <f t="shared" ref="AE75:AE138" si="7">IF(SUM(AF75:BA75)+SUM(BH75:BI75)=24,1,0)</f>
        <v>1</v>
      </c>
      <c r="AF75" s="30">
        <f t="shared" ref="AF75:AF138" si="8">IF(AND(ISBLANK(D75),$AD75=1,AF$510=1),0,1)</f>
        <v>1</v>
      </c>
      <c r="AG75" s="30">
        <f>IF(AND(ISBLANK(G75),$AD75=1,AG$510=1,$F75&lt;&gt;служ!$AF$3),0,1)</f>
        <v>1</v>
      </c>
      <c r="AH75" s="30">
        <f>IF(AND(ISBLANK(H75),$AD75=1,AH$510=1,$F75&lt;&gt;служ!$AF$3),0,1)</f>
        <v>1</v>
      </c>
      <c r="AI75" s="30">
        <f>IF(AND(ISBLANK(I75),$AD75=1,AI$510=1,$F75&lt;&gt;служ!$AF$3),0,1)</f>
        <v>1</v>
      </c>
      <c r="AJ75" s="30">
        <f>IF(AND(ISBLANK(J75),$AD75=1,AJ$510=1,$F75&lt;&gt;служ!$AF$3),0,1)</f>
        <v>1</v>
      </c>
      <c r="AK75" s="30">
        <f>IF(AND(ISBLANK(K75),$AD75=1,AK$510=1,$F75&lt;&gt;служ!$AF$3),0,1)</f>
        <v>1</v>
      </c>
      <c r="AL75" s="30">
        <f>IF(AND(ISBLANK(L75),$AD75=1,AL$510=1,$F75&lt;&gt;служ!$AF$3),0,1)</f>
        <v>1</v>
      </c>
      <c r="AM75" s="30">
        <f>IF(AND(ISBLANK(M75),$AD75=1,AM$510=1,$F75&lt;&gt;служ!$AF$3),0,1)</f>
        <v>1</v>
      </c>
      <c r="AN75" s="30">
        <f>IF(AND(ISBLANK(N75),$AD75=1,AN$510=1,$F75&lt;&gt;служ!$AF$3),0,1)</f>
        <v>1</v>
      </c>
      <c r="AO75" s="30">
        <f>IF(AND(ISBLANK(O75),$AD75=1,AO$510=1,$F75&lt;&gt;служ!$AF$3),0,1)</f>
        <v>1</v>
      </c>
      <c r="AP75" s="30">
        <f>IF(AND(ISBLANK(P75),$AD75=1,AP$510=1,$F75&lt;&gt;служ!$AF$3),0,1)</f>
        <v>1</v>
      </c>
      <c r="AQ75" s="30">
        <f>IF(AND(ISBLANK(Q75),$AD75=1,AQ$510=1,$F75&lt;&gt;служ!$AF$3),0,1)</f>
        <v>1</v>
      </c>
      <c r="AR75" s="30">
        <f>IF(AND(ISBLANK(R75),$AD75=1,AR$510=1,$F75&lt;&gt;служ!$AF$3),0,1)</f>
        <v>1</v>
      </c>
      <c r="AS75" s="30">
        <f>IF(AND(ISBLANK(S75),$AD75=1,AS$510=1,$F75&lt;&gt;служ!$AF$3),0,1)</f>
        <v>1</v>
      </c>
      <c r="AT75" s="30">
        <f>IF(AND(ISBLANK(T75),$AD75=1,AT$510=1,$F75&lt;&gt;служ!$AF$3),0,1)</f>
        <v>1</v>
      </c>
      <c r="AU75" s="30">
        <f>IF(AND(ISBLANK(U75),$AD75=1,AU$510=1,$F75&lt;&gt;служ!$AF$3),0,1)</f>
        <v>1</v>
      </c>
      <c r="AV75" s="30">
        <f>IF(AND(ISBLANK(V75),$AD75=1,AV$510=1,$F75&lt;&gt;служ!$AF$3),0,1)</f>
        <v>1</v>
      </c>
      <c r="AW75" s="30">
        <f>IF(AND(ISBLANK(W75),$AD75=1,AW$510=1,$F75&lt;&gt;служ!$AF$3),0,1)</f>
        <v>1</v>
      </c>
      <c r="AX75" s="30">
        <f>IF(AND(ISBLANK(X75),$AD75=1,AX$510=1,$F75&lt;&gt;служ!$AF$3),0,1)</f>
        <v>1</v>
      </c>
      <c r="AY75" s="30">
        <f>IF(AND(ISBLANK(Y75),$AD75=1,AY$510=1,$F75&lt;&gt;служ!$AF$3),0,1)</f>
        <v>1</v>
      </c>
      <c r="AZ75" s="30">
        <f>IF(AND(ISBLANK(Z75),$AD75=1,AZ$510=1,$F75&lt;&gt;служ!$AF$3),0,1)</f>
        <v>1</v>
      </c>
      <c r="BA75" s="30">
        <f>IF(AND(ISBLANK(AA75),$AD75=1,BA$510=1,$F75&lt;&gt;служ!$AF$3),0,1)</f>
        <v>1</v>
      </c>
      <c r="BB75" s="20">
        <f t="shared" ref="BB75:BB138" si="9">IF(F75&gt;0,1,0)</f>
        <v>0</v>
      </c>
      <c r="BD75" s="114"/>
      <c r="BE75" s="114"/>
      <c r="BF75" s="156" t="str">
        <f t="shared" ref="BF75:BF138" si="10">IF(AC75=1,SUM(G75:AA75),"")</f>
        <v/>
      </c>
      <c r="BH75" s="30">
        <f>IF(AND(ISBLANK(BD75),$AD75=1,$F75&lt;&gt;служ!$AF$3),0,1)</f>
        <v>1</v>
      </c>
      <c r="BI75" s="30">
        <f>IF(AND(ISBLANK(BE75),$AD75=1,$F75&lt;&gt;служ!$AF$3),0,1)</f>
        <v>1</v>
      </c>
    </row>
    <row r="76" spans="2:61" s="20" customFormat="1" x14ac:dyDescent="0.2">
      <c r="B76" s="112">
        <v>67</v>
      </c>
      <c r="C76" s="25">
        <v>4067</v>
      </c>
      <c r="D76" s="52"/>
      <c r="E76" s="52"/>
      <c r="F76" s="113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5"/>
      <c r="V76" s="115"/>
      <c r="W76" s="115"/>
      <c r="X76" s="115"/>
      <c r="Y76" s="115"/>
      <c r="Z76" s="115"/>
      <c r="AA76" s="115"/>
      <c r="AB76" s="28">
        <f>IF(AND(AD76=0,(COUNTIF(D76:AA76,"*")+COUNTIF(D76:AA76,"&lt;9")+COUNTIF(BD76:BE76,"*")+COUNTIF(BD76:BE76,"&lt;9")-COUNTIF(D76:AA76,служ!$AF$3)-COUNTIF(BD76:BE76,служ!$AF$3))&gt;0),0,1)</f>
        <v>1</v>
      </c>
      <c r="AC76" s="28">
        <f t="shared" si="6"/>
        <v>0</v>
      </c>
      <c r="AD76" s="29">
        <f>IF(OR(F76="",F76=служ!$AF$3),0,1)</f>
        <v>0</v>
      </c>
      <c r="AE76" s="31">
        <f t="shared" si="7"/>
        <v>1</v>
      </c>
      <c r="AF76" s="30">
        <f t="shared" si="8"/>
        <v>1</v>
      </c>
      <c r="AG76" s="30">
        <f>IF(AND(ISBLANK(G76),$AD76=1,AG$510=1,$F76&lt;&gt;служ!$AF$3),0,1)</f>
        <v>1</v>
      </c>
      <c r="AH76" s="30">
        <f>IF(AND(ISBLANK(H76),$AD76=1,AH$510=1,$F76&lt;&gt;служ!$AF$3),0,1)</f>
        <v>1</v>
      </c>
      <c r="AI76" s="30">
        <f>IF(AND(ISBLANK(I76),$AD76=1,AI$510=1,$F76&lt;&gt;служ!$AF$3),0,1)</f>
        <v>1</v>
      </c>
      <c r="AJ76" s="30">
        <f>IF(AND(ISBLANK(J76),$AD76=1,AJ$510=1,$F76&lt;&gt;служ!$AF$3),0,1)</f>
        <v>1</v>
      </c>
      <c r="AK76" s="30">
        <f>IF(AND(ISBLANK(K76),$AD76=1,AK$510=1,$F76&lt;&gt;служ!$AF$3),0,1)</f>
        <v>1</v>
      </c>
      <c r="AL76" s="30">
        <f>IF(AND(ISBLANK(L76),$AD76=1,AL$510=1,$F76&lt;&gt;служ!$AF$3),0,1)</f>
        <v>1</v>
      </c>
      <c r="AM76" s="30">
        <f>IF(AND(ISBLANK(M76),$AD76=1,AM$510=1,$F76&lt;&gt;служ!$AF$3),0,1)</f>
        <v>1</v>
      </c>
      <c r="AN76" s="30">
        <f>IF(AND(ISBLANK(N76),$AD76=1,AN$510=1,$F76&lt;&gt;служ!$AF$3),0,1)</f>
        <v>1</v>
      </c>
      <c r="AO76" s="30">
        <f>IF(AND(ISBLANK(O76),$AD76=1,AO$510=1,$F76&lt;&gt;служ!$AF$3),0,1)</f>
        <v>1</v>
      </c>
      <c r="AP76" s="30">
        <f>IF(AND(ISBLANK(P76),$AD76=1,AP$510=1,$F76&lt;&gt;служ!$AF$3),0,1)</f>
        <v>1</v>
      </c>
      <c r="AQ76" s="30">
        <f>IF(AND(ISBLANK(Q76),$AD76=1,AQ$510=1,$F76&lt;&gt;служ!$AF$3),0,1)</f>
        <v>1</v>
      </c>
      <c r="AR76" s="30">
        <f>IF(AND(ISBLANK(R76),$AD76=1,AR$510=1,$F76&lt;&gt;служ!$AF$3),0,1)</f>
        <v>1</v>
      </c>
      <c r="AS76" s="30">
        <f>IF(AND(ISBLANK(S76),$AD76=1,AS$510=1,$F76&lt;&gt;служ!$AF$3),0,1)</f>
        <v>1</v>
      </c>
      <c r="AT76" s="30">
        <f>IF(AND(ISBLANK(T76),$AD76=1,AT$510=1,$F76&lt;&gt;служ!$AF$3),0,1)</f>
        <v>1</v>
      </c>
      <c r="AU76" s="30">
        <f>IF(AND(ISBLANK(U76),$AD76=1,AU$510=1,$F76&lt;&gt;служ!$AF$3),0,1)</f>
        <v>1</v>
      </c>
      <c r="AV76" s="30">
        <f>IF(AND(ISBLANK(V76),$AD76=1,AV$510=1,$F76&lt;&gt;служ!$AF$3),0,1)</f>
        <v>1</v>
      </c>
      <c r="AW76" s="30">
        <f>IF(AND(ISBLANK(W76),$AD76=1,AW$510=1,$F76&lt;&gt;служ!$AF$3),0,1)</f>
        <v>1</v>
      </c>
      <c r="AX76" s="30">
        <f>IF(AND(ISBLANK(X76),$AD76=1,AX$510=1,$F76&lt;&gt;служ!$AF$3),0,1)</f>
        <v>1</v>
      </c>
      <c r="AY76" s="30">
        <f>IF(AND(ISBLANK(Y76),$AD76=1,AY$510=1,$F76&lt;&gt;служ!$AF$3),0,1)</f>
        <v>1</v>
      </c>
      <c r="AZ76" s="30">
        <f>IF(AND(ISBLANK(Z76),$AD76=1,AZ$510=1,$F76&lt;&gt;служ!$AF$3),0,1)</f>
        <v>1</v>
      </c>
      <c r="BA76" s="30">
        <f>IF(AND(ISBLANK(AA76),$AD76=1,BA$510=1,$F76&lt;&gt;служ!$AF$3),0,1)</f>
        <v>1</v>
      </c>
      <c r="BB76" s="20">
        <f t="shared" si="9"/>
        <v>0</v>
      </c>
      <c r="BD76" s="114"/>
      <c r="BE76" s="114"/>
      <c r="BF76" s="156" t="str">
        <f t="shared" si="10"/>
        <v/>
      </c>
      <c r="BH76" s="30">
        <f>IF(AND(ISBLANK(BD76),$AD76=1,$F76&lt;&gt;служ!$AF$3),0,1)</f>
        <v>1</v>
      </c>
      <c r="BI76" s="30">
        <f>IF(AND(ISBLANK(BE76),$AD76=1,$F76&lt;&gt;служ!$AF$3),0,1)</f>
        <v>1</v>
      </c>
    </row>
    <row r="77" spans="2:61" s="20" customFormat="1" x14ac:dyDescent="0.2">
      <c r="B77" s="112">
        <v>68</v>
      </c>
      <c r="C77" s="25">
        <v>4068</v>
      </c>
      <c r="D77" s="52"/>
      <c r="E77" s="52"/>
      <c r="F77" s="113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5"/>
      <c r="V77" s="115"/>
      <c r="W77" s="115"/>
      <c r="X77" s="115"/>
      <c r="Y77" s="115"/>
      <c r="Z77" s="115"/>
      <c r="AA77" s="115"/>
      <c r="AB77" s="28">
        <f>IF(AND(AD77=0,(COUNTIF(D77:AA77,"*")+COUNTIF(D77:AA77,"&lt;9")+COUNTIF(BD77:BE77,"*")+COUNTIF(BD77:BE77,"&lt;9")-COUNTIF(D77:AA77,служ!$AF$3)-COUNTIF(BD77:BE77,служ!$AF$3))&gt;0),0,1)</f>
        <v>1</v>
      </c>
      <c r="AC77" s="28">
        <f t="shared" si="6"/>
        <v>0</v>
      </c>
      <c r="AD77" s="29">
        <f>IF(OR(F77="",F77=служ!$AF$3),0,1)</f>
        <v>0</v>
      </c>
      <c r="AE77" s="31">
        <f t="shared" si="7"/>
        <v>1</v>
      </c>
      <c r="AF77" s="30">
        <f t="shared" si="8"/>
        <v>1</v>
      </c>
      <c r="AG77" s="30">
        <f>IF(AND(ISBLANK(G77),$AD77=1,AG$510=1,$F77&lt;&gt;служ!$AF$3),0,1)</f>
        <v>1</v>
      </c>
      <c r="AH77" s="30">
        <f>IF(AND(ISBLANK(H77),$AD77=1,AH$510=1,$F77&lt;&gt;служ!$AF$3),0,1)</f>
        <v>1</v>
      </c>
      <c r="AI77" s="30">
        <f>IF(AND(ISBLANK(I77),$AD77=1,AI$510=1,$F77&lt;&gt;служ!$AF$3),0,1)</f>
        <v>1</v>
      </c>
      <c r="AJ77" s="30">
        <f>IF(AND(ISBLANK(J77),$AD77=1,AJ$510=1,$F77&lt;&gt;служ!$AF$3),0,1)</f>
        <v>1</v>
      </c>
      <c r="AK77" s="30">
        <f>IF(AND(ISBLANK(K77),$AD77=1,AK$510=1,$F77&lt;&gt;служ!$AF$3),0,1)</f>
        <v>1</v>
      </c>
      <c r="AL77" s="30">
        <f>IF(AND(ISBLANK(L77),$AD77=1,AL$510=1,$F77&lt;&gt;служ!$AF$3),0,1)</f>
        <v>1</v>
      </c>
      <c r="AM77" s="30">
        <f>IF(AND(ISBLANK(M77),$AD77=1,AM$510=1,$F77&lt;&gt;служ!$AF$3),0,1)</f>
        <v>1</v>
      </c>
      <c r="AN77" s="30">
        <f>IF(AND(ISBLANK(N77),$AD77=1,AN$510=1,$F77&lt;&gt;служ!$AF$3),0,1)</f>
        <v>1</v>
      </c>
      <c r="AO77" s="30">
        <f>IF(AND(ISBLANK(O77),$AD77=1,AO$510=1,$F77&lt;&gt;служ!$AF$3),0,1)</f>
        <v>1</v>
      </c>
      <c r="AP77" s="30">
        <f>IF(AND(ISBLANK(P77),$AD77=1,AP$510=1,$F77&lt;&gt;служ!$AF$3),0,1)</f>
        <v>1</v>
      </c>
      <c r="AQ77" s="30">
        <f>IF(AND(ISBLANK(Q77),$AD77=1,AQ$510=1,$F77&lt;&gt;служ!$AF$3),0,1)</f>
        <v>1</v>
      </c>
      <c r="AR77" s="30">
        <f>IF(AND(ISBLANK(R77),$AD77=1,AR$510=1,$F77&lt;&gt;служ!$AF$3),0,1)</f>
        <v>1</v>
      </c>
      <c r="AS77" s="30">
        <f>IF(AND(ISBLANK(S77),$AD77=1,AS$510=1,$F77&lt;&gt;служ!$AF$3),0,1)</f>
        <v>1</v>
      </c>
      <c r="AT77" s="30">
        <f>IF(AND(ISBLANK(T77),$AD77=1,AT$510=1,$F77&lt;&gt;служ!$AF$3),0,1)</f>
        <v>1</v>
      </c>
      <c r="AU77" s="30">
        <f>IF(AND(ISBLANK(U77),$AD77=1,AU$510=1,$F77&lt;&gt;служ!$AF$3),0,1)</f>
        <v>1</v>
      </c>
      <c r="AV77" s="30">
        <f>IF(AND(ISBLANK(V77),$AD77=1,AV$510=1,$F77&lt;&gt;служ!$AF$3),0,1)</f>
        <v>1</v>
      </c>
      <c r="AW77" s="30">
        <f>IF(AND(ISBLANK(W77),$AD77=1,AW$510=1,$F77&lt;&gt;служ!$AF$3),0,1)</f>
        <v>1</v>
      </c>
      <c r="AX77" s="30">
        <f>IF(AND(ISBLANK(X77),$AD77=1,AX$510=1,$F77&lt;&gt;служ!$AF$3),0,1)</f>
        <v>1</v>
      </c>
      <c r="AY77" s="30">
        <f>IF(AND(ISBLANK(Y77),$AD77=1,AY$510=1,$F77&lt;&gt;служ!$AF$3),0,1)</f>
        <v>1</v>
      </c>
      <c r="AZ77" s="30">
        <f>IF(AND(ISBLANK(Z77),$AD77=1,AZ$510=1,$F77&lt;&gt;служ!$AF$3),0,1)</f>
        <v>1</v>
      </c>
      <c r="BA77" s="30">
        <f>IF(AND(ISBLANK(AA77),$AD77=1,BA$510=1,$F77&lt;&gt;служ!$AF$3),0,1)</f>
        <v>1</v>
      </c>
      <c r="BB77" s="20">
        <f t="shared" si="9"/>
        <v>0</v>
      </c>
      <c r="BD77" s="114"/>
      <c r="BE77" s="114"/>
      <c r="BF77" s="156" t="str">
        <f t="shared" si="10"/>
        <v/>
      </c>
      <c r="BH77" s="30">
        <f>IF(AND(ISBLANK(BD77),$AD77=1,$F77&lt;&gt;служ!$AF$3),0,1)</f>
        <v>1</v>
      </c>
      <c r="BI77" s="30">
        <f>IF(AND(ISBLANK(BE77),$AD77=1,$F77&lt;&gt;служ!$AF$3),0,1)</f>
        <v>1</v>
      </c>
    </row>
    <row r="78" spans="2:61" s="20" customFormat="1" x14ac:dyDescent="0.2">
      <c r="B78" s="112">
        <v>69</v>
      </c>
      <c r="C78" s="25">
        <v>4069</v>
      </c>
      <c r="D78" s="52"/>
      <c r="E78" s="52"/>
      <c r="F78" s="113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5"/>
      <c r="V78" s="115"/>
      <c r="W78" s="115"/>
      <c r="X78" s="115"/>
      <c r="Y78" s="115"/>
      <c r="Z78" s="115"/>
      <c r="AA78" s="115"/>
      <c r="AB78" s="28">
        <f>IF(AND(AD78=0,(COUNTIF(D78:AA78,"*")+COUNTIF(D78:AA78,"&lt;9")+COUNTIF(BD78:BE78,"*")+COUNTIF(BD78:BE78,"&lt;9")-COUNTIF(D78:AA78,служ!$AF$3)-COUNTIF(BD78:BE78,служ!$AF$3))&gt;0),0,1)</f>
        <v>1</v>
      </c>
      <c r="AC78" s="28">
        <f t="shared" si="6"/>
        <v>0</v>
      </c>
      <c r="AD78" s="29">
        <f>IF(OR(F78="",F78=служ!$AF$3),0,1)</f>
        <v>0</v>
      </c>
      <c r="AE78" s="31">
        <f t="shared" si="7"/>
        <v>1</v>
      </c>
      <c r="AF78" s="30">
        <f t="shared" si="8"/>
        <v>1</v>
      </c>
      <c r="AG78" s="30">
        <f>IF(AND(ISBLANK(G78),$AD78=1,AG$510=1,$F78&lt;&gt;служ!$AF$3),0,1)</f>
        <v>1</v>
      </c>
      <c r="AH78" s="30">
        <f>IF(AND(ISBLANK(H78),$AD78=1,AH$510=1,$F78&lt;&gt;служ!$AF$3),0,1)</f>
        <v>1</v>
      </c>
      <c r="AI78" s="30">
        <f>IF(AND(ISBLANK(I78),$AD78=1,AI$510=1,$F78&lt;&gt;служ!$AF$3),0,1)</f>
        <v>1</v>
      </c>
      <c r="AJ78" s="30">
        <f>IF(AND(ISBLANK(J78),$AD78=1,AJ$510=1,$F78&lt;&gt;служ!$AF$3),0,1)</f>
        <v>1</v>
      </c>
      <c r="AK78" s="30">
        <f>IF(AND(ISBLANK(K78),$AD78=1,AK$510=1,$F78&lt;&gt;служ!$AF$3),0,1)</f>
        <v>1</v>
      </c>
      <c r="AL78" s="30">
        <f>IF(AND(ISBLANK(L78),$AD78=1,AL$510=1,$F78&lt;&gt;служ!$AF$3),0,1)</f>
        <v>1</v>
      </c>
      <c r="AM78" s="30">
        <f>IF(AND(ISBLANK(M78),$AD78=1,AM$510=1,$F78&lt;&gt;служ!$AF$3),0,1)</f>
        <v>1</v>
      </c>
      <c r="AN78" s="30">
        <f>IF(AND(ISBLANK(N78),$AD78=1,AN$510=1,$F78&lt;&gt;служ!$AF$3),0,1)</f>
        <v>1</v>
      </c>
      <c r="AO78" s="30">
        <f>IF(AND(ISBLANK(O78),$AD78=1,AO$510=1,$F78&lt;&gt;служ!$AF$3),0,1)</f>
        <v>1</v>
      </c>
      <c r="AP78" s="30">
        <f>IF(AND(ISBLANK(P78),$AD78=1,AP$510=1,$F78&lt;&gt;служ!$AF$3),0,1)</f>
        <v>1</v>
      </c>
      <c r="AQ78" s="30">
        <f>IF(AND(ISBLANK(Q78),$AD78=1,AQ$510=1,$F78&lt;&gt;служ!$AF$3),0,1)</f>
        <v>1</v>
      </c>
      <c r="AR78" s="30">
        <f>IF(AND(ISBLANK(R78),$AD78=1,AR$510=1,$F78&lt;&gt;служ!$AF$3),0,1)</f>
        <v>1</v>
      </c>
      <c r="AS78" s="30">
        <f>IF(AND(ISBLANK(S78),$AD78=1,AS$510=1,$F78&lt;&gt;служ!$AF$3),0,1)</f>
        <v>1</v>
      </c>
      <c r="AT78" s="30">
        <f>IF(AND(ISBLANK(T78),$AD78=1,AT$510=1,$F78&lt;&gt;служ!$AF$3),0,1)</f>
        <v>1</v>
      </c>
      <c r="AU78" s="30">
        <f>IF(AND(ISBLANK(U78),$AD78=1,AU$510=1,$F78&lt;&gt;служ!$AF$3),0,1)</f>
        <v>1</v>
      </c>
      <c r="AV78" s="30">
        <f>IF(AND(ISBLANK(V78),$AD78=1,AV$510=1,$F78&lt;&gt;служ!$AF$3),0,1)</f>
        <v>1</v>
      </c>
      <c r="AW78" s="30">
        <f>IF(AND(ISBLANK(W78),$AD78=1,AW$510=1,$F78&lt;&gt;служ!$AF$3),0,1)</f>
        <v>1</v>
      </c>
      <c r="AX78" s="30">
        <f>IF(AND(ISBLANK(X78),$AD78=1,AX$510=1,$F78&lt;&gt;служ!$AF$3),0,1)</f>
        <v>1</v>
      </c>
      <c r="AY78" s="30">
        <f>IF(AND(ISBLANK(Y78),$AD78=1,AY$510=1,$F78&lt;&gt;служ!$AF$3),0,1)</f>
        <v>1</v>
      </c>
      <c r="AZ78" s="30">
        <f>IF(AND(ISBLANK(Z78),$AD78=1,AZ$510=1,$F78&lt;&gt;служ!$AF$3),0,1)</f>
        <v>1</v>
      </c>
      <c r="BA78" s="30">
        <f>IF(AND(ISBLANK(AA78),$AD78=1,BA$510=1,$F78&lt;&gt;служ!$AF$3),0,1)</f>
        <v>1</v>
      </c>
      <c r="BB78" s="20">
        <f t="shared" si="9"/>
        <v>0</v>
      </c>
      <c r="BD78" s="114"/>
      <c r="BE78" s="114"/>
      <c r="BF78" s="156" t="str">
        <f t="shared" si="10"/>
        <v/>
      </c>
      <c r="BH78" s="30">
        <f>IF(AND(ISBLANK(BD78),$AD78=1,$F78&lt;&gt;служ!$AF$3),0,1)</f>
        <v>1</v>
      </c>
      <c r="BI78" s="30">
        <f>IF(AND(ISBLANK(BE78),$AD78=1,$F78&lt;&gt;служ!$AF$3),0,1)</f>
        <v>1</v>
      </c>
    </row>
    <row r="79" spans="2:61" s="20" customFormat="1" x14ac:dyDescent="0.2">
      <c r="B79" s="112">
        <v>70</v>
      </c>
      <c r="C79" s="25">
        <v>4070</v>
      </c>
      <c r="D79" s="52"/>
      <c r="E79" s="52"/>
      <c r="F79" s="113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5"/>
      <c r="V79" s="115"/>
      <c r="W79" s="115"/>
      <c r="X79" s="115"/>
      <c r="Y79" s="115"/>
      <c r="Z79" s="115"/>
      <c r="AA79" s="115"/>
      <c r="AB79" s="28">
        <f>IF(AND(AD79=0,(COUNTIF(D79:AA79,"*")+COUNTIF(D79:AA79,"&lt;9")+COUNTIF(BD79:BE79,"*")+COUNTIF(BD79:BE79,"&lt;9")-COUNTIF(D79:AA79,служ!$AF$3)-COUNTIF(BD79:BE79,служ!$AF$3))&gt;0),0,1)</f>
        <v>1</v>
      </c>
      <c r="AC79" s="28">
        <f t="shared" si="6"/>
        <v>0</v>
      </c>
      <c r="AD79" s="29">
        <f>IF(OR(F79="",F79=служ!$AF$3),0,1)</f>
        <v>0</v>
      </c>
      <c r="AE79" s="31">
        <f t="shared" si="7"/>
        <v>1</v>
      </c>
      <c r="AF79" s="30">
        <f t="shared" si="8"/>
        <v>1</v>
      </c>
      <c r="AG79" s="30">
        <f>IF(AND(ISBLANK(G79),$AD79=1,AG$510=1,$F79&lt;&gt;служ!$AF$3),0,1)</f>
        <v>1</v>
      </c>
      <c r="AH79" s="30">
        <f>IF(AND(ISBLANK(H79),$AD79=1,AH$510=1,$F79&lt;&gt;служ!$AF$3),0,1)</f>
        <v>1</v>
      </c>
      <c r="AI79" s="30">
        <f>IF(AND(ISBLANK(I79),$AD79=1,AI$510=1,$F79&lt;&gt;служ!$AF$3),0,1)</f>
        <v>1</v>
      </c>
      <c r="AJ79" s="30">
        <f>IF(AND(ISBLANK(J79),$AD79=1,AJ$510=1,$F79&lt;&gt;служ!$AF$3),0,1)</f>
        <v>1</v>
      </c>
      <c r="AK79" s="30">
        <f>IF(AND(ISBLANK(K79),$AD79=1,AK$510=1,$F79&lt;&gt;служ!$AF$3),0,1)</f>
        <v>1</v>
      </c>
      <c r="AL79" s="30">
        <f>IF(AND(ISBLANK(L79),$AD79=1,AL$510=1,$F79&lt;&gt;служ!$AF$3),0,1)</f>
        <v>1</v>
      </c>
      <c r="AM79" s="30">
        <f>IF(AND(ISBLANK(M79),$AD79=1,AM$510=1,$F79&lt;&gt;служ!$AF$3),0,1)</f>
        <v>1</v>
      </c>
      <c r="AN79" s="30">
        <f>IF(AND(ISBLANK(N79),$AD79=1,AN$510=1,$F79&lt;&gt;служ!$AF$3),0,1)</f>
        <v>1</v>
      </c>
      <c r="AO79" s="30">
        <f>IF(AND(ISBLANK(O79),$AD79=1,AO$510=1,$F79&lt;&gt;служ!$AF$3),0,1)</f>
        <v>1</v>
      </c>
      <c r="AP79" s="30">
        <f>IF(AND(ISBLANK(P79),$AD79=1,AP$510=1,$F79&lt;&gt;служ!$AF$3),0,1)</f>
        <v>1</v>
      </c>
      <c r="AQ79" s="30">
        <f>IF(AND(ISBLANK(Q79),$AD79=1,AQ$510=1,$F79&lt;&gt;служ!$AF$3),0,1)</f>
        <v>1</v>
      </c>
      <c r="AR79" s="30">
        <f>IF(AND(ISBLANK(R79),$AD79=1,AR$510=1,$F79&lt;&gt;служ!$AF$3),0,1)</f>
        <v>1</v>
      </c>
      <c r="AS79" s="30">
        <f>IF(AND(ISBLANK(S79),$AD79=1,AS$510=1,$F79&lt;&gt;служ!$AF$3),0,1)</f>
        <v>1</v>
      </c>
      <c r="AT79" s="30">
        <f>IF(AND(ISBLANK(T79),$AD79=1,AT$510=1,$F79&lt;&gt;служ!$AF$3),0,1)</f>
        <v>1</v>
      </c>
      <c r="AU79" s="30">
        <f>IF(AND(ISBLANK(U79),$AD79=1,AU$510=1,$F79&lt;&gt;служ!$AF$3),0,1)</f>
        <v>1</v>
      </c>
      <c r="AV79" s="30">
        <f>IF(AND(ISBLANK(V79),$AD79=1,AV$510=1,$F79&lt;&gt;служ!$AF$3),0,1)</f>
        <v>1</v>
      </c>
      <c r="AW79" s="30">
        <f>IF(AND(ISBLANK(W79),$AD79=1,AW$510=1,$F79&lt;&gt;служ!$AF$3),0,1)</f>
        <v>1</v>
      </c>
      <c r="AX79" s="30">
        <f>IF(AND(ISBLANK(X79),$AD79=1,AX$510=1,$F79&lt;&gt;служ!$AF$3),0,1)</f>
        <v>1</v>
      </c>
      <c r="AY79" s="30">
        <f>IF(AND(ISBLANK(Y79),$AD79=1,AY$510=1,$F79&lt;&gt;служ!$AF$3),0,1)</f>
        <v>1</v>
      </c>
      <c r="AZ79" s="30">
        <f>IF(AND(ISBLANK(Z79),$AD79=1,AZ$510=1,$F79&lt;&gt;служ!$AF$3),0,1)</f>
        <v>1</v>
      </c>
      <c r="BA79" s="30">
        <f>IF(AND(ISBLANK(AA79),$AD79=1,BA$510=1,$F79&lt;&gt;служ!$AF$3),0,1)</f>
        <v>1</v>
      </c>
      <c r="BB79" s="20">
        <f t="shared" si="9"/>
        <v>0</v>
      </c>
      <c r="BD79" s="114"/>
      <c r="BE79" s="114"/>
      <c r="BF79" s="156" t="str">
        <f t="shared" si="10"/>
        <v/>
      </c>
      <c r="BH79" s="30">
        <f>IF(AND(ISBLANK(BD79),$AD79=1,$F79&lt;&gt;служ!$AF$3),0,1)</f>
        <v>1</v>
      </c>
      <c r="BI79" s="30">
        <f>IF(AND(ISBLANK(BE79),$AD79=1,$F79&lt;&gt;служ!$AF$3),0,1)</f>
        <v>1</v>
      </c>
    </row>
    <row r="80" spans="2:61" s="20" customFormat="1" x14ac:dyDescent="0.2">
      <c r="B80" s="112">
        <v>71</v>
      </c>
      <c r="C80" s="25">
        <v>4071</v>
      </c>
      <c r="D80" s="52"/>
      <c r="E80" s="52"/>
      <c r="F80" s="113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5"/>
      <c r="V80" s="115"/>
      <c r="W80" s="115"/>
      <c r="X80" s="115"/>
      <c r="Y80" s="115"/>
      <c r="Z80" s="115"/>
      <c r="AA80" s="115"/>
      <c r="AB80" s="28">
        <f>IF(AND(AD80=0,(COUNTIF(D80:AA80,"*")+COUNTIF(D80:AA80,"&lt;9")+COUNTIF(BD80:BE80,"*")+COUNTIF(BD80:BE80,"&lt;9")-COUNTIF(D80:AA80,служ!$AF$3)-COUNTIF(BD80:BE80,служ!$AF$3))&gt;0),0,1)</f>
        <v>1</v>
      </c>
      <c r="AC80" s="28">
        <f t="shared" si="6"/>
        <v>0</v>
      </c>
      <c r="AD80" s="29">
        <f>IF(OR(F80="",F80=служ!$AF$3),0,1)</f>
        <v>0</v>
      </c>
      <c r="AE80" s="31">
        <f t="shared" si="7"/>
        <v>1</v>
      </c>
      <c r="AF80" s="30">
        <f t="shared" si="8"/>
        <v>1</v>
      </c>
      <c r="AG80" s="30">
        <f>IF(AND(ISBLANK(G80),$AD80=1,AG$510=1,$F80&lt;&gt;служ!$AF$3),0,1)</f>
        <v>1</v>
      </c>
      <c r="AH80" s="30">
        <f>IF(AND(ISBLANK(H80),$AD80=1,AH$510=1,$F80&lt;&gt;служ!$AF$3),0,1)</f>
        <v>1</v>
      </c>
      <c r="AI80" s="30">
        <f>IF(AND(ISBLANK(I80),$AD80=1,AI$510=1,$F80&lt;&gt;служ!$AF$3),0,1)</f>
        <v>1</v>
      </c>
      <c r="AJ80" s="30">
        <f>IF(AND(ISBLANK(J80),$AD80=1,AJ$510=1,$F80&lt;&gt;служ!$AF$3),0,1)</f>
        <v>1</v>
      </c>
      <c r="AK80" s="30">
        <f>IF(AND(ISBLANK(K80),$AD80=1,AK$510=1,$F80&lt;&gt;служ!$AF$3),0,1)</f>
        <v>1</v>
      </c>
      <c r="AL80" s="30">
        <f>IF(AND(ISBLANK(L80),$AD80=1,AL$510=1,$F80&lt;&gt;служ!$AF$3),0,1)</f>
        <v>1</v>
      </c>
      <c r="AM80" s="30">
        <f>IF(AND(ISBLANK(M80),$AD80=1,AM$510=1,$F80&lt;&gt;служ!$AF$3),0,1)</f>
        <v>1</v>
      </c>
      <c r="AN80" s="30">
        <f>IF(AND(ISBLANK(N80),$AD80=1,AN$510=1,$F80&lt;&gt;служ!$AF$3),0,1)</f>
        <v>1</v>
      </c>
      <c r="AO80" s="30">
        <f>IF(AND(ISBLANK(O80),$AD80=1,AO$510=1,$F80&lt;&gt;служ!$AF$3),0,1)</f>
        <v>1</v>
      </c>
      <c r="AP80" s="30">
        <f>IF(AND(ISBLANK(P80),$AD80=1,AP$510=1,$F80&lt;&gt;служ!$AF$3),0,1)</f>
        <v>1</v>
      </c>
      <c r="AQ80" s="30">
        <f>IF(AND(ISBLANK(Q80),$AD80=1,AQ$510=1,$F80&lt;&gt;служ!$AF$3),0,1)</f>
        <v>1</v>
      </c>
      <c r="AR80" s="30">
        <f>IF(AND(ISBLANK(R80),$AD80=1,AR$510=1,$F80&lt;&gt;служ!$AF$3),0,1)</f>
        <v>1</v>
      </c>
      <c r="AS80" s="30">
        <f>IF(AND(ISBLANK(S80),$AD80=1,AS$510=1,$F80&lt;&gt;служ!$AF$3),0,1)</f>
        <v>1</v>
      </c>
      <c r="AT80" s="30">
        <f>IF(AND(ISBLANK(T80),$AD80=1,AT$510=1,$F80&lt;&gt;служ!$AF$3),0,1)</f>
        <v>1</v>
      </c>
      <c r="AU80" s="30">
        <f>IF(AND(ISBLANK(U80),$AD80=1,AU$510=1,$F80&lt;&gt;служ!$AF$3),0,1)</f>
        <v>1</v>
      </c>
      <c r="AV80" s="30">
        <f>IF(AND(ISBLANK(V80),$AD80=1,AV$510=1,$F80&lt;&gt;служ!$AF$3),0,1)</f>
        <v>1</v>
      </c>
      <c r="AW80" s="30">
        <f>IF(AND(ISBLANK(W80),$AD80=1,AW$510=1,$F80&lt;&gt;служ!$AF$3),0,1)</f>
        <v>1</v>
      </c>
      <c r="AX80" s="30">
        <f>IF(AND(ISBLANK(X80),$AD80=1,AX$510=1,$F80&lt;&gt;служ!$AF$3),0,1)</f>
        <v>1</v>
      </c>
      <c r="AY80" s="30">
        <f>IF(AND(ISBLANK(Y80),$AD80=1,AY$510=1,$F80&lt;&gt;служ!$AF$3),0,1)</f>
        <v>1</v>
      </c>
      <c r="AZ80" s="30">
        <f>IF(AND(ISBLANK(Z80),$AD80=1,AZ$510=1,$F80&lt;&gt;служ!$AF$3),0,1)</f>
        <v>1</v>
      </c>
      <c r="BA80" s="30">
        <f>IF(AND(ISBLANK(AA80),$AD80=1,BA$510=1,$F80&lt;&gt;служ!$AF$3),0,1)</f>
        <v>1</v>
      </c>
      <c r="BB80" s="20">
        <f t="shared" si="9"/>
        <v>0</v>
      </c>
      <c r="BD80" s="114"/>
      <c r="BE80" s="114"/>
      <c r="BF80" s="156" t="str">
        <f t="shared" si="10"/>
        <v/>
      </c>
      <c r="BH80" s="30">
        <f>IF(AND(ISBLANK(BD80),$AD80=1,$F80&lt;&gt;служ!$AF$3),0,1)</f>
        <v>1</v>
      </c>
      <c r="BI80" s="30">
        <f>IF(AND(ISBLANK(BE80),$AD80=1,$F80&lt;&gt;служ!$AF$3),0,1)</f>
        <v>1</v>
      </c>
    </row>
    <row r="81" spans="2:61" s="20" customFormat="1" x14ac:dyDescent="0.2">
      <c r="B81" s="112">
        <v>72</v>
      </c>
      <c r="C81" s="25">
        <v>4072</v>
      </c>
      <c r="D81" s="52"/>
      <c r="E81" s="52"/>
      <c r="F81" s="113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5"/>
      <c r="V81" s="115"/>
      <c r="W81" s="115"/>
      <c r="X81" s="115"/>
      <c r="Y81" s="115"/>
      <c r="Z81" s="115"/>
      <c r="AA81" s="115"/>
      <c r="AB81" s="28">
        <f>IF(AND(AD81=0,(COUNTIF(D81:AA81,"*")+COUNTIF(D81:AA81,"&lt;9")+COUNTIF(BD81:BE81,"*")+COUNTIF(BD81:BE81,"&lt;9")-COUNTIF(D81:AA81,служ!$AF$3)-COUNTIF(BD81:BE81,служ!$AF$3))&gt;0),0,1)</f>
        <v>1</v>
      </c>
      <c r="AC81" s="28">
        <f t="shared" si="6"/>
        <v>0</v>
      </c>
      <c r="AD81" s="29">
        <f>IF(OR(F81="",F81=служ!$AF$3),0,1)</f>
        <v>0</v>
      </c>
      <c r="AE81" s="31">
        <f t="shared" si="7"/>
        <v>1</v>
      </c>
      <c r="AF81" s="30">
        <f t="shared" si="8"/>
        <v>1</v>
      </c>
      <c r="AG81" s="30">
        <f>IF(AND(ISBLANK(G81),$AD81=1,AG$510=1,$F81&lt;&gt;служ!$AF$3),0,1)</f>
        <v>1</v>
      </c>
      <c r="AH81" s="30">
        <f>IF(AND(ISBLANK(H81),$AD81=1,AH$510=1,$F81&lt;&gt;служ!$AF$3),0,1)</f>
        <v>1</v>
      </c>
      <c r="AI81" s="30">
        <f>IF(AND(ISBLANK(I81),$AD81=1,AI$510=1,$F81&lt;&gt;служ!$AF$3),0,1)</f>
        <v>1</v>
      </c>
      <c r="AJ81" s="30">
        <f>IF(AND(ISBLANK(J81),$AD81=1,AJ$510=1,$F81&lt;&gt;служ!$AF$3),0,1)</f>
        <v>1</v>
      </c>
      <c r="AK81" s="30">
        <f>IF(AND(ISBLANK(K81),$AD81=1,AK$510=1,$F81&lt;&gt;служ!$AF$3),0,1)</f>
        <v>1</v>
      </c>
      <c r="AL81" s="30">
        <f>IF(AND(ISBLANK(L81),$AD81=1,AL$510=1,$F81&lt;&gt;служ!$AF$3),0,1)</f>
        <v>1</v>
      </c>
      <c r="AM81" s="30">
        <f>IF(AND(ISBLANK(M81),$AD81=1,AM$510=1,$F81&lt;&gt;служ!$AF$3),0,1)</f>
        <v>1</v>
      </c>
      <c r="AN81" s="30">
        <f>IF(AND(ISBLANK(N81),$AD81=1,AN$510=1,$F81&lt;&gt;служ!$AF$3),0,1)</f>
        <v>1</v>
      </c>
      <c r="AO81" s="30">
        <f>IF(AND(ISBLANK(O81),$AD81=1,AO$510=1,$F81&lt;&gt;служ!$AF$3),0,1)</f>
        <v>1</v>
      </c>
      <c r="AP81" s="30">
        <f>IF(AND(ISBLANK(P81),$AD81=1,AP$510=1,$F81&lt;&gt;служ!$AF$3),0,1)</f>
        <v>1</v>
      </c>
      <c r="AQ81" s="30">
        <f>IF(AND(ISBLANK(Q81),$AD81=1,AQ$510=1,$F81&lt;&gt;служ!$AF$3),0,1)</f>
        <v>1</v>
      </c>
      <c r="AR81" s="30">
        <f>IF(AND(ISBLANK(R81),$AD81=1,AR$510=1,$F81&lt;&gt;служ!$AF$3),0,1)</f>
        <v>1</v>
      </c>
      <c r="AS81" s="30">
        <f>IF(AND(ISBLANK(S81),$AD81=1,AS$510=1,$F81&lt;&gt;служ!$AF$3),0,1)</f>
        <v>1</v>
      </c>
      <c r="AT81" s="30">
        <f>IF(AND(ISBLANK(T81),$AD81=1,AT$510=1,$F81&lt;&gt;служ!$AF$3),0,1)</f>
        <v>1</v>
      </c>
      <c r="AU81" s="30">
        <f>IF(AND(ISBLANK(U81),$AD81=1,AU$510=1,$F81&lt;&gt;служ!$AF$3),0,1)</f>
        <v>1</v>
      </c>
      <c r="AV81" s="30">
        <f>IF(AND(ISBLANK(V81),$AD81=1,AV$510=1,$F81&lt;&gt;служ!$AF$3),0,1)</f>
        <v>1</v>
      </c>
      <c r="AW81" s="30">
        <f>IF(AND(ISBLANK(W81),$AD81=1,AW$510=1,$F81&lt;&gt;служ!$AF$3),0,1)</f>
        <v>1</v>
      </c>
      <c r="AX81" s="30">
        <f>IF(AND(ISBLANK(X81),$AD81=1,AX$510=1,$F81&lt;&gt;служ!$AF$3),0,1)</f>
        <v>1</v>
      </c>
      <c r="AY81" s="30">
        <f>IF(AND(ISBLANK(Y81),$AD81=1,AY$510=1,$F81&lt;&gt;служ!$AF$3),0,1)</f>
        <v>1</v>
      </c>
      <c r="AZ81" s="30">
        <f>IF(AND(ISBLANK(Z81),$AD81=1,AZ$510=1,$F81&lt;&gt;служ!$AF$3),0,1)</f>
        <v>1</v>
      </c>
      <c r="BA81" s="30">
        <f>IF(AND(ISBLANK(AA81),$AD81=1,BA$510=1,$F81&lt;&gt;служ!$AF$3),0,1)</f>
        <v>1</v>
      </c>
      <c r="BB81" s="20">
        <f t="shared" si="9"/>
        <v>0</v>
      </c>
      <c r="BD81" s="114"/>
      <c r="BE81" s="114"/>
      <c r="BF81" s="156" t="str">
        <f t="shared" si="10"/>
        <v/>
      </c>
      <c r="BH81" s="30">
        <f>IF(AND(ISBLANK(BD81),$AD81=1,$F81&lt;&gt;служ!$AF$3),0,1)</f>
        <v>1</v>
      </c>
      <c r="BI81" s="30">
        <f>IF(AND(ISBLANK(BE81),$AD81=1,$F81&lt;&gt;служ!$AF$3),0,1)</f>
        <v>1</v>
      </c>
    </row>
    <row r="82" spans="2:61" s="20" customFormat="1" x14ac:dyDescent="0.2">
      <c r="B82" s="112">
        <v>73</v>
      </c>
      <c r="C82" s="25">
        <v>4073</v>
      </c>
      <c r="D82" s="52"/>
      <c r="E82" s="52"/>
      <c r="F82" s="113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5"/>
      <c r="V82" s="115"/>
      <c r="W82" s="115"/>
      <c r="X82" s="115"/>
      <c r="Y82" s="115"/>
      <c r="Z82" s="115"/>
      <c r="AA82" s="115"/>
      <c r="AB82" s="28">
        <f>IF(AND(AD82=0,(COUNTIF(D82:AA82,"*")+COUNTIF(D82:AA82,"&lt;9")+COUNTIF(BD82:BE82,"*")+COUNTIF(BD82:BE82,"&lt;9")-COUNTIF(D82:AA82,служ!$AF$3)-COUNTIF(BD82:BE82,служ!$AF$3))&gt;0),0,1)</f>
        <v>1</v>
      </c>
      <c r="AC82" s="28">
        <f t="shared" si="6"/>
        <v>0</v>
      </c>
      <c r="AD82" s="29">
        <f>IF(OR(F82="",F82=служ!$AF$3),0,1)</f>
        <v>0</v>
      </c>
      <c r="AE82" s="31">
        <f t="shared" si="7"/>
        <v>1</v>
      </c>
      <c r="AF82" s="30">
        <f t="shared" si="8"/>
        <v>1</v>
      </c>
      <c r="AG82" s="30">
        <f>IF(AND(ISBLANK(G82),$AD82=1,AG$510=1,$F82&lt;&gt;служ!$AF$3),0,1)</f>
        <v>1</v>
      </c>
      <c r="AH82" s="30">
        <f>IF(AND(ISBLANK(H82),$AD82=1,AH$510=1,$F82&lt;&gt;служ!$AF$3),0,1)</f>
        <v>1</v>
      </c>
      <c r="AI82" s="30">
        <f>IF(AND(ISBLANK(I82),$AD82=1,AI$510=1,$F82&lt;&gt;служ!$AF$3),0,1)</f>
        <v>1</v>
      </c>
      <c r="AJ82" s="30">
        <f>IF(AND(ISBLANK(J82),$AD82=1,AJ$510=1,$F82&lt;&gt;служ!$AF$3),0,1)</f>
        <v>1</v>
      </c>
      <c r="AK82" s="30">
        <f>IF(AND(ISBLANK(K82),$AD82=1,AK$510=1,$F82&lt;&gt;служ!$AF$3),0,1)</f>
        <v>1</v>
      </c>
      <c r="AL82" s="30">
        <f>IF(AND(ISBLANK(L82),$AD82=1,AL$510=1,$F82&lt;&gt;служ!$AF$3),0,1)</f>
        <v>1</v>
      </c>
      <c r="AM82" s="30">
        <f>IF(AND(ISBLANK(M82),$AD82=1,AM$510=1,$F82&lt;&gt;служ!$AF$3),0,1)</f>
        <v>1</v>
      </c>
      <c r="AN82" s="30">
        <f>IF(AND(ISBLANK(N82),$AD82=1,AN$510=1,$F82&lt;&gt;служ!$AF$3),0,1)</f>
        <v>1</v>
      </c>
      <c r="AO82" s="30">
        <f>IF(AND(ISBLANK(O82),$AD82=1,AO$510=1,$F82&lt;&gt;служ!$AF$3),0,1)</f>
        <v>1</v>
      </c>
      <c r="AP82" s="30">
        <f>IF(AND(ISBLANK(P82),$AD82=1,AP$510=1,$F82&lt;&gt;служ!$AF$3),0,1)</f>
        <v>1</v>
      </c>
      <c r="AQ82" s="30">
        <f>IF(AND(ISBLANK(Q82),$AD82=1,AQ$510=1,$F82&lt;&gt;служ!$AF$3),0,1)</f>
        <v>1</v>
      </c>
      <c r="AR82" s="30">
        <f>IF(AND(ISBLANK(R82),$AD82=1,AR$510=1,$F82&lt;&gt;служ!$AF$3),0,1)</f>
        <v>1</v>
      </c>
      <c r="AS82" s="30">
        <f>IF(AND(ISBLANK(S82),$AD82=1,AS$510=1,$F82&lt;&gt;служ!$AF$3),0,1)</f>
        <v>1</v>
      </c>
      <c r="AT82" s="30">
        <f>IF(AND(ISBLANK(T82),$AD82=1,AT$510=1,$F82&lt;&gt;служ!$AF$3),0,1)</f>
        <v>1</v>
      </c>
      <c r="AU82" s="30">
        <f>IF(AND(ISBLANK(U82),$AD82=1,AU$510=1,$F82&lt;&gt;служ!$AF$3),0,1)</f>
        <v>1</v>
      </c>
      <c r="AV82" s="30">
        <f>IF(AND(ISBLANK(V82),$AD82=1,AV$510=1,$F82&lt;&gt;служ!$AF$3),0,1)</f>
        <v>1</v>
      </c>
      <c r="AW82" s="30">
        <f>IF(AND(ISBLANK(W82),$AD82=1,AW$510=1,$F82&lt;&gt;служ!$AF$3),0,1)</f>
        <v>1</v>
      </c>
      <c r="AX82" s="30">
        <f>IF(AND(ISBLANK(X82),$AD82=1,AX$510=1,$F82&lt;&gt;служ!$AF$3),0,1)</f>
        <v>1</v>
      </c>
      <c r="AY82" s="30">
        <f>IF(AND(ISBLANK(Y82),$AD82=1,AY$510=1,$F82&lt;&gt;служ!$AF$3),0,1)</f>
        <v>1</v>
      </c>
      <c r="AZ82" s="30">
        <f>IF(AND(ISBLANK(Z82),$AD82=1,AZ$510=1,$F82&lt;&gt;служ!$AF$3),0,1)</f>
        <v>1</v>
      </c>
      <c r="BA82" s="30">
        <f>IF(AND(ISBLANK(AA82),$AD82=1,BA$510=1,$F82&lt;&gt;служ!$AF$3),0,1)</f>
        <v>1</v>
      </c>
      <c r="BB82" s="20">
        <f t="shared" si="9"/>
        <v>0</v>
      </c>
      <c r="BD82" s="114"/>
      <c r="BE82" s="114"/>
      <c r="BF82" s="156" t="str">
        <f t="shared" si="10"/>
        <v/>
      </c>
      <c r="BH82" s="30">
        <f>IF(AND(ISBLANK(BD82),$AD82=1,$F82&lt;&gt;служ!$AF$3),0,1)</f>
        <v>1</v>
      </c>
      <c r="BI82" s="30">
        <f>IF(AND(ISBLANK(BE82),$AD82=1,$F82&lt;&gt;служ!$AF$3),0,1)</f>
        <v>1</v>
      </c>
    </row>
    <row r="83" spans="2:61" s="20" customFormat="1" x14ac:dyDescent="0.2">
      <c r="B83" s="112">
        <v>74</v>
      </c>
      <c r="C83" s="25">
        <v>4074</v>
      </c>
      <c r="D83" s="52"/>
      <c r="E83" s="52"/>
      <c r="F83" s="113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5"/>
      <c r="V83" s="115"/>
      <c r="W83" s="115"/>
      <c r="X83" s="115"/>
      <c r="Y83" s="115"/>
      <c r="Z83" s="115"/>
      <c r="AA83" s="115"/>
      <c r="AB83" s="28">
        <f>IF(AND(AD83=0,(COUNTIF(D83:AA83,"*")+COUNTIF(D83:AA83,"&lt;9")+COUNTIF(BD83:BE83,"*")+COUNTIF(BD83:BE83,"&lt;9")-COUNTIF(D83:AA83,служ!$AF$3)-COUNTIF(BD83:BE83,служ!$AF$3))&gt;0),0,1)</f>
        <v>1</v>
      </c>
      <c r="AC83" s="28">
        <f t="shared" si="6"/>
        <v>0</v>
      </c>
      <c r="AD83" s="29">
        <f>IF(OR(F83="",F83=служ!$AF$3),0,1)</f>
        <v>0</v>
      </c>
      <c r="AE83" s="31">
        <f t="shared" si="7"/>
        <v>1</v>
      </c>
      <c r="AF83" s="30">
        <f t="shared" si="8"/>
        <v>1</v>
      </c>
      <c r="AG83" s="30">
        <f>IF(AND(ISBLANK(G83),$AD83=1,AG$510=1,$F83&lt;&gt;служ!$AF$3),0,1)</f>
        <v>1</v>
      </c>
      <c r="AH83" s="30">
        <f>IF(AND(ISBLANK(H83),$AD83=1,AH$510=1,$F83&lt;&gt;служ!$AF$3),0,1)</f>
        <v>1</v>
      </c>
      <c r="AI83" s="30">
        <f>IF(AND(ISBLANK(I83),$AD83=1,AI$510=1,$F83&lt;&gt;служ!$AF$3),0,1)</f>
        <v>1</v>
      </c>
      <c r="AJ83" s="30">
        <f>IF(AND(ISBLANK(J83),$AD83=1,AJ$510=1,$F83&lt;&gt;служ!$AF$3),0,1)</f>
        <v>1</v>
      </c>
      <c r="AK83" s="30">
        <f>IF(AND(ISBLANK(K83),$AD83=1,AK$510=1,$F83&lt;&gt;служ!$AF$3),0,1)</f>
        <v>1</v>
      </c>
      <c r="AL83" s="30">
        <f>IF(AND(ISBLANK(L83),$AD83=1,AL$510=1,$F83&lt;&gt;служ!$AF$3),0,1)</f>
        <v>1</v>
      </c>
      <c r="AM83" s="30">
        <f>IF(AND(ISBLANK(M83),$AD83=1,AM$510=1,$F83&lt;&gt;служ!$AF$3),0,1)</f>
        <v>1</v>
      </c>
      <c r="AN83" s="30">
        <f>IF(AND(ISBLANK(N83),$AD83=1,AN$510=1,$F83&lt;&gt;служ!$AF$3),0,1)</f>
        <v>1</v>
      </c>
      <c r="AO83" s="30">
        <f>IF(AND(ISBLANK(O83),$AD83=1,AO$510=1,$F83&lt;&gt;служ!$AF$3),0,1)</f>
        <v>1</v>
      </c>
      <c r="AP83" s="30">
        <f>IF(AND(ISBLANK(P83),$AD83=1,AP$510=1,$F83&lt;&gt;служ!$AF$3),0,1)</f>
        <v>1</v>
      </c>
      <c r="AQ83" s="30">
        <f>IF(AND(ISBLANK(Q83),$AD83=1,AQ$510=1,$F83&lt;&gt;служ!$AF$3),0,1)</f>
        <v>1</v>
      </c>
      <c r="AR83" s="30">
        <f>IF(AND(ISBLANK(R83),$AD83=1,AR$510=1,$F83&lt;&gt;служ!$AF$3),0,1)</f>
        <v>1</v>
      </c>
      <c r="AS83" s="30">
        <f>IF(AND(ISBLANK(S83),$AD83=1,AS$510=1,$F83&lt;&gt;служ!$AF$3),0,1)</f>
        <v>1</v>
      </c>
      <c r="AT83" s="30">
        <f>IF(AND(ISBLANK(T83),$AD83=1,AT$510=1,$F83&lt;&gt;служ!$AF$3),0,1)</f>
        <v>1</v>
      </c>
      <c r="AU83" s="30">
        <f>IF(AND(ISBLANK(U83),$AD83=1,AU$510=1,$F83&lt;&gt;служ!$AF$3),0,1)</f>
        <v>1</v>
      </c>
      <c r="AV83" s="30">
        <f>IF(AND(ISBLANK(V83),$AD83=1,AV$510=1,$F83&lt;&gt;служ!$AF$3),0,1)</f>
        <v>1</v>
      </c>
      <c r="AW83" s="30">
        <f>IF(AND(ISBLANK(W83),$AD83=1,AW$510=1,$F83&lt;&gt;служ!$AF$3),0,1)</f>
        <v>1</v>
      </c>
      <c r="AX83" s="30">
        <f>IF(AND(ISBLANK(X83),$AD83=1,AX$510=1,$F83&lt;&gt;служ!$AF$3),0,1)</f>
        <v>1</v>
      </c>
      <c r="AY83" s="30">
        <f>IF(AND(ISBLANK(Y83),$AD83=1,AY$510=1,$F83&lt;&gt;служ!$AF$3),0,1)</f>
        <v>1</v>
      </c>
      <c r="AZ83" s="30">
        <f>IF(AND(ISBLANK(Z83),$AD83=1,AZ$510=1,$F83&lt;&gt;служ!$AF$3),0,1)</f>
        <v>1</v>
      </c>
      <c r="BA83" s="30">
        <f>IF(AND(ISBLANK(AA83),$AD83=1,BA$510=1,$F83&lt;&gt;служ!$AF$3),0,1)</f>
        <v>1</v>
      </c>
      <c r="BB83" s="20">
        <f t="shared" si="9"/>
        <v>0</v>
      </c>
      <c r="BD83" s="114"/>
      <c r="BE83" s="114"/>
      <c r="BF83" s="156" t="str">
        <f t="shared" si="10"/>
        <v/>
      </c>
      <c r="BH83" s="30">
        <f>IF(AND(ISBLANK(BD83),$AD83=1,$F83&lt;&gt;служ!$AF$3),0,1)</f>
        <v>1</v>
      </c>
      <c r="BI83" s="30">
        <f>IF(AND(ISBLANK(BE83),$AD83=1,$F83&lt;&gt;служ!$AF$3),0,1)</f>
        <v>1</v>
      </c>
    </row>
    <row r="84" spans="2:61" s="20" customFormat="1" x14ac:dyDescent="0.2">
      <c r="B84" s="112">
        <v>75</v>
      </c>
      <c r="C84" s="25">
        <v>4075</v>
      </c>
      <c r="D84" s="52"/>
      <c r="E84" s="52"/>
      <c r="F84" s="113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5"/>
      <c r="V84" s="115"/>
      <c r="W84" s="115"/>
      <c r="X84" s="115"/>
      <c r="Y84" s="115"/>
      <c r="Z84" s="115"/>
      <c r="AA84" s="115"/>
      <c r="AB84" s="28">
        <f>IF(AND(AD84=0,(COUNTIF(D84:AA84,"*")+COUNTIF(D84:AA84,"&lt;9")+COUNTIF(BD84:BE84,"*")+COUNTIF(BD84:BE84,"&lt;9")-COUNTIF(D84:AA84,служ!$AF$3)-COUNTIF(BD84:BE84,служ!$AF$3))&gt;0),0,1)</f>
        <v>1</v>
      </c>
      <c r="AC84" s="28">
        <f t="shared" si="6"/>
        <v>0</v>
      </c>
      <c r="AD84" s="29">
        <f>IF(OR(F84="",F84=служ!$AF$3),0,1)</f>
        <v>0</v>
      </c>
      <c r="AE84" s="31">
        <f t="shared" si="7"/>
        <v>1</v>
      </c>
      <c r="AF84" s="30">
        <f t="shared" si="8"/>
        <v>1</v>
      </c>
      <c r="AG84" s="30">
        <f>IF(AND(ISBLANK(G84),$AD84=1,AG$510=1,$F84&lt;&gt;служ!$AF$3),0,1)</f>
        <v>1</v>
      </c>
      <c r="AH84" s="30">
        <f>IF(AND(ISBLANK(H84),$AD84=1,AH$510=1,$F84&lt;&gt;служ!$AF$3),0,1)</f>
        <v>1</v>
      </c>
      <c r="AI84" s="30">
        <f>IF(AND(ISBLANK(I84),$AD84=1,AI$510=1,$F84&lt;&gt;служ!$AF$3),0,1)</f>
        <v>1</v>
      </c>
      <c r="AJ84" s="30">
        <f>IF(AND(ISBLANK(J84),$AD84=1,AJ$510=1,$F84&lt;&gt;служ!$AF$3),0,1)</f>
        <v>1</v>
      </c>
      <c r="AK84" s="30">
        <f>IF(AND(ISBLANK(K84),$AD84=1,AK$510=1,$F84&lt;&gt;служ!$AF$3),0,1)</f>
        <v>1</v>
      </c>
      <c r="AL84" s="30">
        <f>IF(AND(ISBLANK(L84),$AD84=1,AL$510=1,$F84&lt;&gt;служ!$AF$3),0,1)</f>
        <v>1</v>
      </c>
      <c r="AM84" s="30">
        <f>IF(AND(ISBLANK(M84),$AD84=1,AM$510=1,$F84&lt;&gt;служ!$AF$3),0,1)</f>
        <v>1</v>
      </c>
      <c r="AN84" s="30">
        <f>IF(AND(ISBLANK(N84),$AD84=1,AN$510=1,$F84&lt;&gt;служ!$AF$3),0,1)</f>
        <v>1</v>
      </c>
      <c r="AO84" s="30">
        <f>IF(AND(ISBLANK(O84),$AD84=1,AO$510=1,$F84&lt;&gt;служ!$AF$3),0,1)</f>
        <v>1</v>
      </c>
      <c r="AP84" s="30">
        <f>IF(AND(ISBLANK(P84),$AD84=1,AP$510=1,$F84&lt;&gt;служ!$AF$3),0,1)</f>
        <v>1</v>
      </c>
      <c r="AQ84" s="30">
        <f>IF(AND(ISBLANK(Q84),$AD84=1,AQ$510=1,$F84&lt;&gt;служ!$AF$3),0,1)</f>
        <v>1</v>
      </c>
      <c r="AR84" s="30">
        <f>IF(AND(ISBLANK(R84),$AD84=1,AR$510=1,$F84&lt;&gt;служ!$AF$3),0,1)</f>
        <v>1</v>
      </c>
      <c r="AS84" s="30">
        <f>IF(AND(ISBLANK(S84),$AD84=1,AS$510=1,$F84&lt;&gt;служ!$AF$3),0,1)</f>
        <v>1</v>
      </c>
      <c r="AT84" s="30">
        <f>IF(AND(ISBLANK(T84),$AD84=1,AT$510=1,$F84&lt;&gt;служ!$AF$3),0,1)</f>
        <v>1</v>
      </c>
      <c r="AU84" s="30">
        <f>IF(AND(ISBLANK(U84),$AD84=1,AU$510=1,$F84&lt;&gt;служ!$AF$3),0,1)</f>
        <v>1</v>
      </c>
      <c r="AV84" s="30">
        <f>IF(AND(ISBLANK(V84),$AD84=1,AV$510=1,$F84&lt;&gt;служ!$AF$3),0,1)</f>
        <v>1</v>
      </c>
      <c r="AW84" s="30">
        <f>IF(AND(ISBLANK(W84),$AD84=1,AW$510=1,$F84&lt;&gt;служ!$AF$3),0,1)</f>
        <v>1</v>
      </c>
      <c r="AX84" s="30">
        <f>IF(AND(ISBLANK(X84),$AD84=1,AX$510=1,$F84&lt;&gt;служ!$AF$3),0,1)</f>
        <v>1</v>
      </c>
      <c r="AY84" s="30">
        <f>IF(AND(ISBLANK(Y84),$AD84=1,AY$510=1,$F84&lt;&gt;служ!$AF$3),0,1)</f>
        <v>1</v>
      </c>
      <c r="AZ84" s="30">
        <f>IF(AND(ISBLANK(Z84),$AD84=1,AZ$510=1,$F84&lt;&gt;служ!$AF$3),0,1)</f>
        <v>1</v>
      </c>
      <c r="BA84" s="30">
        <f>IF(AND(ISBLANK(AA84),$AD84=1,BA$510=1,$F84&lt;&gt;служ!$AF$3),0,1)</f>
        <v>1</v>
      </c>
      <c r="BB84" s="20">
        <f t="shared" si="9"/>
        <v>0</v>
      </c>
      <c r="BD84" s="114"/>
      <c r="BE84" s="114"/>
      <c r="BF84" s="156" t="str">
        <f t="shared" si="10"/>
        <v/>
      </c>
      <c r="BH84" s="30">
        <f>IF(AND(ISBLANK(BD84),$AD84=1,$F84&lt;&gt;служ!$AF$3),0,1)</f>
        <v>1</v>
      </c>
      <c r="BI84" s="30">
        <f>IF(AND(ISBLANK(BE84),$AD84=1,$F84&lt;&gt;служ!$AF$3),0,1)</f>
        <v>1</v>
      </c>
    </row>
    <row r="85" spans="2:61" s="20" customFormat="1" x14ac:dyDescent="0.2">
      <c r="B85" s="112">
        <v>76</v>
      </c>
      <c r="C85" s="25">
        <v>4076</v>
      </c>
      <c r="D85" s="52"/>
      <c r="E85" s="52"/>
      <c r="F85" s="113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5"/>
      <c r="V85" s="115"/>
      <c r="W85" s="115"/>
      <c r="X85" s="115"/>
      <c r="Y85" s="115"/>
      <c r="Z85" s="115"/>
      <c r="AA85" s="115"/>
      <c r="AB85" s="28">
        <f>IF(AND(AD85=0,(COUNTIF(D85:AA85,"*")+COUNTIF(D85:AA85,"&lt;9")+COUNTIF(BD85:BE85,"*")+COUNTIF(BD85:BE85,"&lt;9")-COUNTIF(D85:AA85,служ!$AF$3)-COUNTIF(BD85:BE85,служ!$AF$3))&gt;0),0,1)</f>
        <v>1</v>
      </c>
      <c r="AC85" s="28">
        <f t="shared" si="6"/>
        <v>0</v>
      </c>
      <c r="AD85" s="29">
        <f>IF(OR(F85="",F85=служ!$AF$3),0,1)</f>
        <v>0</v>
      </c>
      <c r="AE85" s="31">
        <f t="shared" si="7"/>
        <v>1</v>
      </c>
      <c r="AF85" s="30">
        <f t="shared" si="8"/>
        <v>1</v>
      </c>
      <c r="AG85" s="30">
        <f>IF(AND(ISBLANK(G85),$AD85=1,AG$510=1,$F85&lt;&gt;служ!$AF$3),0,1)</f>
        <v>1</v>
      </c>
      <c r="AH85" s="30">
        <f>IF(AND(ISBLANK(H85),$AD85=1,AH$510=1,$F85&lt;&gt;служ!$AF$3),0,1)</f>
        <v>1</v>
      </c>
      <c r="AI85" s="30">
        <f>IF(AND(ISBLANK(I85),$AD85=1,AI$510=1,$F85&lt;&gt;служ!$AF$3),0,1)</f>
        <v>1</v>
      </c>
      <c r="AJ85" s="30">
        <f>IF(AND(ISBLANK(J85),$AD85=1,AJ$510=1,$F85&lt;&gt;служ!$AF$3),0,1)</f>
        <v>1</v>
      </c>
      <c r="AK85" s="30">
        <f>IF(AND(ISBLANK(K85),$AD85=1,AK$510=1,$F85&lt;&gt;служ!$AF$3),0,1)</f>
        <v>1</v>
      </c>
      <c r="AL85" s="30">
        <f>IF(AND(ISBLANK(L85),$AD85=1,AL$510=1,$F85&lt;&gt;служ!$AF$3),0,1)</f>
        <v>1</v>
      </c>
      <c r="AM85" s="30">
        <f>IF(AND(ISBLANK(M85),$AD85=1,AM$510=1,$F85&lt;&gt;служ!$AF$3),0,1)</f>
        <v>1</v>
      </c>
      <c r="AN85" s="30">
        <f>IF(AND(ISBLANK(N85),$AD85=1,AN$510=1,$F85&lt;&gt;служ!$AF$3),0,1)</f>
        <v>1</v>
      </c>
      <c r="AO85" s="30">
        <f>IF(AND(ISBLANK(O85),$AD85=1,AO$510=1,$F85&lt;&gt;служ!$AF$3),0,1)</f>
        <v>1</v>
      </c>
      <c r="AP85" s="30">
        <f>IF(AND(ISBLANK(P85),$AD85=1,AP$510=1,$F85&lt;&gt;служ!$AF$3),0,1)</f>
        <v>1</v>
      </c>
      <c r="AQ85" s="30">
        <f>IF(AND(ISBLANK(Q85),$AD85=1,AQ$510=1,$F85&lt;&gt;служ!$AF$3),0,1)</f>
        <v>1</v>
      </c>
      <c r="AR85" s="30">
        <f>IF(AND(ISBLANK(R85),$AD85=1,AR$510=1,$F85&lt;&gt;служ!$AF$3),0,1)</f>
        <v>1</v>
      </c>
      <c r="AS85" s="30">
        <f>IF(AND(ISBLANK(S85),$AD85=1,AS$510=1,$F85&lt;&gt;служ!$AF$3),0,1)</f>
        <v>1</v>
      </c>
      <c r="AT85" s="30">
        <f>IF(AND(ISBLANK(T85),$AD85=1,AT$510=1,$F85&lt;&gt;служ!$AF$3),0,1)</f>
        <v>1</v>
      </c>
      <c r="AU85" s="30">
        <f>IF(AND(ISBLANK(U85),$AD85=1,AU$510=1,$F85&lt;&gt;служ!$AF$3),0,1)</f>
        <v>1</v>
      </c>
      <c r="AV85" s="30">
        <f>IF(AND(ISBLANK(V85),$AD85=1,AV$510=1,$F85&lt;&gt;служ!$AF$3),0,1)</f>
        <v>1</v>
      </c>
      <c r="AW85" s="30">
        <f>IF(AND(ISBLANK(W85),$AD85=1,AW$510=1,$F85&lt;&gt;служ!$AF$3),0,1)</f>
        <v>1</v>
      </c>
      <c r="AX85" s="30">
        <f>IF(AND(ISBLANK(X85),$AD85=1,AX$510=1,$F85&lt;&gt;служ!$AF$3),0,1)</f>
        <v>1</v>
      </c>
      <c r="AY85" s="30">
        <f>IF(AND(ISBLANK(Y85),$AD85=1,AY$510=1,$F85&lt;&gt;служ!$AF$3),0,1)</f>
        <v>1</v>
      </c>
      <c r="AZ85" s="30">
        <f>IF(AND(ISBLANK(Z85),$AD85=1,AZ$510=1,$F85&lt;&gt;служ!$AF$3),0,1)</f>
        <v>1</v>
      </c>
      <c r="BA85" s="30">
        <f>IF(AND(ISBLANK(AA85),$AD85=1,BA$510=1,$F85&lt;&gt;служ!$AF$3),0,1)</f>
        <v>1</v>
      </c>
      <c r="BB85" s="20">
        <f t="shared" si="9"/>
        <v>0</v>
      </c>
      <c r="BD85" s="114"/>
      <c r="BE85" s="114"/>
      <c r="BF85" s="156" t="str">
        <f t="shared" si="10"/>
        <v/>
      </c>
      <c r="BH85" s="30">
        <f>IF(AND(ISBLANK(BD85),$AD85=1,$F85&lt;&gt;служ!$AF$3),0,1)</f>
        <v>1</v>
      </c>
      <c r="BI85" s="30">
        <f>IF(AND(ISBLANK(BE85),$AD85=1,$F85&lt;&gt;служ!$AF$3),0,1)</f>
        <v>1</v>
      </c>
    </row>
    <row r="86" spans="2:61" s="20" customFormat="1" x14ac:dyDescent="0.2">
      <c r="B86" s="112">
        <v>77</v>
      </c>
      <c r="C86" s="25">
        <v>4077</v>
      </c>
      <c r="D86" s="52"/>
      <c r="E86" s="52"/>
      <c r="F86" s="113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5"/>
      <c r="V86" s="115"/>
      <c r="W86" s="115"/>
      <c r="X86" s="115"/>
      <c r="Y86" s="115"/>
      <c r="Z86" s="115"/>
      <c r="AA86" s="115"/>
      <c r="AB86" s="28">
        <f>IF(AND(AD86=0,(COUNTIF(D86:AA86,"*")+COUNTIF(D86:AA86,"&lt;9")+COUNTIF(BD86:BE86,"*")+COUNTIF(BD86:BE86,"&lt;9")-COUNTIF(D86:AA86,служ!$AF$3)-COUNTIF(BD86:BE86,служ!$AF$3))&gt;0),0,1)</f>
        <v>1</v>
      </c>
      <c r="AC86" s="28">
        <f t="shared" si="6"/>
        <v>0</v>
      </c>
      <c r="AD86" s="29">
        <f>IF(OR(F86="",F86=служ!$AF$3),0,1)</f>
        <v>0</v>
      </c>
      <c r="AE86" s="31">
        <f t="shared" si="7"/>
        <v>1</v>
      </c>
      <c r="AF86" s="30">
        <f t="shared" si="8"/>
        <v>1</v>
      </c>
      <c r="AG86" s="30">
        <f>IF(AND(ISBLANK(G86),$AD86=1,AG$510=1,$F86&lt;&gt;служ!$AF$3),0,1)</f>
        <v>1</v>
      </c>
      <c r="AH86" s="30">
        <f>IF(AND(ISBLANK(H86),$AD86=1,AH$510=1,$F86&lt;&gt;служ!$AF$3),0,1)</f>
        <v>1</v>
      </c>
      <c r="AI86" s="30">
        <f>IF(AND(ISBLANK(I86),$AD86=1,AI$510=1,$F86&lt;&gt;служ!$AF$3),0,1)</f>
        <v>1</v>
      </c>
      <c r="AJ86" s="30">
        <f>IF(AND(ISBLANK(J86),$AD86=1,AJ$510=1,$F86&lt;&gt;служ!$AF$3),0,1)</f>
        <v>1</v>
      </c>
      <c r="AK86" s="30">
        <f>IF(AND(ISBLANK(K86),$AD86=1,AK$510=1,$F86&lt;&gt;служ!$AF$3),0,1)</f>
        <v>1</v>
      </c>
      <c r="AL86" s="30">
        <f>IF(AND(ISBLANK(L86),$AD86=1,AL$510=1,$F86&lt;&gt;служ!$AF$3),0,1)</f>
        <v>1</v>
      </c>
      <c r="AM86" s="30">
        <f>IF(AND(ISBLANK(M86),$AD86=1,AM$510=1,$F86&lt;&gt;служ!$AF$3),0,1)</f>
        <v>1</v>
      </c>
      <c r="AN86" s="30">
        <f>IF(AND(ISBLANK(N86),$AD86=1,AN$510=1,$F86&lt;&gt;служ!$AF$3),0,1)</f>
        <v>1</v>
      </c>
      <c r="AO86" s="30">
        <f>IF(AND(ISBLANK(O86),$AD86=1,AO$510=1,$F86&lt;&gt;служ!$AF$3),0,1)</f>
        <v>1</v>
      </c>
      <c r="AP86" s="30">
        <f>IF(AND(ISBLANK(P86),$AD86=1,AP$510=1,$F86&lt;&gt;служ!$AF$3),0,1)</f>
        <v>1</v>
      </c>
      <c r="AQ86" s="30">
        <f>IF(AND(ISBLANK(Q86),$AD86=1,AQ$510=1,$F86&lt;&gt;служ!$AF$3),0,1)</f>
        <v>1</v>
      </c>
      <c r="AR86" s="30">
        <f>IF(AND(ISBLANK(R86),$AD86=1,AR$510=1,$F86&lt;&gt;служ!$AF$3),0,1)</f>
        <v>1</v>
      </c>
      <c r="AS86" s="30">
        <f>IF(AND(ISBLANK(S86),$AD86=1,AS$510=1,$F86&lt;&gt;служ!$AF$3),0,1)</f>
        <v>1</v>
      </c>
      <c r="AT86" s="30">
        <f>IF(AND(ISBLANK(T86),$AD86=1,AT$510=1,$F86&lt;&gt;служ!$AF$3),0,1)</f>
        <v>1</v>
      </c>
      <c r="AU86" s="30">
        <f>IF(AND(ISBLANK(U86),$AD86=1,AU$510=1,$F86&lt;&gt;служ!$AF$3),0,1)</f>
        <v>1</v>
      </c>
      <c r="AV86" s="30">
        <f>IF(AND(ISBLANK(V86),$AD86=1,AV$510=1,$F86&lt;&gt;служ!$AF$3),0,1)</f>
        <v>1</v>
      </c>
      <c r="AW86" s="30">
        <f>IF(AND(ISBLANK(W86),$AD86=1,AW$510=1,$F86&lt;&gt;служ!$AF$3),0,1)</f>
        <v>1</v>
      </c>
      <c r="AX86" s="30">
        <f>IF(AND(ISBLANK(X86),$AD86=1,AX$510=1,$F86&lt;&gt;служ!$AF$3),0,1)</f>
        <v>1</v>
      </c>
      <c r="AY86" s="30">
        <f>IF(AND(ISBLANK(Y86),$AD86=1,AY$510=1,$F86&lt;&gt;служ!$AF$3),0,1)</f>
        <v>1</v>
      </c>
      <c r="AZ86" s="30">
        <f>IF(AND(ISBLANK(Z86),$AD86=1,AZ$510=1,$F86&lt;&gt;служ!$AF$3),0,1)</f>
        <v>1</v>
      </c>
      <c r="BA86" s="30">
        <f>IF(AND(ISBLANK(AA86),$AD86=1,BA$510=1,$F86&lt;&gt;служ!$AF$3),0,1)</f>
        <v>1</v>
      </c>
      <c r="BB86" s="20">
        <f t="shared" si="9"/>
        <v>0</v>
      </c>
      <c r="BD86" s="114"/>
      <c r="BE86" s="114"/>
      <c r="BF86" s="156" t="str">
        <f t="shared" si="10"/>
        <v/>
      </c>
      <c r="BH86" s="30">
        <f>IF(AND(ISBLANK(BD86),$AD86=1,$F86&lt;&gt;служ!$AF$3),0,1)</f>
        <v>1</v>
      </c>
      <c r="BI86" s="30">
        <f>IF(AND(ISBLANK(BE86),$AD86=1,$F86&lt;&gt;служ!$AF$3),0,1)</f>
        <v>1</v>
      </c>
    </row>
    <row r="87" spans="2:61" s="20" customFormat="1" x14ac:dyDescent="0.2">
      <c r="B87" s="112">
        <v>78</v>
      </c>
      <c r="C87" s="25">
        <v>4078</v>
      </c>
      <c r="D87" s="52"/>
      <c r="E87" s="52"/>
      <c r="F87" s="113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5"/>
      <c r="V87" s="115"/>
      <c r="W87" s="115"/>
      <c r="X87" s="115"/>
      <c r="Y87" s="115"/>
      <c r="Z87" s="115"/>
      <c r="AA87" s="115"/>
      <c r="AB87" s="28">
        <f>IF(AND(AD87=0,(COUNTIF(D87:AA87,"*")+COUNTIF(D87:AA87,"&lt;9")+COUNTIF(BD87:BE87,"*")+COUNTIF(BD87:BE87,"&lt;9")-COUNTIF(D87:AA87,служ!$AF$3)-COUNTIF(BD87:BE87,служ!$AF$3))&gt;0),0,1)</f>
        <v>1</v>
      </c>
      <c r="AC87" s="28">
        <f t="shared" si="6"/>
        <v>0</v>
      </c>
      <c r="AD87" s="29">
        <f>IF(OR(F87="",F87=служ!$AF$3),0,1)</f>
        <v>0</v>
      </c>
      <c r="AE87" s="31">
        <f t="shared" si="7"/>
        <v>1</v>
      </c>
      <c r="AF87" s="30">
        <f t="shared" si="8"/>
        <v>1</v>
      </c>
      <c r="AG87" s="30">
        <f>IF(AND(ISBLANK(G87),$AD87=1,AG$510=1,$F87&lt;&gt;служ!$AF$3),0,1)</f>
        <v>1</v>
      </c>
      <c r="AH87" s="30">
        <f>IF(AND(ISBLANK(H87),$AD87=1,AH$510=1,$F87&lt;&gt;служ!$AF$3),0,1)</f>
        <v>1</v>
      </c>
      <c r="AI87" s="30">
        <f>IF(AND(ISBLANK(I87),$AD87=1,AI$510=1,$F87&lt;&gt;служ!$AF$3),0,1)</f>
        <v>1</v>
      </c>
      <c r="AJ87" s="30">
        <f>IF(AND(ISBLANK(J87),$AD87=1,AJ$510=1,$F87&lt;&gt;служ!$AF$3),0,1)</f>
        <v>1</v>
      </c>
      <c r="AK87" s="30">
        <f>IF(AND(ISBLANK(K87),$AD87=1,AK$510=1,$F87&lt;&gt;служ!$AF$3),0,1)</f>
        <v>1</v>
      </c>
      <c r="AL87" s="30">
        <f>IF(AND(ISBLANK(L87),$AD87=1,AL$510=1,$F87&lt;&gt;служ!$AF$3),0,1)</f>
        <v>1</v>
      </c>
      <c r="AM87" s="30">
        <f>IF(AND(ISBLANK(M87),$AD87=1,AM$510=1,$F87&lt;&gt;служ!$AF$3),0,1)</f>
        <v>1</v>
      </c>
      <c r="AN87" s="30">
        <f>IF(AND(ISBLANK(N87),$AD87=1,AN$510=1,$F87&lt;&gt;служ!$AF$3),0,1)</f>
        <v>1</v>
      </c>
      <c r="AO87" s="30">
        <f>IF(AND(ISBLANK(O87),$AD87=1,AO$510=1,$F87&lt;&gt;служ!$AF$3),0,1)</f>
        <v>1</v>
      </c>
      <c r="AP87" s="30">
        <f>IF(AND(ISBLANK(P87),$AD87=1,AP$510=1,$F87&lt;&gt;служ!$AF$3),0,1)</f>
        <v>1</v>
      </c>
      <c r="AQ87" s="30">
        <f>IF(AND(ISBLANK(Q87),$AD87=1,AQ$510=1,$F87&lt;&gt;служ!$AF$3),0,1)</f>
        <v>1</v>
      </c>
      <c r="AR87" s="30">
        <f>IF(AND(ISBLANK(R87),$AD87=1,AR$510=1,$F87&lt;&gt;служ!$AF$3),0,1)</f>
        <v>1</v>
      </c>
      <c r="AS87" s="30">
        <f>IF(AND(ISBLANK(S87),$AD87=1,AS$510=1,$F87&lt;&gt;служ!$AF$3),0,1)</f>
        <v>1</v>
      </c>
      <c r="AT87" s="30">
        <f>IF(AND(ISBLANK(T87),$AD87=1,AT$510=1,$F87&lt;&gt;служ!$AF$3),0,1)</f>
        <v>1</v>
      </c>
      <c r="AU87" s="30">
        <f>IF(AND(ISBLANK(U87),$AD87=1,AU$510=1,$F87&lt;&gt;служ!$AF$3),0,1)</f>
        <v>1</v>
      </c>
      <c r="AV87" s="30">
        <f>IF(AND(ISBLANK(V87),$AD87=1,AV$510=1,$F87&lt;&gt;служ!$AF$3),0,1)</f>
        <v>1</v>
      </c>
      <c r="AW87" s="30">
        <f>IF(AND(ISBLANK(W87),$AD87=1,AW$510=1,$F87&lt;&gt;служ!$AF$3),0,1)</f>
        <v>1</v>
      </c>
      <c r="AX87" s="30">
        <f>IF(AND(ISBLANK(X87),$AD87=1,AX$510=1,$F87&lt;&gt;служ!$AF$3),0,1)</f>
        <v>1</v>
      </c>
      <c r="AY87" s="30">
        <f>IF(AND(ISBLANK(Y87),$AD87=1,AY$510=1,$F87&lt;&gt;служ!$AF$3),0,1)</f>
        <v>1</v>
      </c>
      <c r="AZ87" s="30">
        <f>IF(AND(ISBLANK(Z87),$AD87=1,AZ$510=1,$F87&lt;&gt;служ!$AF$3),0,1)</f>
        <v>1</v>
      </c>
      <c r="BA87" s="30">
        <f>IF(AND(ISBLANK(AA87),$AD87=1,BA$510=1,$F87&lt;&gt;служ!$AF$3),0,1)</f>
        <v>1</v>
      </c>
      <c r="BB87" s="20">
        <f t="shared" si="9"/>
        <v>0</v>
      </c>
      <c r="BD87" s="114"/>
      <c r="BE87" s="114"/>
      <c r="BF87" s="156" t="str">
        <f t="shared" si="10"/>
        <v/>
      </c>
      <c r="BH87" s="30">
        <f>IF(AND(ISBLANK(BD87),$AD87=1,$F87&lt;&gt;служ!$AF$3),0,1)</f>
        <v>1</v>
      </c>
      <c r="BI87" s="30">
        <f>IF(AND(ISBLANK(BE87),$AD87=1,$F87&lt;&gt;служ!$AF$3),0,1)</f>
        <v>1</v>
      </c>
    </row>
    <row r="88" spans="2:61" s="20" customFormat="1" x14ac:dyDescent="0.2">
      <c r="B88" s="112">
        <v>79</v>
      </c>
      <c r="C88" s="25">
        <v>4079</v>
      </c>
      <c r="D88" s="52"/>
      <c r="E88" s="52"/>
      <c r="F88" s="113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5"/>
      <c r="V88" s="115"/>
      <c r="W88" s="115"/>
      <c r="X88" s="115"/>
      <c r="Y88" s="115"/>
      <c r="Z88" s="115"/>
      <c r="AA88" s="115"/>
      <c r="AB88" s="28">
        <f>IF(AND(AD88=0,(COUNTIF(D88:AA88,"*")+COUNTIF(D88:AA88,"&lt;9")+COUNTIF(BD88:BE88,"*")+COUNTIF(BD88:BE88,"&lt;9")-COUNTIF(D88:AA88,служ!$AF$3)-COUNTIF(BD88:BE88,служ!$AF$3))&gt;0),0,1)</f>
        <v>1</v>
      </c>
      <c r="AC88" s="28">
        <f t="shared" si="6"/>
        <v>0</v>
      </c>
      <c r="AD88" s="29">
        <f>IF(OR(F88="",F88=служ!$AF$3),0,1)</f>
        <v>0</v>
      </c>
      <c r="AE88" s="31">
        <f t="shared" si="7"/>
        <v>1</v>
      </c>
      <c r="AF88" s="30">
        <f t="shared" si="8"/>
        <v>1</v>
      </c>
      <c r="AG88" s="30">
        <f>IF(AND(ISBLANK(G88),$AD88=1,AG$510=1,$F88&lt;&gt;служ!$AF$3),0,1)</f>
        <v>1</v>
      </c>
      <c r="AH88" s="30">
        <f>IF(AND(ISBLANK(H88),$AD88=1,AH$510=1,$F88&lt;&gt;служ!$AF$3),0,1)</f>
        <v>1</v>
      </c>
      <c r="AI88" s="30">
        <f>IF(AND(ISBLANK(I88),$AD88=1,AI$510=1,$F88&lt;&gt;служ!$AF$3),0,1)</f>
        <v>1</v>
      </c>
      <c r="AJ88" s="30">
        <f>IF(AND(ISBLANK(J88),$AD88=1,AJ$510=1,$F88&lt;&gt;служ!$AF$3),0,1)</f>
        <v>1</v>
      </c>
      <c r="AK88" s="30">
        <f>IF(AND(ISBLANK(K88),$AD88=1,AK$510=1,$F88&lt;&gt;служ!$AF$3),0,1)</f>
        <v>1</v>
      </c>
      <c r="AL88" s="30">
        <f>IF(AND(ISBLANK(L88),$AD88=1,AL$510=1,$F88&lt;&gt;служ!$AF$3),0,1)</f>
        <v>1</v>
      </c>
      <c r="AM88" s="30">
        <f>IF(AND(ISBLANK(M88),$AD88=1,AM$510=1,$F88&lt;&gt;служ!$AF$3),0,1)</f>
        <v>1</v>
      </c>
      <c r="AN88" s="30">
        <f>IF(AND(ISBLANK(N88),$AD88=1,AN$510=1,$F88&lt;&gt;служ!$AF$3),0,1)</f>
        <v>1</v>
      </c>
      <c r="AO88" s="30">
        <f>IF(AND(ISBLANK(O88),$AD88=1,AO$510=1,$F88&lt;&gt;служ!$AF$3),0,1)</f>
        <v>1</v>
      </c>
      <c r="AP88" s="30">
        <f>IF(AND(ISBLANK(P88),$AD88=1,AP$510=1,$F88&lt;&gt;служ!$AF$3),0,1)</f>
        <v>1</v>
      </c>
      <c r="AQ88" s="30">
        <f>IF(AND(ISBLANK(Q88),$AD88=1,AQ$510=1,$F88&lt;&gt;служ!$AF$3),0,1)</f>
        <v>1</v>
      </c>
      <c r="AR88" s="30">
        <f>IF(AND(ISBLANK(R88),$AD88=1,AR$510=1,$F88&lt;&gt;служ!$AF$3),0,1)</f>
        <v>1</v>
      </c>
      <c r="AS88" s="30">
        <f>IF(AND(ISBLANK(S88),$AD88=1,AS$510=1,$F88&lt;&gt;служ!$AF$3),0,1)</f>
        <v>1</v>
      </c>
      <c r="AT88" s="30">
        <f>IF(AND(ISBLANK(T88),$AD88=1,AT$510=1,$F88&lt;&gt;служ!$AF$3),0,1)</f>
        <v>1</v>
      </c>
      <c r="AU88" s="30">
        <f>IF(AND(ISBLANK(U88),$AD88=1,AU$510=1,$F88&lt;&gt;служ!$AF$3),0,1)</f>
        <v>1</v>
      </c>
      <c r="AV88" s="30">
        <f>IF(AND(ISBLANK(V88),$AD88=1,AV$510=1,$F88&lt;&gt;служ!$AF$3),0,1)</f>
        <v>1</v>
      </c>
      <c r="AW88" s="30">
        <f>IF(AND(ISBLANK(W88),$AD88=1,AW$510=1,$F88&lt;&gt;служ!$AF$3),0,1)</f>
        <v>1</v>
      </c>
      <c r="AX88" s="30">
        <f>IF(AND(ISBLANK(X88),$AD88=1,AX$510=1,$F88&lt;&gt;служ!$AF$3),0,1)</f>
        <v>1</v>
      </c>
      <c r="AY88" s="30">
        <f>IF(AND(ISBLANK(Y88),$AD88=1,AY$510=1,$F88&lt;&gt;служ!$AF$3),0,1)</f>
        <v>1</v>
      </c>
      <c r="AZ88" s="30">
        <f>IF(AND(ISBLANK(Z88),$AD88=1,AZ$510=1,$F88&lt;&gt;служ!$AF$3),0,1)</f>
        <v>1</v>
      </c>
      <c r="BA88" s="30">
        <f>IF(AND(ISBLANK(AA88),$AD88=1,BA$510=1,$F88&lt;&gt;служ!$AF$3),0,1)</f>
        <v>1</v>
      </c>
      <c r="BB88" s="20">
        <f t="shared" si="9"/>
        <v>0</v>
      </c>
      <c r="BD88" s="114"/>
      <c r="BE88" s="114"/>
      <c r="BF88" s="156" t="str">
        <f t="shared" si="10"/>
        <v/>
      </c>
      <c r="BH88" s="30">
        <f>IF(AND(ISBLANK(BD88),$AD88=1,$F88&lt;&gt;служ!$AF$3),0,1)</f>
        <v>1</v>
      </c>
      <c r="BI88" s="30">
        <f>IF(AND(ISBLANK(BE88),$AD88=1,$F88&lt;&gt;служ!$AF$3),0,1)</f>
        <v>1</v>
      </c>
    </row>
    <row r="89" spans="2:61" s="20" customFormat="1" x14ac:dyDescent="0.2">
      <c r="B89" s="112">
        <v>80</v>
      </c>
      <c r="C89" s="25">
        <v>4080</v>
      </c>
      <c r="D89" s="52"/>
      <c r="E89" s="52"/>
      <c r="F89" s="113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5"/>
      <c r="V89" s="115"/>
      <c r="W89" s="115"/>
      <c r="X89" s="115"/>
      <c r="Y89" s="115"/>
      <c r="Z89" s="115"/>
      <c r="AA89" s="115"/>
      <c r="AB89" s="28">
        <f>IF(AND(AD89=0,(COUNTIF(D89:AA89,"*")+COUNTIF(D89:AA89,"&lt;9")+COUNTIF(BD89:BE89,"*")+COUNTIF(BD89:BE89,"&lt;9")-COUNTIF(D89:AA89,служ!$AF$3)-COUNTIF(BD89:BE89,служ!$AF$3))&gt;0),0,1)</f>
        <v>1</v>
      </c>
      <c r="AC89" s="28">
        <f t="shared" si="6"/>
        <v>0</v>
      </c>
      <c r="AD89" s="29">
        <f>IF(OR(F89="",F89=служ!$AF$3),0,1)</f>
        <v>0</v>
      </c>
      <c r="AE89" s="31">
        <f t="shared" si="7"/>
        <v>1</v>
      </c>
      <c r="AF89" s="30">
        <f t="shared" si="8"/>
        <v>1</v>
      </c>
      <c r="AG89" s="30">
        <f>IF(AND(ISBLANK(G89),$AD89=1,AG$510=1,$F89&lt;&gt;служ!$AF$3),0,1)</f>
        <v>1</v>
      </c>
      <c r="AH89" s="30">
        <f>IF(AND(ISBLANK(H89),$AD89=1,AH$510=1,$F89&lt;&gt;служ!$AF$3),0,1)</f>
        <v>1</v>
      </c>
      <c r="AI89" s="30">
        <f>IF(AND(ISBLANK(I89),$AD89=1,AI$510=1,$F89&lt;&gt;служ!$AF$3),0,1)</f>
        <v>1</v>
      </c>
      <c r="AJ89" s="30">
        <f>IF(AND(ISBLANK(J89),$AD89=1,AJ$510=1,$F89&lt;&gt;служ!$AF$3),0,1)</f>
        <v>1</v>
      </c>
      <c r="AK89" s="30">
        <f>IF(AND(ISBLANK(K89),$AD89=1,AK$510=1,$F89&lt;&gt;служ!$AF$3),0,1)</f>
        <v>1</v>
      </c>
      <c r="AL89" s="30">
        <f>IF(AND(ISBLANK(L89),$AD89=1,AL$510=1,$F89&lt;&gt;служ!$AF$3),0,1)</f>
        <v>1</v>
      </c>
      <c r="AM89" s="30">
        <f>IF(AND(ISBLANK(M89),$AD89=1,AM$510=1,$F89&lt;&gt;служ!$AF$3),0,1)</f>
        <v>1</v>
      </c>
      <c r="AN89" s="30">
        <f>IF(AND(ISBLANK(N89),$AD89=1,AN$510=1,$F89&lt;&gt;служ!$AF$3),0,1)</f>
        <v>1</v>
      </c>
      <c r="AO89" s="30">
        <f>IF(AND(ISBLANK(O89),$AD89=1,AO$510=1,$F89&lt;&gt;служ!$AF$3),0,1)</f>
        <v>1</v>
      </c>
      <c r="AP89" s="30">
        <f>IF(AND(ISBLANK(P89),$AD89=1,AP$510=1,$F89&lt;&gt;служ!$AF$3),0,1)</f>
        <v>1</v>
      </c>
      <c r="AQ89" s="30">
        <f>IF(AND(ISBLANK(Q89),$AD89=1,AQ$510=1,$F89&lt;&gt;служ!$AF$3),0,1)</f>
        <v>1</v>
      </c>
      <c r="AR89" s="30">
        <f>IF(AND(ISBLANK(R89),$AD89=1,AR$510=1,$F89&lt;&gt;служ!$AF$3),0,1)</f>
        <v>1</v>
      </c>
      <c r="AS89" s="30">
        <f>IF(AND(ISBLANK(S89),$AD89=1,AS$510=1,$F89&lt;&gt;служ!$AF$3),0,1)</f>
        <v>1</v>
      </c>
      <c r="AT89" s="30">
        <f>IF(AND(ISBLANK(T89),$AD89=1,AT$510=1,$F89&lt;&gt;служ!$AF$3),0,1)</f>
        <v>1</v>
      </c>
      <c r="AU89" s="30">
        <f>IF(AND(ISBLANK(U89),$AD89=1,AU$510=1,$F89&lt;&gt;служ!$AF$3),0,1)</f>
        <v>1</v>
      </c>
      <c r="AV89" s="30">
        <f>IF(AND(ISBLANK(V89),$AD89=1,AV$510=1,$F89&lt;&gt;служ!$AF$3),0,1)</f>
        <v>1</v>
      </c>
      <c r="AW89" s="30">
        <f>IF(AND(ISBLANK(W89),$AD89=1,AW$510=1,$F89&lt;&gt;служ!$AF$3),0,1)</f>
        <v>1</v>
      </c>
      <c r="AX89" s="30">
        <f>IF(AND(ISBLANK(X89),$AD89=1,AX$510=1,$F89&lt;&gt;служ!$AF$3),0,1)</f>
        <v>1</v>
      </c>
      <c r="AY89" s="30">
        <f>IF(AND(ISBLANK(Y89),$AD89=1,AY$510=1,$F89&lt;&gt;служ!$AF$3),0,1)</f>
        <v>1</v>
      </c>
      <c r="AZ89" s="30">
        <f>IF(AND(ISBLANK(Z89),$AD89=1,AZ$510=1,$F89&lt;&gt;служ!$AF$3),0,1)</f>
        <v>1</v>
      </c>
      <c r="BA89" s="30">
        <f>IF(AND(ISBLANK(AA89),$AD89=1,BA$510=1,$F89&lt;&gt;служ!$AF$3),0,1)</f>
        <v>1</v>
      </c>
      <c r="BB89" s="20">
        <f t="shared" si="9"/>
        <v>0</v>
      </c>
      <c r="BD89" s="114"/>
      <c r="BE89" s="114"/>
      <c r="BF89" s="156" t="str">
        <f t="shared" si="10"/>
        <v/>
      </c>
      <c r="BH89" s="30">
        <f>IF(AND(ISBLANK(BD89),$AD89=1,$F89&lt;&gt;служ!$AF$3),0,1)</f>
        <v>1</v>
      </c>
      <c r="BI89" s="30">
        <f>IF(AND(ISBLANK(BE89),$AD89=1,$F89&lt;&gt;служ!$AF$3),0,1)</f>
        <v>1</v>
      </c>
    </row>
    <row r="90" spans="2:61" s="20" customFormat="1" x14ac:dyDescent="0.2">
      <c r="B90" s="112">
        <v>81</v>
      </c>
      <c r="C90" s="25">
        <v>4081</v>
      </c>
      <c r="D90" s="52"/>
      <c r="E90" s="52"/>
      <c r="F90" s="113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5"/>
      <c r="V90" s="115"/>
      <c r="W90" s="115"/>
      <c r="X90" s="115"/>
      <c r="Y90" s="115"/>
      <c r="Z90" s="115"/>
      <c r="AA90" s="115"/>
      <c r="AB90" s="28">
        <f>IF(AND(AD90=0,(COUNTIF(D90:AA90,"*")+COUNTIF(D90:AA90,"&lt;9")+COUNTIF(BD90:BE90,"*")+COUNTIF(BD90:BE90,"&lt;9")-COUNTIF(D90:AA90,служ!$AF$3)-COUNTIF(BD90:BE90,служ!$AF$3))&gt;0),0,1)</f>
        <v>1</v>
      </c>
      <c r="AC90" s="28">
        <f t="shared" si="6"/>
        <v>0</v>
      </c>
      <c r="AD90" s="29">
        <f>IF(OR(F90="",F90=служ!$AF$3),0,1)</f>
        <v>0</v>
      </c>
      <c r="AE90" s="31">
        <f t="shared" si="7"/>
        <v>1</v>
      </c>
      <c r="AF90" s="30">
        <f t="shared" si="8"/>
        <v>1</v>
      </c>
      <c r="AG90" s="30">
        <f>IF(AND(ISBLANK(G90),$AD90=1,AG$510=1,$F90&lt;&gt;служ!$AF$3),0,1)</f>
        <v>1</v>
      </c>
      <c r="AH90" s="30">
        <f>IF(AND(ISBLANK(H90),$AD90=1,AH$510=1,$F90&lt;&gt;служ!$AF$3),0,1)</f>
        <v>1</v>
      </c>
      <c r="AI90" s="30">
        <f>IF(AND(ISBLANK(I90),$AD90=1,AI$510=1,$F90&lt;&gt;служ!$AF$3),0,1)</f>
        <v>1</v>
      </c>
      <c r="AJ90" s="30">
        <f>IF(AND(ISBLANK(J90),$AD90=1,AJ$510=1,$F90&lt;&gt;служ!$AF$3),0,1)</f>
        <v>1</v>
      </c>
      <c r="AK90" s="30">
        <f>IF(AND(ISBLANK(K90),$AD90=1,AK$510=1,$F90&lt;&gt;служ!$AF$3),0,1)</f>
        <v>1</v>
      </c>
      <c r="AL90" s="30">
        <f>IF(AND(ISBLANK(L90),$AD90=1,AL$510=1,$F90&lt;&gt;служ!$AF$3),0,1)</f>
        <v>1</v>
      </c>
      <c r="AM90" s="30">
        <f>IF(AND(ISBLANK(M90),$AD90=1,AM$510=1,$F90&lt;&gt;служ!$AF$3),0,1)</f>
        <v>1</v>
      </c>
      <c r="AN90" s="30">
        <f>IF(AND(ISBLANK(N90),$AD90=1,AN$510=1,$F90&lt;&gt;служ!$AF$3),0,1)</f>
        <v>1</v>
      </c>
      <c r="AO90" s="30">
        <f>IF(AND(ISBLANK(O90),$AD90=1,AO$510=1,$F90&lt;&gt;служ!$AF$3),0,1)</f>
        <v>1</v>
      </c>
      <c r="AP90" s="30">
        <f>IF(AND(ISBLANK(P90),$AD90=1,AP$510=1,$F90&lt;&gt;служ!$AF$3),0,1)</f>
        <v>1</v>
      </c>
      <c r="AQ90" s="30">
        <f>IF(AND(ISBLANK(Q90),$AD90=1,AQ$510=1,$F90&lt;&gt;служ!$AF$3),0,1)</f>
        <v>1</v>
      </c>
      <c r="AR90" s="30">
        <f>IF(AND(ISBLANK(R90),$AD90=1,AR$510=1,$F90&lt;&gt;служ!$AF$3),0,1)</f>
        <v>1</v>
      </c>
      <c r="AS90" s="30">
        <f>IF(AND(ISBLANK(S90),$AD90=1,AS$510=1,$F90&lt;&gt;служ!$AF$3),0,1)</f>
        <v>1</v>
      </c>
      <c r="AT90" s="30">
        <f>IF(AND(ISBLANK(T90),$AD90=1,AT$510=1,$F90&lt;&gt;служ!$AF$3),0,1)</f>
        <v>1</v>
      </c>
      <c r="AU90" s="30">
        <f>IF(AND(ISBLANK(U90),$AD90=1,AU$510=1,$F90&lt;&gt;служ!$AF$3),0,1)</f>
        <v>1</v>
      </c>
      <c r="AV90" s="30">
        <f>IF(AND(ISBLANK(V90),$AD90=1,AV$510=1,$F90&lt;&gt;служ!$AF$3),0,1)</f>
        <v>1</v>
      </c>
      <c r="AW90" s="30">
        <f>IF(AND(ISBLANK(W90),$AD90=1,AW$510=1,$F90&lt;&gt;служ!$AF$3),0,1)</f>
        <v>1</v>
      </c>
      <c r="AX90" s="30">
        <f>IF(AND(ISBLANK(X90),$AD90=1,AX$510=1,$F90&lt;&gt;служ!$AF$3),0,1)</f>
        <v>1</v>
      </c>
      <c r="AY90" s="30">
        <f>IF(AND(ISBLANK(Y90),$AD90=1,AY$510=1,$F90&lt;&gt;служ!$AF$3),0,1)</f>
        <v>1</v>
      </c>
      <c r="AZ90" s="30">
        <f>IF(AND(ISBLANK(Z90),$AD90=1,AZ$510=1,$F90&lt;&gt;служ!$AF$3),0,1)</f>
        <v>1</v>
      </c>
      <c r="BA90" s="30">
        <f>IF(AND(ISBLANK(AA90),$AD90=1,BA$510=1,$F90&lt;&gt;служ!$AF$3),0,1)</f>
        <v>1</v>
      </c>
      <c r="BB90" s="20">
        <f t="shared" si="9"/>
        <v>0</v>
      </c>
      <c r="BD90" s="114"/>
      <c r="BE90" s="114"/>
      <c r="BF90" s="156" t="str">
        <f t="shared" si="10"/>
        <v/>
      </c>
      <c r="BH90" s="30">
        <f>IF(AND(ISBLANK(BD90),$AD90=1,$F90&lt;&gt;служ!$AF$3),0,1)</f>
        <v>1</v>
      </c>
      <c r="BI90" s="30">
        <f>IF(AND(ISBLANK(BE90),$AD90=1,$F90&lt;&gt;служ!$AF$3),0,1)</f>
        <v>1</v>
      </c>
    </row>
    <row r="91" spans="2:61" s="20" customFormat="1" x14ac:dyDescent="0.2">
      <c r="B91" s="112">
        <v>82</v>
      </c>
      <c r="C91" s="25">
        <v>4082</v>
      </c>
      <c r="D91" s="52"/>
      <c r="E91" s="52"/>
      <c r="F91" s="113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5"/>
      <c r="V91" s="115"/>
      <c r="W91" s="115"/>
      <c r="X91" s="115"/>
      <c r="Y91" s="115"/>
      <c r="Z91" s="115"/>
      <c r="AA91" s="115"/>
      <c r="AB91" s="28">
        <f>IF(AND(AD91=0,(COUNTIF(D91:AA91,"*")+COUNTIF(D91:AA91,"&lt;9")+COUNTIF(BD91:BE91,"*")+COUNTIF(BD91:BE91,"&lt;9")-COUNTIF(D91:AA91,служ!$AF$3)-COUNTIF(BD91:BE91,служ!$AF$3))&gt;0),0,1)</f>
        <v>1</v>
      </c>
      <c r="AC91" s="28">
        <f t="shared" si="6"/>
        <v>0</v>
      </c>
      <c r="AD91" s="29">
        <f>IF(OR(F91="",F91=служ!$AF$3),0,1)</f>
        <v>0</v>
      </c>
      <c r="AE91" s="31">
        <f t="shared" si="7"/>
        <v>1</v>
      </c>
      <c r="AF91" s="30">
        <f t="shared" si="8"/>
        <v>1</v>
      </c>
      <c r="AG91" s="30">
        <f>IF(AND(ISBLANK(G91),$AD91=1,AG$510=1,$F91&lt;&gt;служ!$AF$3),0,1)</f>
        <v>1</v>
      </c>
      <c r="AH91" s="30">
        <f>IF(AND(ISBLANK(H91),$AD91=1,AH$510=1,$F91&lt;&gt;служ!$AF$3),0,1)</f>
        <v>1</v>
      </c>
      <c r="AI91" s="30">
        <f>IF(AND(ISBLANK(I91),$AD91=1,AI$510=1,$F91&lt;&gt;служ!$AF$3),0,1)</f>
        <v>1</v>
      </c>
      <c r="AJ91" s="30">
        <f>IF(AND(ISBLANK(J91),$AD91=1,AJ$510=1,$F91&lt;&gt;служ!$AF$3),0,1)</f>
        <v>1</v>
      </c>
      <c r="AK91" s="30">
        <f>IF(AND(ISBLANK(K91),$AD91=1,AK$510=1,$F91&lt;&gt;служ!$AF$3),0,1)</f>
        <v>1</v>
      </c>
      <c r="AL91" s="30">
        <f>IF(AND(ISBLANK(L91),$AD91=1,AL$510=1,$F91&lt;&gt;служ!$AF$3),0,1)</f>
        <v>1</v>
      </c>
      <c r="AM91" s="30">
        <f>IF(AND(ISBLANK(M91),$AD91=1,AM$510=1,$F91&lt;&gt;служ!$AF$3),0,1)</f>
        <v>1</v>
      </c>
      <c r="AN91" s="30">
        <f>IF(AND(ISBLANK(N91),$AD91=1,AN$510=1,$F91&lt;&gt;служ!$AF$3),0,1)</f>
        <v>1</v>
      </c>
      <c r="AO91" s="30">
        <f>IF(AND(ISBLANK(O91),$AD91=1,AO$510=1,$F91&lt;&gt;служ!$AF$3),0,1)</f>
        <v>1</v>
      </c>
      <c r="AP91" s="30">
        <f>IF(AND(ISBLANK(P91),$AD91=1,AP$510=1,$F91&lt;&gt;служ!$AF$3),0,1)</f>
        <v>1</v>
      </c>
      <c r="AQ91" s="30">
        <f>IF(AND(ISBLANK(Q91),$AD91=1,AQ$510=1,$F91&lt;&gt;служ!$AF$3),0,1)</f>
        <v>1</v>
      </c>
      <c r="AR91" s="30">
        <f>IF(AND(ISBLANK(R91),$AD91=1,AR$510=1,$F91&lt;&gt;служ!$AF$3),0,1)</f>
        <v>1</v>
      </c>
      <c r="AS91" s="30">
        <f>IF(AND(ISBLANK(S91),$AD91=1,AS$510=1,$F91&lt;&gt;служ!$AF$3),0,1)</f>
        <v>1</v>
      </c>
      <c r="AT91" s="30">
        <f>IF(AND(ISBLANK(T91),$AD91=1,AT$510=1,$F91&lt;&gt;служ!$AF$3),0,1)</f>
        <v>1</v>
      </c>
      <c r="AU91" s="30">
        <f>IF(AND(ISBLANK(U91),$AD91=1,AU$510=1,$F91&lt;&gt;служ!$AF$3),0,1)</f>
        <v>1</v>
      </c>
      <c r="AV91" s="30">
        <f>IF(AND(ISBLANK(V91),$AD91=1,AV$510=1,$F91&lt;&gt;служ!$AF$3),0,1)</f>
        <v>1</v>
      </c>
      <c r="AW91" s="30">
        <f>IF(AND(ISBLANK(W91),$AD91=1,AW$510=1,$F91&lt;&gt;служ!$AF$3),0,1)</f>
        <v>1</v>
      </c>
      <c r="AX91" s="30">
        <f>IF(AND(ISBLANK(X91),$AD91=1,AX$510=1,$F91&lt;&gt;служ!$AF$3),0,1)</f>
        <v>1</v>
      </c>
      <c r="AY91" s="30">
        <f>IF(AND(ISBLANK(Y91),$AD91=1,AY$510=1,$F91&lt;&gt;служ!$AF$3),0,1)</f>
        <v>1</v>
      </c>
      <c r="AZ91" s="30">
        <f>IF(AND(ISBLANK(Z91),$AD91=1,AZ$510=1,$F91&lt;&gt;служ!$AF$3),0,1)</f>
        <v>1</v>
      </c>
      <c r="BA91" s="30">
        <f>IF(AND(ISBLANK(AA91),$AD91=1,BA$510=1,$F91&lt;&gt;служ!$AF$3),0,1)</f>
        <v>1</v>
      </c>
      <c r="BB91" s="20">
        <f t="shared" si="9"/>
        <v>0</v>
      </c>
      <c r="BD91" s="114"/>
      <c r="BE91" s="114"/>
      <c r="BF91" s="156" t="str">
        <f t="shared" si="10"/>
        <v/>
      </c>
      <c r="BH91" s="30">
        <f>IF(AND(ISBLANK(BD91),$AD91=1,$F91&lt;&gt;служ!$AF$3),0,1)</f>
        <v>1</v>
      </c>
      <c r="BI91" s="30">
        <f>IF(AND(ISBLANK(BE91),$AD91=1,$F91&lt;&gt;служ!$AF$3),0,1)</f>
        <v>1</v>
      </c>
    </row>
    <row r="92" spans="2:61" s="20" customFormat="1" x14ac:dyDescent="0.2">
      <c r="B92" s="112">
        <v>83</v>
      </c>
      <c r="C92" s="25">
        <v>4083</v>
      </c>
      <c r="D92" s="52"/>
      <c r="E92" s="52"/>
      <c r="F92" s="113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5"/>
      <c r="V92" s="115"/>
      <c r="W92" s="115"/>
      <c r="X92" s="115"/>
      <c r="Y92" s="115"/>
      <c r="Z92" s="115"/>
      <c r="AA92" s="115"/>
      <c r="AB92" s="28">
        <f>IF(AND(AD92=0,(COUNTIF(D92:AA92,"*")+COUNTIF(D92:AA92,"&lt;9")+COUNTIF(BD92:BE92,"*")+COUNTIF(BD92:BE92,"&lt;9")-COUNTIF(D92:AA92,служ!$AF$3)-COUNTIF(BD92:BE92,служ!$AF$3))&gt;0),0,1)</f>
        <v>1</v>
      </c>
      <c r="AC92" s="28">
        <f t="shared" si="6"/>
        <v>0</v>
      </c>
      <c r="AD92" s="29">
        <f>IF(OR(F92="",F92=служ!$AF$3),0,1)</f>
        <v>0</v>
      </c>
      <c r="AE92" s="31">
        <f t="shared" si="7"/>
        <v>1</v>
      </c>
      <c r="AF92" s="30">
        <f t="shared" si="8"/>
        <v>1</v>
      </c>
      <c r="AG92" s="30">
        <f>IF(AND(ISBLANK(G92),$AD92=1,AG$510=1,$F92&lt;&gt;служ!$AF$3),0,1)</f>
        <v>1</v>
      </c>
      <c r="AH92" s="30">
        <f>IF(AND(ISBLANK(H92),$AD92=1,AH$510=1,$F92&lt;&gt;служ!$AF$3),0,1)</f>
        <v>1</v>
      </c>
      <c r="AI92" s="30">
        <f>IF(AND(ISBLANK(I92),$AD92=1,AI$510=1,$F92&lt;&gt;служ!$AF$3),0,1)</f>
        <v>1</v>
      </c>
      <c r="AJ92" s="30">
        <f>IF(AND(ISBLANK(J92),$AD92=1,AJ$510=1,$F92&lt;&gt;служ!$AF$3),0,1)</f>
        <v>1</v>
      </c>
      <c r="AK92" s="30">
        <f>IF(AND(ISBLANK(K92),$AD92=1,AK$510=1,$F92&lt;&gt;служ!$AF$3),0,1)</f>
        <v>1</v>
      </c>
      <c r="AL92" s="30">
        <f>IF(AND(ISBLANK(L92),$AD92=1,AL$510=1,$F92&lt;&gt;служ!$AF$3),0,1)</f>
        <v>1</v>
      </c>
      <c r="AM92" s="30">
        <f>IF(AND(ISBLANK(M92),$AD92=1,AM$510=1,$F92&lt;&gt;служ!$AF$3),0,1)</f>
        <v>1</v>
      </c>
      <c r="AN92" s="30">
        <f>IF(AND(ISBLANK(N92),$AD92=1,AN$510=1,$F92&lt;&gt;служ!$AF$3),0,1)</f>
        <v>1</v>
      </c>
      <c r="AO92" s="30">
        <f>IF(AND(ISBLANK(O92),$AD92=1,AO$510=1,$F92&lt;&gt;служ!$AF$3),0,1)</f>
        <v>1</v>
      </c>
      <c r="AP92" s="30">
        <f>IF(AND(ISBLANK(P92),$AD92=1,AP$510=1,$F92&lt;&gt;служ!$AF$3),0,1)</f>
        <v>1</v>
      </c>
      <c r="AQ92" s="30">
        <f>IF(AND(ISBLANK(Q92),$AD92=1,AQ$510=1,$F92&lt;&gt;служ!$AF$3),0,1)</f>
        <v>1</v>
      </c>
      <c r="AR92" s="30">
        <f>IF(AND(ISBLANK(R92),$AD92=1,AR$510=1,$F92&lt;&gt;служ!$AF$3),0,1)</f>
        <v>1</v>
      </c>
      <c r="AS92" s="30">
        <f>IF(AND(ISBLANK(S92),$AD92=1,AS$510=1,$F92&lt;&gt;служ!$AF$3),0,1)</f>
        <v>1</v>
      </c>
      <c r="AT92" s="30">
        <f>IF(AND(ISBLANK(T92),$AD92=1,AT$510=1,$F92&lt;&gt;служ!$AF$3),0,1)</f>
        <v>1</v>
      </c>
      <c r="AU92" s="30">
        <f>IF(AND(ISBLANK(U92),$AD92=1,AU$510=1,$F92&lt;&gt;служ!$AF$3),0,1)</f>
        <v>1</v>
      </c>
      <c r="AV92" s="30">
        <f>IF(AND(ISBLANK(V92),$AD92=1,AV$510=1,$F92&lt;&gt;служ!$AF$3),0,1)</f>
        <v>1</v>
      </c>
      <c r="AW92" s="30">
        <f>IF(AND(ISBLANK(W92),$AD92=1,AW$510=1,$F92&lt;&gt;служ!$AF$3),0,1)</f>
        <v>1</v>
      </c>
      <c r="AX92" s="30">
        <f>IF(AND(ISBLANK(X92),$AD92=1,AX$510=1,$F92&lt;&gt;служ!$AF$3),0,1)</f>
        <v>1</v>
      </c>
      <c r="AY92" s="30">
        <f>IF(AND(ISBLANK(Y92),$AD92=1,AY$510=1,$F92&lt;&gt;служ!$AF$3),0,1)</f>
        <v>1</v>
      </c>
      <c r="AZ92" s="30">
        <f>IF(AND(ISBLANK(Z92),$AD92=1,AZ$510=1,$F92&lt;&gt;служ!$AF$3),0,1)</f>
        <v>1</v>
      </c>
      <c r="BA92" s="30">
        <f>IF(AND(ISBLANK(AA92),$AD92=1,BA$510=1,$F92&lt;&gt;служ!$AF$3),0,1)</f>
        <v>1</v>
      </c>
      <c r="BB92" s="20">
        <f t="shared" si="9"/>
        <v>0</v>
      </c>
      <c r="BD92" s="114"/>
      <c r="BE92" s="114"/>
      <c r="BF92" s="156" t="str">
        <f t="shared" si="10"/>
        <v/>
      </c>
      <c r="BH92" s="30">
        <f>IF(AND(ISBLANK(BD92),$AD92=1,$F92&lt;&gt;служ!$AF$3),0,1)</f>
        <v>1</v>
      </c>
      <c r="BI92" s="30">
        <f>IF(AND(ISBLANK(BE92),$AD92=1,$F92&lt;&gt;служ!$AF$3),0,1)</f>
        <v>1</v>
      </c>
    </row>
    <row r="93" spans="2:61" s="20" customFormat="1" x14ac:dyDescent="0.2">
      <c r="B93" s="112">
        <v>84</v>
      </c>
      <c r="C93" s="25">
        <v>4084</v>
      </c>
      <c r="D93" s="52"/>
      <c r="E93" s="52"/>
      <c r="F93" s="113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5"/>
      <c r="V93" s="115"/>
      <c r="W93" s="115"/>
      <c r="X93" s="115"/>
      <c r="Y93" s="115"/>
      <c r="Z93" s="115"/>
      <c r="AA93" s="115"/>
      <c r="AB93" s="28">
        <f>IF(AND(AD93=0,(COUNTIF(D93:AA93,"*")+COUNTIF(D93:AA93,"&lt;9")+COUNTIF(BD93:BE93,"*")+COUNTIF(BD93:BE93,"&lt;9")-COUNTIF(D93:AA93,служ!$AF$3)-COUNTIF(BD93:BE93,служ!$AF$3))&gt;0),0,1)</f>
        <v>1</v>
      </c>
      <c r="AC93" s="28">
        <f t="shared" si="6"/>
        <v>0</v>
      </c>
      <c r="AD93" s="29">
        <f>IF(OR(F93="",F93=служ!$AF$3),0,1)</f>
        <v>0</v>
      </c>
      <c r="AE93" s="31">
        <f t="shared" si="7"/>
        <v>1</v>
      </c>
      <c r="AF93" s="30">
        <f t="shared" si="8"/>
        <v>1</v>
      </c>
      <c r="AG93" s="30">
        <f>IF(AND(ISBLANK(G93),$AD93=1,AG$510=1,$F93&lt;&gt;служ!$AF$3),0,1)</f>
        <v>1</v>
      </c>
      <c r="AH93" s="30">
        <f>IF(AND(ISBLANK(H93),$AD93=1,AH$510=1,$F93&lt;&gt;служ!$AF$3),0,1)</f>
        <v>1</v>
      </c>
      <c r="AI93" s="30">
        <f>IF(AND(ISBLANK(I93),$AD93=1,AI$510=1,$F93&lt;&gt;служ!$AF$3),0,1)</f>
        <v>1</v>
      </c>
      <c r="AJ93" s="30">
        <f>IF(AND(ISBLANK(J93),$AD93=1,AJ$510=1,$F93&lt;&gt;служ!$AF$3),0,1)</f>
        <v>1</v>
      </c>
      <c r="AK93" s="30">
        <f>IF(AND(ISBLANK(K93),$AD93=1,AK$510=1,$F93&lt;&gt;служ!$AF$3),0,1)</f>
        <v>1</v>
      </c>
      <c r="AL93" s="30">
        <f>IF(AND(ISBLANK(L93),$AD93=1,AL$510=1,$F93&lt;&gt;служ!$AF$3),0,1)</f>
        <v>1</v>
      </c>
      <c r="AM93" s="30">
        <f>IF(AND(ISBLANK(M93),$AD93=1,AM$510=1,$F93&lt;&gt;служ!$AF$3),0,1)</f>
        <v>1</v>
      </c>
      <c r="AN93" s="30">
        <f>IF(AND(ISBLANK(N93),$AD93=1,AN$510=1,$F93&lt;&gt;служ!$AF$3),0,1)</f>
        <v>1</v>
      </c>
      <c r="AO93" s="30">
        <f>IF(AND(ISBLANK(O93),$AD93=1,AO$510=1,$F93&lt;&gt;служ!$AF$3),0,1)</f>
        <v>1</v>
      </c>
      <c r="AP93" s="30">
        <f>IF(AND(ISBLANK(P93),$AD93=1,AP$510=1,$F93&lt;&gt;служ!$AF$3),0,1)</f>
        <v>1</v>
      </c>
      <c r="AQ93" s="30">
        <f>IF(AND(ISBLANK(Q93),$AD93=1,AQ$510=1,$F93&lt;&gt;служ!$AF$3),0,1)</f>
        <v>1</v>
      </c>
      <c r="AR93" s="30">
        <f>IF(AND(ISBLANK(R93),$AD93=1,AR$510=1,$F93&lt;&gt;служ!$AF$3),0,1)</f>
        <v>1</v>
      </c>
      <c r="AS93" s="30">
        <f>IF(AND(ISBLANK(S93),$AD93=1,AS$510=1,$F93&lt;&gt;служ!$AF$3),0,1)</f>
        <v>1</v>
      </c>
      <c r="AT93" s="30">
        <f>IF(AND(ISBLANK(T93),$AD93=1,AT$510=1,$F93&lt;&gt;служ!$AF$3),0,1)</f>
        <v>1</v>
      </c>
      <c r="AU93" s="30">
        <f>IF(AND(ISBLANK(U93),$AD93=1,AU$510=1,$F93&lt;&gt;служ!$AF$3),0,1)</f>
        <v>1</v>
      </c>
      <c r="AV93" s="30">
        <f>IF(AND(ISBLANK(V93),$AD93=1,AV$510=1,$F93&lt;&gt;служ!$AF$3),0,1)</f>
        <v>1</v>
      </c>
      <c r="AW93" s="30">
        <f>IF(AND(ISBLANK(W93),$AD93=1,AW$510=1,$F93&lt;&gt;служ!$AF$3),0,1)</f>
        <v>1</v>
      </c>
      <c r="AX93" s="30">
        <f>IF(AND(ISBLANK(X93),$AD93=1,AX$510=1,$F93&lt;&gt;служ!$AF$3),0,1)</f>
        <v>1</v>
      </c>
      <c r="AY93" s="30">
        <f>IF(AND(ISBLANK(Y93),$AD93=1,AY$510=1,$F93&lt;&gt;служ!$AF$3),0,1)</f>
        <v>1</v>
      </c>
      <c r="AZ93" s="30">
        <f>IF(AND(ISBLANK(Z93),$AD93=1,AZ$510=1,$F93&lt;&gt;служ!$AF$3),0,1)</f>
        <v>1</v>
      </c>
      <c r="BA93" s="30">
        <f>IF(AND(ISBLANK(AA93),$AD93=1,BA$510=1,$F93&lt;&gt;служ!$AF$3),0,1)</f>
        <v>1</v>
      </c>
      <c r="BB93" s="20">
        <f t="shared" si="9"/>
        <v>0</v>
      </c>
      <c r="BD93" s="114"/>
      <c r="BE93" s="114"/>
      <c r="BF93" s="156" t="str">
        <f t="shared" si="10"/>
        <v/>
      </c>
      <c r="BH93" s="30">
        <f>IF(AND(ISBLANK(BD93),$AD93=1,$F93&lt;&gt;служ!$AF$3),0,1)</f>
        <v>1</v>
      </c>
      <c r="BI93" s="30">
        <f>IF(AND(ISBLANK(BE93),$AD93=1,$F93&lt;&gt;служ!$AF$3),0,1)</f>
        <v>1</v>
      </c>
    </row>
    <row r="94" spans="2:61" s="20" customFormat="1" x14ac:dyDescent="0.2">
      <c r="B94" s="112">
        <v>85</v>
      </c>
      <c r="C94" s="25">
        <v>4085</v>
      </c>
      <c r="D94" s="52"/>
      <c r="E94" s="52"/>
      <c r="F94" s="113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5"/>
      <c r="V94" s="115"/>
      <c r="W94" s="115"/>
      <c r="X94" s="115"/>
      <c r="Y94" s="115"/>
      <c r="Z94" s="115"/>
      <c r="AA94" s="115"/>
      <c r="AB94" s="28">
        <f>IF(AND(AD94=0,(COUNTIF(D94:AA94,"*")+COUNTIF(D94:AA94,"&lt;9")+COUNTIF(BD94:BE94,"*")+COUNTIF(BD94:BE94,"&lt;9")-COUNTIF(D94:AA94,служ!$AF$3)-COUNTIF(BD94:BE94,служ!$AF$3))&gt;0),0,1)</f>
        <v>1</v>
      </c>
      <c r="AC94" s="28">
        <f t="shared" si="6"/>
        <v>0</v>
      </c>
      <c r="AD94" s="29">
        <f>IF(OR(F94="",F94=служ!$AF$3),0,1)</f>
        <v>0</v>
      </c>
      <c r="AE94" s="31">
        <f t="shared" si="7"/>
        <v>1</v>
      </c>
      <c r="AF94" s="30">
        <f t="shared" si="8"/>
        <v>1</v>
      </c>
      <c r="AG94" s="30">
        <f>IF(AND(ISBLANK(G94),$AD94=1,AG$510=1,$F94&lt;&gt;служ!$AF$3),0,1)</f>
        <v>1</v>
      </c>
      <c r="AH94" s="30">
        <f>IF(AND(ISBLANK(H94),$AD94=1,AH$510=1,$F94&lt;&gt;служ!$AF$3),0,1)</f>
        <v>1</v>
      </c>
      <c r="AI94" s="30">
        <f>IF(AND(ISBLANK(I94),$AD94=1,AI$510=1,$F94&lt;&gt;служ!$AF$3),0,1)</f>
        <v>1</v>
      </c>
      <c r="AJ94" s="30">
        <f>IF(AND(ISBLANK(J94),$AD94=1,AJ$510=1,$F94&lt;&gt;служ!$AF$3),0,1)</f>
        <v>1</v>
      </c>
      <c r="AK94" s="30">
        <f>IF(AND(ISBLANK(K94),$AD94=1,AK$510=1,$F94&lt;&gt;служ!$AF$3),0,1)</f>
        <v>1</v>
      </c>
      <c r="AL94" s="30">
        <f>IF(AND(ISBLANK(L94),$AD94=1,AL$510=1,$F94&lt;&gt;служ!$AF$3),0,1)</f>
        <v>1</v>
      </c>
      <c r="AM94" s="30">
        <f>IF(AND(ISBLANK(M94),$AD94=1,AM$510=1,$F94&lt;&gt;служ!$AF$3),0,1)</f>
        <v>1</v>
      </c>
      <c r="AN94" s="30">
        <f>IF(AND(ISBLANK(N94),$AD94=1,AN$510=1,$F94&lt;&gt;служ!$AF$3),0,1)</f>
        <v>1</v>
      </c>
      <c r="AO94" s="30">
        <f>IF(AND(ISBLANK(O94),$AD94=1,AO$510=1,$F94&lt;&gt;служ!$AF$3),0,1)</f>
        <v>1</v>
      </c>
      <c r="AP94" s="30">
        <f>IF(AND(ISBLANK(P94),$AD94=1,AP$510=1,$F94&lt;&gt;служ!$AF$3),0,1)</f>
        <v>1</v>
      </c>
      <c r="AQ94" s="30">
        <f>IF(AND(ISBLANK(Q94),$AD94=1,AQ$510=1,$F94&lt;&gt;служ!$AF$3),0,1)</f>
        <v>1</v>
      </c>
      <c r="AR94" s="30">
        <f>IF(AND(ISBLANK(R94),$AD94=1,AR$510=1,$F94&lt;&gt;служ!$AF$3),0,1)</f>
        <v>1</v>
      </c>
      <c r="AS94" s="30">
        <f>IF(AND(ISBLANK(S94),$AD94=1,AS$510=1,$F94&lt;&gt;служ!$AF$3),0,1)</f>
        <v>1</v>
      </c>
      <c r="AT94" s="30">
        <f>IF(AND(ISBLANK(T94),$AD94=1,AT$510=1,$F94&lt;&gt;служ!$AF$3),0,1)</f>
        <v>1</v>
      </c>
      <c r="AU94" s="30">
        <f>IF(AND(ISBLANK(U94),$AD94=1,AU$510=1,$F94&lt;&gt;служ!$AF$3),0,1)</f>
        <v>1</v>
      </c>
      <c r="AV94" s="30">
        <f>IF(AND(ISBLANK(V94),$AD94=1,AV$510=1,$F94&lt;&gt;служ!$AF$3),0,1)</f>
        <v>1</v>
      </c>
      <c r="AW94" s="30">
        <f>IF(AND(ISBLANK(W94),$AD94=1,AW$510=1,$F94&lt;&gt;служ!$AF$3),0,1)</f>
        <v>1</v>
      </c>
      <c r="AX94" s="30">
        <f>IF(AND(ISBLANK(X94),$AD94=1,AX$510=1,$F94&lt;&gt;служ!$AF$3),0,1)</f>
        <v>1</v>
      </c>
      <c r="AY94" s="30">
        <f>IF(AND(ISBLANK(Y94),$AD94=1,AY$510=1,$F94&lt;&gt;служ!$AF$3),0,1)</f>
        <v>1</v>
      </c>
      <c r="AZ94" s="30">
        <f>IF(AND(ISBLANK(Z94),$AD94=1,AZ$510=1,$F94&lt;&gt;служ!$AF$3),0,1)</f>
        <v>1</v>
      </c>
      <c r="BA94" s="30">
        <f>IF(AND(ISBLANK(AA94),$AD94=1,BA$510=1,$F94&lt;&gt;служ!$AF$3),0,1)</f>
        <v>1</v>
      </c>
      <c r="BB94" s="20">
        <f t="shared" si="9"/>
        <v>0</v>
      </c>
      <c r="BD94" s="114"/>
      <c r="BE94" s="114"/>
      <c r="BF94" s="156" t="str">
        <f t="shared" si="10"/>
        <v/>
      </c>
      <c r="BH94" s="30">
        <f>IF(AND(ISBLANK(BD94),$AD94=1,$F94&lt;&gt;служ!$AF$3),0,1)</f>
        <v>1</v>
      </c>
      <c r="BI94" s="30">
        <f>IF(AND(ISBLANK(BE94),$AD94=1,$F94&lt;&gt;служ!$AF$3),0,1)</f>
        <v>1</v>
      </c>
    </row>
    <row r="95" spans="2:61" s="20" customFormat="1" x14ac:dyDescent="0.2">
      <c r="B95" s="112">
        <v>86</v>
      </c>
      <c r="C95" s="25">
        <v>4086</v>
      </c>
      <c r="D95" s="52"/>
      <c r="E95" s="52"/>
      <c r="F95" s="113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5"/>
      <c r="V95" s="115"/>
      <c r="W95" s="115"/>
      <c r="X95" s="115"/>
      <c r="Y95" s="115"/>
      <c r="Z95" s="115"/>
      <c r="AA95" s="115"/>
      <c r="AB95" s="28">
        <f>IF(AND(AD95=0,(COUNTIF(D95:AA95,"*")+COUNTIF(D95:AA95,"&lt;9")+COUNTIF(BD95:BE95,"*")+COUNTIF(BD95:BE95,"&lt;9")-COUNTIF(D95:AA95,служ!$AF$3)-COUNTIF(BD95:BE95,служ!$AF$3))&gt;0),0,1)</f>
        <v>1</v>
      </c>
      <c r="AC95" s="28">
        <f t="shared" si="6"/>
        <v>0</v>
      </c>
      <c r="AD95" s="29">
        <f>IF(OR(F95="",F95=служ!$AF$3),0,1)</f>
        <v>0</v>
      </c>
      <c r="AE95" s="31">
        <f t="shared" si="7"/>
        <v>1</v>
      </c>
      <c r="AF95" s="30">
        <f t="shared" si="8"/>
        <v>1</v>
      </c>
      <c r="AG95" s="30">
        <f>IF(AND(ISBLANK(G95),$AD95=1,AG$510=1,$F95&lt;&gt;служ!$AF$3),0,1)</f>
        <v>1</v>
      </c>
      <c r="AH95" s="30">
        <f>IF(AND(ISBLANK(H95),$AD95=1,AH$510=1,$F95&lt;&gt;служ!$AF$3),0,1)</f>
        <v>1</v>
      </c>
      <c r="AI95" s="30">
        <f>IF(AND(ISBLANK(I95),$AD95=1,AI$510=1,$F95&lt;&gt;служ!$AF$3),0,1)</f>
        <v>1</v>
      </c>
      <c r="AJ95" s="30">
        <f>IF(AND(ISBLANK(J95),$AD95=1,AJ$510=1,$F95&lt;&gt;служ!$AF$3),0,1)</f>
        <v>1</v>
      </c>
      <c r="AK95" s="30">
        <f>IF(AND(ISBLANK(K95),$AD95=1,AK$510=1,$F95&lt;&gt;служ!$AF$3),0,1)</f>
        <v>1</v>
      </c>
      <c r="AL95" s="30">
        <f>IF(AND(ISBLANK(L95),$AD95=1,AL$510=1,$F95&lt;&gt;служ!$AF$3),0,1)</f>
        <v>1</v>
      </c>
      <c r="AM95" s="30">
        <f>IF(AND(ISBLANK(M95),$AD95=1,AM$510=1,$F95&lt;&gt;служ!$AF$3),0,1)</f>
        <v>1</v>
      </c>
      <c r="AN95" s="30">
        <f>IF(AND(ISBLANK(N95),$AD95=1,AN$510=1,$F95&lt;&gt;служ!$AF$3),0,1)</f>
        <v>1</v>
      </c>
      <c r="AO95" s="30">
        <f>IF(AND(ISBLANK(O95),$AD95=1,AO$510=1,$F95&lt;&gt;служ!$AF$3),0,1)</f>
        <v>1</v>
      </c>
      <c r="AP95" s="30">
        <f>IF(AND(ISBLANK(P95),$AD95=1,AP$510=1,$F95&lt;&gt;служ!$AF$3),0,1)</f>
        <v>1</v>
      </c>
      <c r="AQ95" s="30">
        <f>IF(AND(ISBLANK(Q95),$AD95=1,AQ$510=1,$F95&lt;&gt;служ!$AF$3),0,1)</f>
        <v>1</v>
      </c>
      <c r="AR95" s="30">
        <f>IF(AND(ISBLANK(R95),$AD95=1,AR$510=1,$F95&lt;&gt;служ!$AF$3),0,1)</f>
        <v>1</v>
      </c>
      <c r="AS95" s="30">
        <f>IF(AND(ISBLANK(S95),$AD95=1,AS$510=1,$F95&lt;&gt;служ!$AF$3),0,1)</f>
        <v>1</v>
      </c>
      <c r="AT95" s="30">
        <f>IF(AND(ISBLANK(T95),$AD95=1,AT$510=1,$F95&lt;&gt;служ!$AF$3),0,1)</f>
        <v>1</v>
      </c>
      <c r="AU95" s="30">
        <f>IF(AND(ISBLANK(U95),$AD95=1,AU$510=1,$F95&lt;&gt;служ!$AF$3),0,1)</f>
        <v>1</v>
      </c>
      <c r="AV95" s="30">
        <f>IF(AND(ISBLANK(V95),$AD95=1,AV$510=1,$F95&lt;&gt;служ!$AF$3),0,1)</f>
        <v>1</v>
      </c>
      <c r="AW95" s="30">
        <f>IF(AND(ISBLANK(W95),$AD95=1,AW$510=1,$F95&lt;&gt;служ!$AF$3),0,1)</f>
        <v>1</v>
      </c>
      <c r="AX95" s="30">
        <f>IF(AND(ISBLANK(X95),$AD95=1,AX$510=1,$F95&lt;&gt;служ!$AF$3),0,1)</f>
        <v>1</v>
      </c>
      <c r="AY95" s="30">
        <f>IF(AND(ISBLANK(Y95),$AD95=1,AY$510=1,$F95&lt;&gt;служ!$AF$3),0,1)</f>
        <v>1</v>
      </c>
      <c r="AZ95" s="30">
        <f>IF(AND(ISBLANK(Z95),$AD95=1,AZ$510=1,$F95&lt;&gt;служ!$AF$3),0,1)</f>
        <v>1</v>
      </c>
      <c r="BA95" s="30">
        <f>IF(AND(ISBLANK(AA95),$AD95=1,BA$510=1,$F95&lt;&gt;служ!$AF$3),0,1)</f>
        <v>1</v>
      </c>
      <c r="BB95" s="20">
        <f t="shared" si="9"/>
        <v>0</v>
      </c>
      <c r="BD95" s="114"/>
      <c r="BE95" s="114"/>
      <c r="BF95" s="156" t="str">
        <f t="shared" si="10"/>
        <v/>
      </c>
      <c r="BH95" s="30">
        <f>IF(AND(ISBLANK(BD95),$AD95=1,$F95&lt;&gt;служ!$AF$3),0,1)</f>
        <v>1</v>
      </c>
      <c r="BI95" s="30">
        <f>IF(AND(ISBLANK(BE95),$AD95=1,$F95&lt;&gt;служ!$AF$3),0,1)</f>
        <v>1</v>
      </c>
    </row>
    <row r="96" spans="2:61" s="20" customFormat="1" x14ac:dyDescent="0.2">
      <c r="B96" s="112">
        <v>87</v>
      </c>
      <c r="C96" s="25">
        <v>4087</v>
      </c>
      <c r="D96" s="52"/>
      <c r="E96" s="52"/>
      <c r="F96" s="113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5"/>
      <c r="V96" s="115"/>
      <c r="W96" s="115"/>
      <c r="X96" s="115"/>
      <c r="Y96" s="115"/>
      <c r="Z96" s="115"/>
      <c r="AA96" s="115"/>
      <c r="AB96" s="28">
        <f>IF(AND(AD96=0,(COUNTIF(D96:AA96,"*")+COUNTIF(D96:AA96,"&lt;9")+COUNTIF(BD96:BE96,"*")+COUNTIF(BD96:BE96,"&lt;9")-COUNTIF(D96:AA96,служ!$AF$3)-COUNTIF(BD96:BE96,служ!$AF$3))&gt;0),0,1)</f>
        <v>1</v>
      </c>
      <c r="AC96" s="28">
        <f t="shared" si="6"/>
        <v>0</v>
      </c>
      <c r="AD96" s="29">
        <f>IF(OR(F96="",F96=служ!$AF$3),0,1)</f>
        <v>0</v>
      </c>
      <c r="AE96" s="31">
        <f t="shared" si="7"/>
        <v>1</v>
      </c>
      <c r="AF96" s="30">
        <f t="shared" si="8"/>
        <v>1</v>
      </c>
      <c r="AG96" s="30">
        <f>IF(AND(ISBLANK(G96),$AD96=1,AG$510=1,$F96&lt;&gt;служ!$AF$3),0,1)</f>
        <v>1</v>
      </c>
      <c r="AH96" s="30">
        <f>IF(AND(ISBLANK(H96),$AD96=1,AH$510=1,$F96&lt;&gt;служ!$AF$3),0,1)</f>
        <v>1</v>
      </c>
      <c r="AI96" s="30">
        <f>IF(AND(ISBLANK(I96),$AD96=1,AI$510=1,$F96&lt;&gt;служ!$AF$3),0,1)</f>
        <v>1</v>
      </c>
      <c r="AJ96" s="30">
        <f>IF(AND(ISBLANK(J96),$AD96=1,AJ$510=1,$F96&lt;&gt;служ!$AF$3),0,1)</f>
        <v>1</v>
      </c>
      <c r="AK96" s="30">
        <f>IF(AND(ISBLANK(K96),$AD96=1,AK$510=1,$F96&lt;&gt;служ!$AF$3),0,1)</f>
        <v>1</v>
      </c>
      <c r="AL96" s="30">
        <f>IF(AND(ISBLANK(L96),$AD96=1,AL$510=1,$F96&lt;&gt;служ!$AF$3),0,1)</f>
        <v>1</v>
      </c>
      <c r="AM96" s="30">
        <f>IF(AND(ISBLANK(M96),$AD96=1,AM$510=1,$F96&lt;&gt;служ!$AF$3),0,1)</f>
        <v>1</v>
      </c>
      <c r="AN96" s="30">
        <f>IF(AND(ISBLANK(N96),$AD96=1,AN$510=1,$F96&lt;&gt;служ!$AF$3),0,1)</f>
        <v>1</v>
      </c>
      <c r="AO96" s="30">
        <f>IF(AND(ISBLANK(O96),$AD96=1,AO$510=1,$F96&lt;&gt;служ!$AF$3),0,1)</f>
        <v>1</v>
      </c>
      <c r="AP96" s="30">
        <f>IF(AND(ISBLANK(P96),$AD96=1,AP$510=1,$F96&lt;&gt;служ!$AF$3),0,1)</f>
        <v>1</v>
      </c>
      <c r="AQ96" s="30">
        <f>IF(AND(ISBLANK(Q96),$AD96=1,AQ$510=1,$F96&lt;&gt;служ!$AF$3),0,1)</f>
        <v>1</v>
      </c>
      <c r="AR96" s="30">
        <f>IF(AND(ISBLANK(R96),$AD96=1,AR$510=1,$F96&lt;&gt;служ!$AF$3),0,1)</f>
        <v>1</v>
      </c>
      <c r="AS96" s="30">
        <f>IF(AND(ISBLANK(S96),$AD96=1,AS$510=1,$F96&lt;&gt;служ!$AF$3),0,1)</f>
        <v>1</v>
      </c>
      <c r="AT96" s="30">
        <f>IF(AND(ISBLANK(T96),$AD96=1,AT$510=1,$F96&lt;&gt;служ!$AF$3),0,1)</f>
        <v>1</v>
      </c>
      <c r="AU96" s="30">
        <f>IF(AND(ISBLANK(U96),$AD96=1,AU$510=1,$F96&lt;&gt;служ!$AF$3),0,1)</f>
        <v>1</v>
      </c>
      <c r="AV96" s="30">
        <f>IF(AND(ISBLANK(V96),$AD96=1,AV$510=1,$F96&lt;&gt;служ!$AF$3),0,1)</f>
        <v>1</v>
      </c>
      <c r="AW96" s="30">
        <f>IF(AND(ISBLANK(W96),$AD96=1,AW$510=1,$F96&lt;&gt;служ!$AF$3),0,1)</f>
        <v>1</v>
      </c>
      <c r="AX96" s="30">
        <f>IF(AND(ISBLANK(X96),$AD96=1,AX$510=1,$F96&lt;&gt;служ!$AF$3),0,1)</f>
        <v>1</v>
      </c>
      <c r="AY96" s="30">
        <f>IF(AND(ISBLANK(Y96),$AD96=1,AY$510=1,$F96&lt;&gt;служ!$AF$3),0,1)</f>
        <v>1</v>
      </c>
      <c r="AZ96" s="30">
        <f>IF(AND(ISBLANK(Z96),$AD96=1,AZ$510=1,$F96&lt;&gt;служ!$AF$3),0,1)</f>
        <v>1</v>
      </c>
      <c r="BA96" s="30">
        <f>IF(AND(ISBLANK(AA96),$AD96=1,BA$510=1,$F96&lt;&gt;служ!$AF$3),0,1)</f>
        <v>1</v>
      </c>
      <c r="BB96" s="20">
        <f t="shared" si="9"/>
        <v>0</v>
      </c>
      <c r="BD96" s="114"/>
      <c r="BE96" s="114"/>
      <c r="BF96" s="156" t="str">
        <f t="shared" si="10"/>
        <v/>
      </c>
      <c r="BH96" s="30">
        <f>IF(AND(ISBLANK(BD96),$AD96=1,$F96&lt;&gt;служ!$AF$3),0,1)</f>
        <v>1</v>
      </c>
      <c r="BI96" s="30">
        <f>IF(AND(ISBLANK(BE96),$AD96=1,$F96&lt;&gt;служ!$AF$3),0,1)</f>
        <v>1</v>
      </c>
    </row>
    <row r="97" spans="2:61" s="20" customFormat="1" x14ac:dyDescent="0.2">
      <c r="B97" s="112">
        <v>88</v>
      </c>
      <c r="C97" s="25">
        <v>4088</v>
      </c>
      <c r="D97" s="52"/>
      <c r="E97" s="52"/>
      <c r="F97" s="113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5"/>
      <c r="V97" s="115"/>
      <c r="W97" s="115"/>
      <c r="X97" s="115"/>
      <c r="Y97" s="115"/>
      <c r="Z97" s="115"/>
      <c r="AA97" s="115"/>
      <c r="AB97" s="28">
        <f>IF(AND(AD97=0,(COUNTIF(D97:AA97,"*")+COUNTIF(D97:AA97,"&lt;9")+COUNTIF(BD97:BE97,"*")+COUNTIF(BD97:BE97,"&lt;9")-COUNTIF(D97:AA97,служ!$AF$3)-COUNTIF(BD97:BE97,служ!$AF$3))&gt;0),0,1)</f>
        <v>1</v>
      </c>
      <c r="AC97" s="28">
        <f t="shared" si="6"/>
        <v>0</v>
      </c>
      <c r="AD97" s="29">
        <f>IF(OR(F97="",F97=служ!$AF$3),0,1)</f>
        <v>0</v>
      </c>
      <c r="AE97" s="31">
        <f t="shared" si="7"/>
        <v>1</v>
      </c>
      <c r="AF97" s="30">
        <f t="shared" si="8"/>
        <v>1</v>
      </c>
      <c r="AG97" s="30">
        <f>IF(AND(ISBLANK(G97),$AD97=1,AG$510=1,$F97&lt;&gt;служ!$AF$3),0,1)</f>
        <v>1</v>
      </c>
      <c r="AH97" s="30">
        <f>IF(AND(ISBLANK(H97),$AD97=1,AH$510=1,$F97&lt;&gt;служ!$AF$3),0,1)</f>
        <v>1</v>
      </c>
      <c r="AI97" s="30">
        <f>IF(AND(ISBLANK(I97),$AD97=1,AI$510=1,$F97&lt;&gt;служ!$AF$3),0,1)</f>
        <v>1</v>
      </c>
      <c r="AJ97" s="30">
        <f>IF(AND(ISBLANK(J97),$AD97=1,AJ$510=1,$F97&lt;&gt;служ!$AF$3),0,1)</f>
        <v>1</v>
      </c>
      <c r="AK97" s="30">
        <f>IF(AND(ISBLANK(K97),$AD97=1,AK$510=1,$F97&lt;&gt;служ!$AF$3),0,1)</f>
        <v>1</v>
      </c>
      <c r="AL97" s="30">
        <f>IF(AND(ISBLANK(L97),$AD97=1,AL$510=1,$F97&lt;&gt;служ!$AF$3),0,1)</f>
        <v>1</v>
      </c>
      <c r="AM97" s="30">
        <f>IF(AND(ISBLANK(M97),$AD97=1,AM$510=1,$F97&lt;&gt;служ!$AF$3),0,1)</f>
        <v>1</v>
      </c>
      <c r="AN97" s="30">
        <f>IF(AND(ISBLANK(N97),$AD97=1,AN$510=1,$F97&lt;&gt;служ!$AF$3),0,1)</f>
        <v>1</v>
      </c>
      <c r="AO97" s="30">
        <f>IF(AND(ISBLANK(O97),$AD97=1,AO$510=1,$F97&lt;&gt;служ!$AF$3),0,1)</f>
        <v>1</v>
      </c>
      <c r="AP97" s="30">
        <f>IF(AND(ISBLANK(P97),$AD97=1,AP$510=1,$F97&lt;&gt;служ!$AF$3),0,1)</f>
        <v>1</v>
      </c>
      <c r="AQ97" s="30">
        <f>IF(AND(ISBLANK(Q97),$AD97=1,AQ$510=1,$F97&lt;&gt;служ!$AF$3),0,1)</f>
        <v>1</v>
      </c>
      <c r="AR97" s="30">
        <f>IF(AND(ISBLANK(R97),$AD97=1,AR$510=1,$F97&lt;&gt;служ!$AF$3),0,1)</f>
        <v>1</v>
      </c>
      <c r="AS97" s="30">
        <f>IF(AND(ISBLANK(S97),$AD97=1,AS$510=1,$F97&lt;&gt;служ!$AF$3),0,1)</f>
        <v>1</v>
      </c>
      <c r="AT97" s="30">
        <f>IF(AND(ISBLANK(T97),$AD97=1,AT$510=1,$F97&lt;&gt;служ!$AF$3),0,1)</f>
        <v>1</v>
      </c>
      <c r="AU97" s="30">
        <f>IF(AND(ISBLANK(U97),$AD97=1,AU$510=1,$F97&lt;&gt;служ!$AF$3),0,1)</f>
        <v>1</v>
      </c>
      <c r="AV97" s="30">
        <f>IF(AND(ISBLANK(V97),$AD97=1,AV$510=1,$F97&lt;&gt;служ!$AF$3),0,1)</f>
        <v>1</v>
      </c>
      <c r="AW97" s="30">
        <f>IF(AND(ISBLANK(W97),$AD97=1,AW$510=1,$F97&lt;&gt;служ!$AF$3),0,1)</f>
        <v>1</v>
      </c>
      <c r="AX97" s="30">
        <f>IF(AND(ISBLANK(X97),$AD97=1,AX$510=1,$F97&lt;&gt;служ!$AF$3),0,1)</f>
        <v>1</v>
      </c>
      <c r="AY97" s="30">
        <f>IF(AND(ISBLANK(Y97),$AD97=1,AY$510=1,$F97&lt;&gt;служ!$AF$3),0,1)</f>
        <v>1</v>
      </c>
      <c r="AZ97" s="30">
        <f>IF(AND(ISBLANK(Z97),$AD97=1,AZ$510=1,$F97&lt;&gt;служ!$AF$3),0,1)</f>
        <v>1</v>
      </c>
      <c r="BA97" s="30">
        <f>IF(AND(ISBLANK(AA97),$AD97=1,BA$510=1,$F97&lt;&gt;служ!$AF$3),0,1)</f>
        <v>1</v>
      </c>
      <c r="BB97" s="20">
        <f t="shared" si="9"/>
        <v>0</v>
      </c>
      <c r="BD97" s="114"/>
      <c r="BE97" s="114"/>
      <c r="BF97" s="156" t="str">
        <f t="shared" si="10"/>
        <v/>
      </c>
      <c r="BH97" s="30">
        <f>IF(AND(ISBLANK(BD97),$AD97=1,$F97&lt;&gt;служ!$AF$3),0,1)</f>
        <v>1</v>
      </c>
      <c r="BI97" s="30">
        <f>IF(AND(ISBLANK(BE97),$AD97=1,$F97&lt;&gt;служ!$AF$3),0,1)</f>
        <v>1</v>
      </c>
    </row>
    <row r="98" spans="2:61" s="20" customFormat="1" x14ac:dyDescent="0.2">
      <c r="B98" s="112">
        <v>89</v>
      </c>
      <c r="C98" s="25">
        <v>4089</v>
      </c>
      <c r="D98" s="52"/>
      <c r="E98" s="52"/>
      <c r="F98" s="113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5"/>
      <c r="V98" s="115"/>
      <c r="W98" s="115"/>
      <c r="X98" s="115"/>
      <c r="Y98" s="115"/>
      <c r="Z98" s="115"/>
      <c r="AA98" s="115"/>
      <c r="AB98" s="28">
        <f>IF(AND(AD98=0,(COUNTIF(D98:AA98,"*")+COUNTIF(D98:AA98,"&lt;9")+COUNTIF(BD98:BE98,"*")+COUNTIF(BD98:BE98,"&lt;9")-COUNTIF(D98:AA98,служ!$AF$3)-COUNTIF(BD98:BE98,служ!$AF$3))&gt;0),0,1)</f>
        <v>1</v>
      </c>
      <c r="AC98" s="28">
        <f t="shared" si="6"/>
        <v>0</v>
      </c>
      <c r="AD98" s="29">
        <f>IF(OR(F98="",F98=служ!$AF$3),0,1)</f>
        <v>0</v>
      </c>
      <c r="AE98" s="31">
        <f t="shared" si="7"/>
        <v>1</v>
      </c>
      <c r="AF98" s="30">
        <f t="shared" si="8"/>
        <v>1</v>
      </c>
      <c r="AG98" s="30">
        <f>IF(AND(ISBLANK(G98),$AD98=1,AG$510=1,$F98&lt;&gt;служ!$AF$3),0,1)</f>
        <v>1</v>
      </c>
      <c r="AH98" s="30">
        <f>IF(AND(ISBLANK(H98),$AD98=1,AH$510=1,$F98&lt;&gt;служ!$AF$3),0,1)</f>
        <v>1</v>
      </c>
      <c r="AI98" s="30">
        <f>IF(AND(ISBLANK(I98),$AD98=1,AI$510=1,$F98&lt;&gt;служ!$AF$3),0,1)</f>
        <v>1</v>
      </c>
      <c r="AJ98" s="30">
        <f>IF(AND(ISBLANK(J98),$AD98=1,AJ$510=1,$F98&lt;&gt;служ!$AF$3),0,1)</f>
        <v>1</v>
      </c>
      <c r="AK98" s="30">
        <f>IF(AND(ISBLANK(K98),$AD98=1,AK$510=1,$F98&lt;&gt;служ!$AF$3),0,1)</f>
        <v>1</v>
      </c>
      <c r="AL98" s="30">
        <f>IF(AND(ISBLANK(L98),$AD98=1,AL$510=1,$F98&lt;&gt;служ!$AF$3),0,1)</f>
        <v>1</v>
      </c>
      <c r="AM98" s="30">
        <f>IF(AND(ISBLANK(M98),$AD98=1,AM$510=1,$F98&lt;&gt;служ!$AF$3),0,1)</f>
        <v>1</v>
      </c>
      <c r="AN98" s="30">
        <f>IF(AND(ISBLANK(N98),$AD98=1,AN$510=1,$F98&lt;&gt;служ!$AF$3),0,1)</f>
        <v>1</v>
      </c>
      <c r="AO98" s="30">
        <f>IF(AND(ISBLANK(O98),$AD98=1,AO$510=1,$F98&lt;&gt;служ!$AF$3),0,1)</f>
        <v>1</v>
      </c>
      <c r="AP98" s="30">
        <f>IF(AND(ISBLANK(P98),$AD98=1,AP$510=1,$F98&lt;&gt;служ!$AF$3),0,1)</f>
        <v>1</v>
      </c>
      <c r="AQ98" s="30">
        <f>IF(AND(ISBLANK(Q98),$AD98=1,AQ$510=1,$F98&lt;&gt;служ!$AF$3),0,1)</f>
        <v>1</v>
      </c>
      <c r="AR98" s="30">
        <f>IF(AND(ISBLANK(R98),$AD98=1,AR$510=1,$F98&lt;&gt;служ!$AF$3),0,1)</f>
        <v>1</v>
      </c>
      <c r="AS98" s="30">
        <f>IF(AND(ISBLANK(S98),$AD98=1,AS$510=1,$F98&lt;&gt;служ!$AF$3),0,1)</f>
        <v>1</v>
      </c>
      <c r="AT98" s="30">
        <f>IF(AND(ISBLANK(T98),$AD98=1,AT$510=1,$F98&lt;&gt;служ!$AF$3),0,1)</f>
        <v>1</v>
      </c>
      <c r="AU98" s="30">
        <f>IF(AND(ISBLANK(U98),$AD98=1,AU$510=1,$F98&lt;&gt;служ!$AF$3),0,1)</f>
        <v>1</v>
      </c>
      <c r="AV98" s="30">
        <f>IF(AND(ISBLANK(V98),$AD98=1,AV$510=1,$F98&lt;&gt;служ!$AF$3),0,1)</f>
        <v>1</v>
      </c>
      <c r="AW98" s="30">
        <f>IF(AND(ISBLANK(W98),$AD98=1,AW$510=1,$F98&lt;&gt;служ!$AF$3),0,1)</f>
        <v>1</v>
      </c>
      <c r="AX98" s="30">
        <f>IF(AND(ISBLANK(X98),$AD98=1,AX$510=1,$F98&lt;&gt;служ!$AF$3),0,1)</f>
        <v>1</v>
      </c>
      <c r="AY98" s="30">
        <f>IF(AND(ISBLANK(Y98),$AD98=1,AY$510=1,$F98&lt;&gt;служ!$AF$3),0,1)</f>
        <v>1</v>
      </c>
      <c r="AZ98" s="30">
        <f>IF(AND(ISBLANK(Z98),$AD98=1,AZ$510=1,$F98&lt;&gt;служ!$AF$3),0,1)</f>
        <v>1</v>
      </c>
      <c r="BA98" s="30">
        <f>IF(AND(ISBLANK(AA98),$AD98=1,BA$510=1,$F98&lt;&gt;служ!$AF$3),0,1)</f>
        <v>1</v>
      </c>
      <c r="BB98" s="20">
        <f t="shared" si="9"/>
        <v>0</v>
      </c>
      <c r="BD98" s="114"/>
      <c r="BE98" s="114"/>
      <c r="BF98" s="156" t="str">
        <f t="shared" si="10"/>
        <v/>
      </c>
      <c r="BH98" s="30">
        <f>IF(AND(ISBLANK(BD98),$AD98=1,$F98&lt;&gt;служ!$AF$3),0,1)</f>
        <v>1</v>
      </c>
      <c r="BI98" s="30">
        <f>IF(AND(ISBLANK(BE98),$AD98=1,$F98&lt;&gt;служ!$AF$3),0,1)</f>
        <v>1</v>
      </c>
    </row>
    <row r="99" spans="2:61" s="20" customFormat="1" x14ac:dyDescent="0.2">
      <c r="B99" s="112">
        <v>90</v>
      </c>
      <c r="C99" s="25">
        <v>4090</v>
      </c>
      <c r="D99" s="52"/>
      <c r="E99" s="52"/>
      <c r="F99" s="113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5"/>
      <c r="V99" s="115"/>
      <c r="W99" s="115"/>
      <c r="X99" s="115"/>
      <c r="Y99" s="115"/>
      <c r="Z99" s="115"/>
      <c r="AA99" s="115"/>
      <c r="AB99" s="28">
        <f>IF(AND(AD99=0,(COUNTIF(D99:AA99,"*")+COUNTIF(D99:AA99,"&lt;9")+COUNTIF(BD99:BE99,"*")+COUNTIF(BD99:BE99,"&lt;9")-COUNTIF(D99:AA99,служ!$AF$3)-COUNTIF(BD99:BE99,служ!$AF$3))&gt;0),0,1)</f>
        <v>1</v>
      </c>
      <c r="AC99" s="28">
        <f t="shared" si="6"/>
        <v>0</v>
      </c>
      <c r="AD99" s="29">
        <f>IF(OR(F99="",F99=служ!$AF$3),0,1)</f>
        <v>0</v>
      </c>
      <c r="AE99" s="31">
        <f t="shared" si="7"/>
        <v>1</v>
      </c>
      <c r="AF99" s="30">
        <f t="shared" si="8"/>
        <v>1</v>
      </c>
      <c r="AG99" s="30">
        <f>IF(AND(ISBLANK(G99),$AD99=1,AG$510=1,$F99&lt;&gt;служ!$AF$3),0,1)</f>
        <v>1</v>
      </c>
      <c r="AH99" s="30">
        <f>IF(AND(ISBLANK(H99),$AD99=1,AH$510=1,$F99&lt;&gt;служ!$AF$3),0,1)</f>
        <v>1</v>
      </c>
      <c r="AI99" s="30">
        <f>IF(AND(ISBLANK(I99),$AD99=1,AI$510=1,$F99&lt;&gt;служ!$AF$3),0,1)</f>
        <v>1</v>
      </c>
      <c r="AJ99" s="30">
        <f>IF(AND(ISBLANK(J99),$AD99=1,AJ$510=1,$F99&lt;&gt;служ!$AF$3),0,1)</f>
        <v>1</v>
      </c>
      <c r="AK99" s="30">
        <f>IF(AND(ISBLANK(K99),$AD99=1,AK$510=1,$F99&lt;&gt;служ!$AF$3),0,1)</f>
        <v>1</v>
      </c>
      <c r="AL99" s="30">
        <f>IF(AND(ISBLANK(L99),$AD99=1,AL$510=1,$F99&lt;&gt;служ!$AF$3),0,1)</f>
        <v>1</v>
      </c>
      <c r="AM99" s="30">
        <f>IF(AND(ISBLANK(M99),$AD99=1,AM$510=1,$F99&lt;&gt;служ!$AF$3),0,1)</f>
        <v>1</v>
      </c>
      <c r="AN99" s="30">
        <f>IF(AND(ISBLANK(N99),$AD99=1,AN$510=1,$F99&lt;&gt;служ!$AF$3),0,1)</f>
        <v>1</v>
      </c>
      <c r="AO99" s="30">
        <f>IF(AND(ISBLANK(O99),$AD99=1,AO$510=1,$F99&lt;&gt;служ!$AF$3),0,1)</f>
        <v>1</v>
      </c>
      <c r="AP99" s="30">
        <f>IF(AND(ISBLANK(P99),$AD99=1,AP$510=1,$F99&lt;&gt;служ!$AF$3),0,1)</f>
        <v>1</v>
      </c>
      <c r="AQ99" s="30">
        <f>IF(AND(ISBLANK(Q99),$AD99=1,AQ$510=1,$F99&lt;&gt;служ!$AF$3),0,1)</f>
        <v>1</v>
      </c>
      <c r="AR99" s="30">
        <f>IF(AND(ISBLANK(R99),$AD99=1,AR$510=1,$F99&lt;&gt;служ!$AF$3),0,1)</f>
        <v>1</v>
      </c>
      <c r="AS99" s="30">
        <f>IF(AND(ISBLANK(S99),$AD99=1,AS$510=1,$F99&lt;&gt;служ!$AF$3),0,1)</f>
        <v>1</v>
      </c>
      <c r="AT99" s="30">
        <f>IF(AND(ISBLANK(T99),$AD99=1,AT$510=1,$F99&lt;&gt;служ!$AF$3),0,1)</f>
        <v>1</v>
      </c>
      <c r="AU99" s="30">
        <f>IF(AND(ISBLANK(U99),$AD99=1,AU$510=1,$F99&lt;&gt;служ!$AF$3),0,1)</f>
        <v>1</v>
      </c>
      <c r="AV99" s="30">
        <f>IF(AND(ISBLANK(V99),$AD99=1,AV$510=1,$F99&lt;&gt;служ!$AF$3),0,1)</f>
        <v>1</v>
      </c>
      <c r="AW99" s="30">
        <f>IF(AND(ISBLANK(W99),$AD99=1,AW$510=1,$F99&lt;&gt;служ!$AF$3),0,1)</f>
        <v>1</v>
      </c>
      <c r="AX99" s="30">
        <f>IF(AND(ISBLANK(X99),$AD99=1,AX$510=1,$F99&lt;&gt;служ!$AF$3),0,1)</f>
        <v>1</v>
      </c>
      <c r="AY99" s="30">
        <f>IF(AND(ISBLANK(Y99),$AD99=1,AY$510=1,$F99&lt;&gt;служ!$AF$3),0,1)</f>
        <v>1</v>
      </c>
      <c r="AZ99" s="30">
        <f>IF(AND(ISBLANK(Z99),$AD99=1,AZ$510=1,$F99&lt;&gt;служ!$AF$3),0,1)</f>
        <v>1</v>
      </c>
      <c r="BA99" s="30">
        <f>IF(AND(ISBLANK(AA99),$AD99=1,BA$510=1,$F99&lt;&gt;служ!$AF$3),0,1)</f>
        <v>1</v>
      </c>
      <c r="BB99" s="20">
        <f t="shared" si="9"/>
        <v>0</v>
      </c>
      <c r="BD99" s="114"/>
      <c r="BE99" s="114"/>
      <c r="BF99" s="156" t="str">
        <f t="shared" si="10"/>
        <v/>
      </c>
      <c r="BH99" s="30">
        <f>IF(AND(ISBLANK(BD99),$AD99=1,$F99&lt;&gt;служ!$AF$3),0,1)</f>
        <v>1</v>
      </c>
      <c r="BI99" s="30">
        <f>IF(AND(ISBLANK(BE99),$AD99=1,$F99&lt;&gt;служ!$AF$3),0,1)</f>
        <v>1</v>
      </c>
    </row>
    <row r="100" spans="2:61" s="20" customFormat="1" x14ac:dyDescent="0.2">
      <c r="B100" s="112">
        <v>91</v>
      </c>
      <c r="C100" s="25">
        <v>4091</v>
      </c>
      <c r="D100" s="52"/>
      <c r="E100" s="52"/>
      <c r="F100" s="113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5"/>
      <c r="V100" s="115"/>
      <c r="W100" s="115"/>
      <c r="X100" s="115"/>
      <c r="Y100" s="115"/>
      <c r="Z100" s="115"/>
      <c r="AA100" s="115"/>
      <c r="AB100" s="28">
        <f>IF(AND(AD100=0,(COUNTIF(D100:AA100,"*")+COUNTIF(D100:AA100,"&lt;9")+COUNTIF(BD100:BE100,"*")+COUNTIF(BD100:BE100,"&lt;9")-COUNTIF(D100:AA100,служ!$AF$3)-COUNTIF(BD100:BE100,служ!$AF$3))&gt;0),0,1)</f>
        <v>1</v>
      </c>
      <c r="AC100" s="28">
        <f t="shared" si="6"/>
        <v>0</v>
      </c>
      <c r="AD100" s="29">
        <f>IF(OR(F100="",F100=служ!$AF$3),0,1)</f>
        <v>0</v>
      </c>
      <c r="AE100" s="31">
        <f t="shared" si="7"/>
        <v>1</v>
      </c>
      <c r="AF100" s="30">
        <f t="shared" si="8"/>
        <v>1</v>
      </c>
      <c r="AG100" s="30">
        <f>IF(AND(ISBLANK(G100),$AD100=1,AG$510=1,$F100&lt;&gt;служ!$AF$3),0,1)</f>
        <v>1</v>
      </c>
      <c r="AH100" s="30">
        <f>IF(AND(ISBLANK(H100),$AD100=1,AH$510=1,$F100&lt;&gt;служ!$AF$3),0,1)</f>
        <v>1</v>
      </c>
      <c r="AI100" s="30">
        <f>IF(AND(ISBLANK(I100),$AD100=1,AI$510=1,$F100&lt;&gt;служ!$AF$3),0,1)</f>
        <v>1</v>
      </c>
      <c r="AJ100" s="30">
        <f>IF(AND(ISBLANK(J100),$AD100=1,AJ$510=1,$F100&lt;&gt;служ!$AF$3),0,1)</f>
        <v>1</v>
      </c>
      <c r="AK100" s="30">
        <f>IF(AND(ISBLANK(K100),$AD100=1,AK$510=1,$F100&lt;&gt;служ!$AF$3),0,1)</f>
        <v>1</v>
      </c>
      <c r="AL100" s="30">
        <f>IF(AND(ISBLANK(L100),$AD100=1,AL$510=1,$F100&lt;&gt;служ!$AF$3),0,1)</f>
        <v>1</v>
      </c>
      <c r="AM100" s="30">
        <f>IF(AND(ISBLANK(M100),$AD100=1,AM$510=1,$F100&lt;&gt;служ!$AF$3),0,1)</f>
        <v>1</v>
      </c>
      <c r="AN100" s="30">
        <f>IF(AND(ISBLANK(N100),$AD100=1,AN$510=1,$F100&lt;&gt;служ!$AF$3),0,1)</f>
        <v>1</v>
      </c>
      <c r="AO100" s="30">
        <f>IF(AND(ISBLANK(O100),$AD100=1,AO$510=1,$F100&lt;&gt;служ!$AF$3),0,1)</f>
        <v>1</v>
      </c>
      <c r="AP100" s="30">
        <f>IF(AND(ISBLANK(P100),$AD100=1,AP$510=1,$F100&lt;&gt;служ!$AF$3),0,1)</f>
        <v>1</v>
      </c>
      <c r="AQ100" s="30">
        <f>IF(AND(ISBLANK(Q100),$AD100=1,AQ$510=1,$F100&lt;&gt;служ!$AF$3),0,1)</f>
        <v>1</v>
      </c>
      <c r="AR100" s="30">
        <f>IF(AND(ISBLANK(R100),$AD100=1,AR$510=1,$F100&lt;&gt;служ!$AF$3),0,1)</f>
        <v>1</v>
      </c>
      <c r="AS100" s="30">
        <f>IF(AND(ISBLANK(S100),$AD100=1,AS$510=1,$F100&lt;&gt;служ!$AF$3),0,1)</f>
        <v>1</v>
      </c>
      <c r="AT100" s="30">
        <f>IF(AND(ISBLANK(T100),$AD100=1,AT$510=1,$F100&lt;&gt;служ!$AF$3),0,1)</f>
        <v>1</v>
      </c>
      <c r="AU100" s="30">
        <f>IF(AND(ISBLANK(U100),$AD100=1,AU$510=1,$F100&lt;&gt;служ!$AF$3),0,1)</f>
        <v>1</v>
      </c>
      <c r="AV100" s="30">
        <f>IF(AND(ISBLANK(V100),$AD100=1,AV$510=1,$F100&lt;&gt;служ!$AF$3),0,1)</f>
        <v>1</v>
      </c>
      <c r="AW100" s="30">
        <f>IF(AND(ISBLANK(W100),$AD100=1,AW$510=1,$F100&lt;&gt;служ!$AF$3),0,1)</f>
        <v>1</v>
      </c>
      <c r="AX100" s="30">
        <f>IF(AND(ISBLANK(X100),$AD100=1,AX$510=1,$F100&lt;&gt;служ!$AF$3),0,1)</f>
        <v>1</v>
      </c>
      <c r="AY100" s="30">
        <f>IF(AND(ISBLANK(Y100),$AD100=1,AY$510=1,$F100&lt;&gt;служ!$AF$3),0,1)</f>
        <v>1</v>
      </c>
      <c r="AZ100" s="30">
        <f>IF(AND(ISBLANK(Z100),$AD100=1,AZ$510=1,$F100&lt;&gt;служ!$AF$3),0,1)</f>
        <v>1</v>
      </c>
      <c r="BA100" s="30">
        <f>IF(AND(ISBLANK(AA100),$AD100=1,BA$510=1,$F100&lt;&gt;служ!$AF$3),0,1)</f>
        <v>1</v>
      </c>
      <c r="BB100" s="20">
        <f t="shared" si="9"/>
        <v>0</v>
      </c>
      <c r="BD100" s="114"/>
      <c r="BE100" s="114"/>
      <c r="BF100" s="156" t="str">
        <f t="shared" si="10"/>
        <v/>
      </c>
      <c r="BH100" s="30">
        <f>IF(AND(ISBLANK(BD100),$AD100=1,$F100&lt;&gt;служ!$AF$3),0,1)</f>
        <v>1</v>
      </c>
      <c r="BI100" s="30">
        <f>IF(AND(ISBLANK(BE100),$AD100=1,$F100&lt;&gt;служ!$AF$3),0,1)</f>
        <v>1</v>
      </c>
    </row>
    <row r="101" spans="2:61" s="20" customFormat="1" x14ac:dyDescent="0.2">
      <c r="B101" s="112">
        <v>92</v>
      </c>
      <c r="C101" s="25">
        <v>4092</v>
      </c>
      <c r="D101" s="52"/>
      <c r="E101" s="52"/>
      <c r="F101" s="113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5"/>
      <c r="V101" s="115"/>
      <c r="W101" s="115"/>
      <c r="X101" s="115"/>
      <c r="Y101" s="115"/>
      <c r="Z101" s="115"/>
      <c r="AA101" s="115"/>
      <c r="AB101" s="28">
        <f>IF(AND(AD101=0,(COUNTIF(D101:AA101,"*")+COUNTIF(D101:AA101,"&lt;9")+COUNTIF(BD101:BE101,"*")+COUNTIF(BD101:BE101,"&lt;9")-COUNTIF(D101:AA101,служ!$AF$3)-COUNTIF(BD101:BE101,служ!$AF$3))&gt;0),0,1)</f>
        <v>1</v>
      </c>
      <c r="AC101" s="28">
        <f t="shared" si="6"/>
        <v>0</v>
      </c>
      <c r="AD101" s="29">
        <f>IF(OR(F101="",F101=служ!$AF$3),0,1)</f>
        <v>0</v>
      </c>
      <c r="AE101" s="31">
        <f t="shared" si="7"/>
        <v>1</v>
      </c>
      <c r="AF101" s="30">
        <f t="shared" si="8"/>
        <v>1</v>
      </c>
      <c r="AG101" s="30">
        <f>IF(AND(ISBLANK(G101),$AD101=1,AG$510=1,$F101&lt;&gt;служ!$AF$3),0,1)</f>
        <v>1</v>
      </c>
      <c r="AH101" s="30">
        <f>IF(AND(ISBLANK(H101),$AD101=1,AH$510=1,$F101&lt;&gt;служ!$AF$3),0,1)</f>
        <v>1</v>
      </c>
      <c r="AI101" s="30">
        <f>IF(AND(ISBLANK(I101),$AD101=1,AI$510=1,$F101&lt;&gt;служ!$AF$3),0,1)</f>
        <v>1</v>
      </c>
      <c r="AJ101" s="30">
        <f>IF(AND(ISBLANK(J101),$AD101=1,AJ$510=1,$F101&lt;&gt;служ!$AF$3),0,1)</f>
        <v>1</v>
      </c>
      <c r="AK101" s="30">
        <f>IF(AND(ISBLANK(K101),$AD101=1,AK$510=1,$F101&lt;&gt;служ!$AF$3),0,1)</f>
        <v>1</v>
      </c>
      <c r="AL101" s="30">
        <f>IF(AND(ISBLANK(L101),$AD101=1,AL$510=1,$F101&lt;&gt;служ!$AF$3),0,1)</f>
        <v>1</v>
      </c>
      <c r="AM101" s="30">
        <f>IF(AND(ISBLANK(M101),$AD101=1,AM$510=1,$F101&lt;&gt;служ!$AF$3),0,1)</f>
        <v>1</v>
      </c>
      <c r="AN101" s="30">
        <f>IF(AND(ISBLANK(N101),$AD101=1,AN$510=1,$F101&lt;&gt;служ!$AF$3),0,1)</f>
        <v>1</v>
      </c>
      <c r="AO101" s="30">
        <f>IF(AND(ISBLANK(O101),$AD101=1,AO$510=1,$F101&lt;&gt;служ!$AF$3),0,1)</f>
        <v>1</v>
      </c>
      <c r="AP101" s="30">
        <f>IF(AND(ISBLANK(P101),$AD101=1,AP$510=1,$F101&lt;&gt;служ!$AF$3),0,1)</f>
        <v>1</v>
      </c>
      <c r="AQ101" s="30">
        <f>IF(AND(ISBLANK(Q101),$AD101=1,AQ$510=1,$F101&lt;&gt;служ!$AF$3),0,1)</f>
        <v>1</v>
      </c>
      <c r="AR101" s="30">
        <f>IF(AND(ISBLANK(R101),$AD101=1,AR$510=1,$F101&lt;&gt;служ!$AF$3),0,1)</f>
        <v>1</v>
      </c>
      <c r="AS101" s="30">
        <f>IF(AND(ISBLANK(S101),$AD101=1,AS$510=1,$F101&lt;&gt;служ!$AF$3),0,1)</f>
        <v>1</v>
      </c>
      <c r="AT101" s="30">
        <f>IF(AND(ISBLANK(T101),$AD101=1,AT$510=1,$F101&lt;&gt;служ!$AF$3),0,1)</f>
        <v>1</v>
      </c>
      <c r="AU101" s="30">
        <f>IF(AND(ISBLANK(U101),$AD101=1,AU$510=1,$F101&lt;&gt;служ!$AF$3),0,1)</f>
        <v>1</v>
      </c>
      <c r="AV101" s="30">
        <f>IF(AND(ISBLANK(V101),$AD101=1,AV$510=1,$F101&lt;&gt;служ!$AF$3),0,1)</f>
        <v>1</v>
      </c>
      <c r="AW101" s="30">
        <f>IF(AND(ISBLANK(W101),$AD101=1,AW$510=1,$F101&lt;&gt;служ!$AF$3),0,1)</f>
        <v>1</v>
      </c>
      <c r="AX101" s="30">
        <f>IF(AND(ISBLANK(X101),$AD101=1,AX$510=1,$F101&lt;&gt;служ!$AF$3),0,1)</f>
        <v>1</v>
      </c>
      <c r="AY101" s="30">
        <f>IF(AND(ISBLANK(Y101),$AD101=1,AY$510=1,$F101&lt;&gt;служ!$AF$3),0,1)</f>
        <v>1</v>
      </c>
      <c r="AZ101" s="30">
        <f>IF(AND(ISBLANK(Z101),$AD101=1,AZ$510=1,$F101&lt;&gt;служ!$AF$3),0,1)</f>
        <v>1</v>
      </c>
      <c r="BA101" s="30">
        <f>IF(AND(ISBLANK(AA101),$AD101=1,BA$510=1,$F101&lt;&gt;служ!$AF$3),0,1)</f>
        <v>1</v>
      </c>
      <c r="BB101" s="20">
        <f t="shared" si="9"/>
        <v>0</v>
      </c>
      <c r="BD101" s="114"/>
      <c r="BE101" s="114"/>
      <c r="BF101" s="156" t="str">
        <f t="shared" si="10"/>
        <v/>
      </c>
      <c r="BH101" s="30">
        <f>IF(AND(ISBLANK(BD101),$AD101=1,$F101&lt;&gt;служ!$AF$3),0,1)</f>
        <v>1</v>
      </c>
      <c r="BI101" s="30">
        <f>IF(AND(ISBLANK(BE101),$AD101=1,$F101&lt;&gt;служ!$AF$3),0,1)</f>
        <v>1</v>
      </c>
    </row>
    <row r="102" spans="2:61" s="20" customFormat="1" x14ac:dyDescent="0.2">
      <c r="B102" s="112">
        <v>93</v>
      </c>
      <c r="C102" s="25">
        <v>4093</v>
      </c>
      <c r="D102" s="52"/>
      <c r="E102" s="52"/>
      <c r="F102" s="113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5"/>
      <c r="V102" s="115"/>
      <c r="W102" s="115"/>
      <c r="X102" s="115"/>
      <c r="Y102" s="115"/>
      <c r="Z102" s="115"/>
      <c r="AA102" s="115"/>
      <c r="AB102" s="28">
        <f>IF(AND(AD102=0,(COUNTIF(D102:AA102,"*")+COUNTIF(D102:AA102,"&lt;9")+COUNTIF(BD102:BE102,"*")+COUNTIF(BD102:BE102,"&lt;9")-COUNTIF(D102:AA102,служ!$AF$3)-COUNTIF(BD102:BE102,служ!$AF$3))&gt;0),0,1)</f>
        <v>1</v>
      </c>
      <c r="AC102" s="28">
        <f t="shared" si="6"/>
        <v>0</v>
      </c>
      <c r="AD102" s="29">
        <f>IF(OR(F102="",F102=служ!$AF$3),0,1)</f>
        <v>0</v>
      </c>
      <c r="AE102" s="31">
        <f t="shared" si="7"/>
        <v>1</v>
      </c>
      <c r="AF102" s="30">
        <f t="shared" si="8"/>
        <v>1</v>
      </c>
      <c r="AG102" s="30">
        <f>IF(AND(ISBLANK(G102),$AD102=1,AG$510=1,$F102&lt;&gt;служ!$AF$3),0,1)</f>
        <v>1</v>
      </c>
      <c r="AH102" s="30">
        <f>IF(AND(ISBLANK(H102),$AD102=1,AH$510=1,$F102&lt;&gt;служ!$AF$3),0,1)</f>
        <v>1</v>
      </c>
      <c r="AI102" s="30">
        <f>IF(AND(ISBLANK(I102),$AD102=1,AI$510=1,$F102&lt;&gt;служ!$AF$3),0,1)</f>
        <v>1</v>
      </c>
      <c r="AJ102" s="30">
        <f>IF(AND(ISBLANK(J102),$AD102=1,AJ$510=1,$F102&lt;&gt;служ!$AF$3),0,1)</f>
        <v>1</v>
      </c>
      <c r="AK102" s="30">
        <f>IF(AND(ISBLANK(K102),$AD102=1,AK$510=1,$F102&lt;&gt;служ!$AF$3),0,1)</f>
        <v>1</v>
      </c>
      <c r="AL102" s="30">
        <f>IF(AND(ISBLANK(L102),$AD102=1,AL$510=1,$F102&lt;&gt;служ!$AF$3),0,1)</f>
        <v>1</v>
      </c>
      <c r="AM102" s="30">
        <f>IF(AND(ISBLANK(M102),$AD102=1,AM$510=1,$F102&lt;&gt;служ!$AF$3),0,1)</f>
        <v>1</v>
      </c>
      <c r="AN102" s="30">
        <f>IF(AND(ISBLANK(N102),$AD102=1,AN$510=1,$F102&lt;&gt;служ!$AF$3),0,1)</f>
        <v>1</v>
      </c>
      <c r="AO102" s="30">
        <f>IF(AND(ISBLANK(O102),$AD102=1,AO$510=1,$F102&lt;&gt;служ!$AF$3),0,1)</f>
        <v>1</v>
      </c>
      <c r="AP102" s="30">
        <f>IF(AND(ISBLANK(P102),$AD102=1,AP$510=1,$F102&lt;&gt;служ!$AF$3),0,1)</f>
        <v>1</v>
      </c>
      <c r="AQ102" s="30">
        <f>IF(AND(ISBLANK(Q102),$AD102=1,AQ$510=1,$F102&lt;&gt;служ!$AF$3),0,1)</f>
        <v>1</v>
      </c>
      <c r="AR102" s="30">
        <f>IF(AND(ISBLANK(R102),$AD102=1,AR$510=1,$F102&lt;&gt;служ!$AF$3),0,1)</f>
        <v>1</v>
      </c>
      <c r="AS102" s="30">
        <f>IF(AND(ISBLANK(S102),$AD102=1,AS$510=1,$F102&lt;&gt;служ!$AF$3),0,1)</f>
        <v>1</v>
      </c>
      <c r="AT102" s="30">
        <f>IF(AND(ISBLANK(T102),$AD102=1,AT$510=1,$F102&lt;&gt;служ!$AF$3),0,1)</f>
        <v>1</v>
      </c>
      <c r="AU102" s="30">
        <f>IF(AND(ISBLANK(U102),$AD102=1,AU$510=1,$F102&lt;&gt;служ!$AF$3),0,1)</f>
        <v>1</v>
      </c>
      <c r="AV102" s="30">
        <f>IF(AND(ISBLANK(V102),$AD102=1,AV$510=1,$F102&lt;&gt;служ!$AF$3),0,1)</f>
        <v>1</v>
      </c>
      <c r="AW102" s="30">
        <f>IF(AND(ISBLANK(W102),$AD102=1,AW$510=1,$F102&lt;&gt;служ!$AF$3),0,1)</f>
        <v>1</v>
      </c>
      <c r="AX102" s="30">
        <f>IF(AND(ISBLANK(X102),$AD102=1,AX$510=1,$F102&lt;&gt;служ!$AF$3),0,1)</f>
        <v>1</v>
      </c>
      <c r="AY102" s="30">
        <f>IF(AND(ISBLANK(Y102),$AD102=1,AY$510=1,$F102&lt;&gt;служ!$AF$3),0,1)</f>
        <v>1</v>
      </c>
      <c r="AZ102" s="30">
        <f>IF(AND(ISBLANK(Z102),$AD102=1,AZ$510=1,$F102&lt;&gt;служ!$AF$3),0,1)</f>
        <v>1</v>
      </c>
      <c r="BA102" s="30">
        <f>IF(AND(ISBLANK(AA102),$AD102=1,BA$510=1,$F102&lt;&gt;служ!$AF$3),0,1)</f>
        <v>1</v>
      </c>
      <c r="BB102" s="20">
        <f t="shared" si="9"/>
        <v>0</v>
      </c>
      <c r="BD102" s="114"/>
      <c r="BE102" s="114"/>
      <c r="BF102" s="156" t="str">
        <f t="shared" si="10"/>
        <v/>
      </c>
      <c r="BH102" s="30">
        <f>IF(AND(ISBLANK(BD102),$AD102=1,$F102&lt;&gt;служ!$AF$3),0,1)</f>
        <v>1</v>
      </c>
      <c r="BI102" s="30">
        <f>IF(AND(ISBLANK(BE102),$AD102=1,$F102&lt;&gt;служ!$AF$3),0,1)</f>
        <v>1</v>
      </c>
    </row>
    <row r="103" spans="2:61" s="20" customFormat="1" x14ac:dyDescent="0.2">
      <c r="B103" s="112">
        <v>94</v>
      </c>
      <c r="C103" s="25">
        <v>4094</v>
      </c>
      <c r="D103" s="52"/>
      <c r="E103" s="52"/>
      <c r="F103" s="113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5"/>
      <c r="V103" s="115"/>
      <c r="W103" s="115"/>
      <c r="X103" s="115"/>
      <c r="Y103" s="115"/>
      <c r="Z103" s="115"/>
      <c r="AA103" s="115"/>
      <c r="AB103" s="28">
        <f>IF(AND(AD103=0,(COUNTIF(D103:AA103,"*")+COUNTIF(D103:AA103,"&lt;9")+COUNTIF(BD103:BE103,"*")+COUNTIF(BD103:BE103,"&lt;9")-COUNTIF(D103:AA103,служ!$AF$3)-COUNTIF(BD103:BE103,служ!$AF$3))&gt;0),0,1)</f>
        <v>1</v>
      </c>
      <c r="AC103" s="28">
        <f t="shared" si="6"/>
        <v>0</v>
      </c>
      <c r="AD103" s="29">
        <f>IF(OR(F103="",F103=служ!$AF$3),0,1)</f>
        <v>0</v>
      </c>
      <c r="AE103" s="31">
        <f t="shared" si="7"/>
        <v>1</v>
      </c>
      <c r="AF103" s="30">
        <f t="shared" si="8"/>
        <v>1</v>
      </c>
      <c r="AG103" s="30">
        <f>IF(AND(ISBLANK(G103),$AD103=1,AG$510=1,$F103&lt;&gt;служ!$AF$3),0,1)</f>
        <v>1</v>
      </c>
      <c r="AH103" s="30">
        <f>IF(AND(ISBLANK(H103),$AD103=1,AH$510=1,$F103&lt;&gt;служ!$AF$3),0,1)</f>
        <v>1</v>
      </c>
      <c r="AI103" s="30">
        <f>IF(AND(ISBLANK(I103),$AD103=1,AI$510=1,$F103&lt;&gt;служ!$AF$3),0,1)</f>
        <v>1</v>
      </c>
      <c r="AJ103" s="30">
        <f>IF(AND(ISBLANK(J103),$AD103=1,AJ$510=1,$F103&lt;&gt;служ!$AF$3),0,1)</f>
        <v>1</v>
      </c>
      <c r="AK103" s="30">
        <f>IF(AND(ISBLANK(K103),$AD103=1,AK$510=1,$F103&lt;&gt;служ!$AF$3),0,1)</f>
        <v>1</v>
      </c>
      <c r="AL103" s="30">
        <f>IF(AND(ISBLANK(L103),$AD103=1,AL$510=1,$F103&lt;&gt;служ!$AF$3),0,1)</f>
        <v>1</v>
      </c>
      <c r="AM103" s="30">
        <f>IF(AND(ISBLANK(M103),$AD103=1,AM$510=1,$F103&lt;&gt;служ!$AF$3),0,1)</f>
        <v>1</v>
      </c>
      <c r="AN103" s="30">
        <f>IF(AND(ISBLANK(N103),$AD103=1,AN$510=1,$F103&lt;&gt;служ!$AF$3),0,1)</f>
        <v>1</v>
      </c>
      <c r="AO103" s="30">
        <f>IF(AND(ISBLANK(O103),$AD103=1,AO$510=1,$F103&lt;&gt;служ!$AF$3),0,1)</f>
        <v>1</v>
      </c>
      <c r="AP103" s="30">
        <f>IF(AND(ISBLANK(P103),$AD103=1,AP$510=1,$F103&lt;&gt;служ!$AF$3),0,1)</f>
        <v>1</v>
      </c>
      <c r="AQ103" s="30">
        <f>IF(AND(ISBLANK(Q103),$AD103=1,AQ$510=1,$F103&lt;&gt;служ!$AF$3),0,1)</f>
        <v>1</v>
      </c>
      <c r="AR103" s="30">
        <f>IF(AND(ISBLANK(R103),$AD103=1,AR$510=1,$F103&lt;&gt;служ!$AF$3),0,1)</f>
        <v>1</v>
      </c>
      <c r="AS103" s="30">
        <f>IF(AND(ISBLANK(S103),$AD103=1,AS$510=1,$F103&lt;&gt;служ!$AF$3),0,1)</f>
        <v>1</v>
      </c>
      <c r="AT103" s="30">
        <f>IF(AND(ISBLANK(T103),$AD103=1,AT$510=1,$F103&lt;&gt;служ!$AF$3),0,1)</f>
        <v>1</v>
      </c>
      <c r="AU103" s="30">
        <f>IF(AND(ISBLANK(U103),$AD103=1,AU$510=1,$F103&lt;&gt;служ!$AF$3),0,1)</f>
        <v>1</v>
      </c>
      <c r="AV103" s="30">
        <f>IF(AND(ISBLANK(V103),$AD103=1,AV$510=1,$F103&lt;&gt;служ!$AF$3),0,1)</f>
        <v>1</v>
      </c>
      <c r="AW103" s="30">
        <f>IF(AND(ISBLANK(W103),$AD103=1,AW$510=1,$F103&lt;&gt;служ!$AF$3),0,1)</f>
        <v>1</v>
      </c>
      <c r="AX103" s="30">
        <f>IF(AND(ISBLANK(X103),$AD103=1,AX$510=1,$F103&lt;&gt;служ!$AF$3),0,1)</f>
        <v>1</v>
      </c>
      <c r="AY103" s="30">
        <f>IF(AND(ISBLANK(Y103),$AD103=1,AY$510=1,$F103&lt;&gt;служ!$AF$3),0,1)</f>
        <v>1</v>
      </c>
      <c r="AZ103" s="30">
        <f>IF(AND(ISBLANK(Z103),$AD103=1,AZ$510=1,$F103&lt;&gt;служ!$AF$3),0,1)</f>
        <v>1</v>
      </c>
      <c r="BA103" s="30">
        <f>IF(AND(ISBLANK(AA103),$AD103=1,BA$510=1,$F103&lt;&gt;служ!$AF$3),0,1)</f>
        <v>1</v>
      </c>
      <c r="BB103" s="20">
        <f t="shared" si="9"/>
        <v>0</v>
      </c>
      <c r="BD103" s="114"/>
      <c r="BE103" s="114"/>
      <c r="BF103" s="156" t="str">
        <f t="shared" si="10"/>
        <v/>
      </c>
      <c r="BH103" s="30">
        <f>IF(AND(ISBLANK(BD103),$AD103=1,$F103&lt;&gt;служ!$AF$3),0,1)</f>
        <v>1</v>
      </c>
      <c r="BI103" s="30">
        <f>IF(AND(ISBLANK(BE103),$AD103=1,$F103&lt;&gt;служ!$AF$3),0,1)</f>
        <v>1</v>
      </c>
    </row>
    <row r="104" spans="2:61" s="20" customFormat="1" x14ac:dyDescent="0.2">
      <c r="B104" s="112">
        <v>95</v>
      </c>
      <c r="C104" s="25">
        <v>4095</v>
      </c>
      <c r="D104" s="52"/>
      <c r="E104" s="52"/>
      <c r="F104" s="113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5"/>
      <c r="V104" s="115"/>
      <c r="W104" s="115"/>
      <c r="X104" s="115"/>
      <c r="Y104" s="115"/>
      <c r="Z104" s="115"/>
      <c r="AA104" s="115"/>
      <c r="AB104" s="28">
        <f>IF(AND(AD104=0,(COUNTIF(D104:AA104,"*")+COUNTIF(D104:AA104,"&lt;9")+COUNTIF(BD104:BE104,"*")+COUNTIF(BD104:BE104,"&lt;9")-COUNTIF(D104:AA104,служ!$AF$3)-COUNTIF(BD104:BE104,служ!$AF$3))&gt;0),0,1)</f>
        <v>1</v>
      </c>
      <c r="AC104" s="28">
        <f t="shared" si="6"/>
        <v>0</v>
      </c>
      <c r="AD104" s="29">
        <f>IF(OR(F104="",F104=служ!$AF$3),0,1)</f>
        <v>0</v>
      </c>
      <c r="AE104" s="31">
        <f t="shared" si="7"/>
        <v>1</v>
      </c>
      <c r="AF104" s="30">
        <f t="shared" si="8"/>
        <v>1</v>
      </c>
      <c r="AG104" s="30">
        <f>IF(AND(ISBLANK(G104),$AD104=1,AG$510=1,$F104&lt;&gt;служ!$AF$3),0,1)</f>
        <v>1</v>
      </c>
      <c r="AH104" s="30">
        <f>IF(AND(ISBLANK(H104),$AD104=1,AH$510=1,$F104&lt;&gt;служ!$AF$3),0,1)</f>
        <v>1</v>
      </c>
      <c r="AI104" s="30">
        <f>IF(AND(ISBLANK(I104),$AD104=1,AI$510=1,$F104&lt;&gt;служ!$AF$3),0,1)</f>
        <v>1</v>
      </c>
      <c r="AJ104" s="30">
        <f>IF(AND(ISBLANK(J104),$AD104=1,AJ$510=1,$F104&lt;&gt;служ!$AF$3),0,1)</f>
        <v>1</v>
      </c>
      <c r="AK104" s="30">
        <f>IF(AND(ISBLANK(K104),$AD104=1,AK$510=1,$F104&lt;&gt;служ!$AF$3),0,1)</f>
        <v>1</v>
      </c>
      <c r="AL104" s="30">
        <f>IF(AND(ISBLANK(L104),$AD104=1,AL$510=1,$F104&lt;&gt;служ!$AF$3),0,1)</f>
        <v>1</v>
      </c>
      <c r="AM104" s="30">
        <f>IF(AND(ISBLANK(M104),$AD104=1,AM$510=1,$F104&lt;&gt;служ!$AF$3),0,1)</f>
        <v>1</v>
      </c>
      <c r="AN104" s="30">
        <f>IF(AND(ISBLANK(N104),$AD104=1,AN$510=1,$F104&lt;&gt;служ!$AF$3),0,1)</f>
        <v>1</v>
      </c>
      <c r="AO104" s="30">
        <f>IF(AND(ISBLANK(O104),$AD104=1,AO$510=1,$F104&lt;&gt;служ!$AF$3),0,1)</f>
        <v>1</v>
      </c>
      <c r="AP104" s="30">
        <f>IF(AND(ISBLANK(P104),$AD104=1,AP$510=1,$F104&lt;&gt;служ!$AF$3),0,1)</f>
        <v>1</v>
      </c>
      <c r="AQ104" s="30">
        <f>IF(AND(ISBLANK(Q104),$AD104=1,AQ$510=1,$F104&lt;&gt;служ!$AF$3),0,1)</f>
        <v>1</v>
      </c>
      <c r="AR104" s="30">
        <f>IF(AND(ISBLANK(R104),$AD104=1,AR$510=1,$F104&lt;&gt;служ!$AF$3),0,1)</f>
        <v>1</v>
      </c>
      <c r="AS104" s="30">
        <f>IF(AND(ISBLANK(S104),$AD104=1,AS$510=1,$F104&lt;&gt;служ!$AF$3),0,1)</f>
        <v>1</v>
      </c>
      <c r="AT104" s="30">
        <f>IF(AND(ISBLANK(T104),$AD104=1,AT$510=1,$F104&lt;&gt;служ!$AF$3),0,1)</f>
        <v>1</v>
      </c>
      <c r="AU104" s="30">
        <f>IF(AND(ISBLANK(U104),$AD104=1,AU$510=1,$F104&lt;&gt;служ!$AF$3),0,1)</f>
        <v>1</v>
      </c>
      <c r="AV104" s="30">
        <f>IF(AND(ISBLANK(V104),$AD104=1,AV$510=1,$F104&lt;&gt;служ!$AF$3),0,1)</f>
        <v>1</v>
      </c>
      <c r="AW104" s="30">
        <f>IF(AND(ISBLANK(W104),$AD104=1,AW$510=1,$F104&lt;&gt;служ!$AF$3),0,1)</f>
        <v>1</v>
      </c>
      <c r="AX104" s="30">
        <f>IF(AND(ISBLANK(X104),$AD104=1,AX$510=1,$F104&lt;&gt;служ!$AF$3),0,1)</f>
        <v>1</v>
      </c>
      <c r="AY104" s="30">
        <f>IF(AND(ISBLANK(Y104),$AD104=1,AY$510=1,$F104&lt;&gt;служ!$AF$3),0,1)</f>
        <v>1</v>
      </c>
      <c r="AZ104" s="30">
        <f>IF(AND(ISBLANK(Z104),$AD104=1,AZ$510=1,$F104&lt;&gt;служ!$AF$3),0,1)</f>
        <v>1</v>
      </c>
      <c r="BA104" s="30">
        <f>IF(AND(ISBLANK(AA104),$AD104=1,BA$510=1,$F104&lt;&gt;служ!$AF$3),0,1)</f>
        <v>1</v>
      </c>
      <c r="BB104" s="20">
        <f t="shared" si="9"/>
        <v>0</v>
      </c>
      <c r="BD104" s="114"/>
      <c r="BE104" s="114"/>
      <c r="BF104" s="156" t="str">
        <f t="shared" si="10"/>
        <v/>
      </c>
      <c r="BH104" s="30">
        <f>IF(AND(ISBLANK(BD104),$AD104=1,$F104&lt;&gt;служ!$AF$3),0,1)</f>
        <v>1</v>
      </c>
      <c r="BI104" s="30">
        <f>IF(AND(ISBLANK(BE104),$AD104=1,$F104&lt;&gt;служ!$AF$3),0,1)</f>
        <v>1</v>
      </c>
    </row>
    <row r="105" spans="2:61" s="20" customFormat="1" x14ac:dyDescent="0.2">
      <c r="B105" s="112">
        <v>96</v>
      </c>
      <c r="C105" s="25">
        <v>4096</v>
      </c>
      <c r="D105" s="52"/>
      <c r="E105" s="52"/>
      <c r="F105" s="113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5"/>
      <c r="V105" s="115"/>
      <c r="W105" s="115"/>
      <c r="X105" s="115"/>
      <c r="Y105" s="115"/>
      <c r="Z105" s="115"/>
      <c r="AA105" s="115"/>
      <c r="AB105" s="28">
        <f>IF(AND(AD105=0,(COUNTIF(D105:AA105,"*")+COUNTIF(D105:AA105,"&lt;9")+COUNTIF(BD105:BE105,"*")+COUNTIF(BD105:BE105,"&lt;9")-COUNTIF(D105:AA105,служ!$AF$3)-COUNTIF(BD105:BE105,служ!$AF$3))&gt;0),0,1)</f>
        <v>1</v>
      </c>
      <c r="AC105" s="28">
        <f t="shared" si="6"/>
        <v>0</v>
      </c>
      <c r="AD105" s="29">
        <f>IF(OR(F105="",F105=служ!$AF$3),0,1)</f>
        <v>0</v>
      </c>
      <c r="AE105" s="31">
        <f t="shared" si="7"/>
        <v>1</v>
      </c>
      <c r="AF105" s="30">
        <f t="shared" si="8"/>
        <v>1</v>
      </c>
      <c r="AG105" s="30">
        <f>IF(AND(ISBLANK(G105),$AD105=1,AG$510=1,$F105&lt;&gt;служ!$AF$3),0,1)</f>
        <v>1</v>
      </c>
      <c r="AH105" s="30">
        <f>IF(AND(ISBLANK(H105),$AD105=1,AH$510=1,$F105&lt;&gt;служ!$AF$3),0,1)</f>
        <v>1</v>
      </c>
      <c r="AI105" s="30">
        <f>IF(AND(ISBLANK(I105),$AD105=1,AI$510=1,$F105&lt;&gt;служ!$AF$3),0,1)</f>
        <v>1</v>
      </c>
      <c r="AJ105" s="30">
        <f>IF(AND(ISBLANK(J105),$AD105=1,AJ$510=1,$F105&lt;&gt;служ!$AF$3),0,1)</f>
        <v>1</v>
      </c>
      <c r="AK105" s="30">
        <f>IF(AND(ISBLANK(K105),$AD105=1,AK$510=1,$F105&lt;&gt;служ!$AF$3),0,1)</f>
        <v>1</v>
      </c>
      <c r="AL105" s="30">
        <f>IF(AND(ISBLANK(L105),$AD105=1,AL$510=1,$F105&lt;&gt;служ!$AF$3),0,1)</f>
        <v>1</v>
      </c>
      <c r="AM105" s="30">
        <f>IF(AND(ISBLANK(M105),$AD105=1,AM$510=1,$F105&lt;&gt;служ!$AF$3),0,1)</f>
        <v>1</v>
      </c>
      <c r="AN105" s="30">
        <f>IF(AND(ISBLANK(N105),$AD105=1,AN$510=1,$F105&lt;&gt;служ!$AF$3),0,1)</f>
        <v>1</v>
      </c>
      <c r="AO105" s="30">
        <f>IF(AND(ISBLANK(O105),$AD105=1,AO$510=1,$F105&lt;&gt;служ!$AF$3),0,1)</f>
        <v>1</v>
      </c>
      <c r="AP105" s="30">
        <f>IF(AND(ISBLANK(P105),$AD105=1,AP$510=1,$F105&lt;&gt;служ!$AF$3),0,1)</f>
        <v>1</v>
      </c>
      <c r="AQ105" s="30">
        <f>IF(AND(ISBLANK(Q105),$AD105=1,AQ$510=1,$F105&lt;&gt;служ!$AF$3),0,1)</f>
        <v>1</v>
      </c>
      <c r="AR105" s="30">
        <f>IF(AND(ISBLANK(R105),$AD105=1,AR$510=1,$F105&lt;&gt;служ!$AF$3),0,1)</f>
        <v>1</v>
      </c>
      <c r="AS105" s="30">
        <f>IF(AND(ISBLANK(S105),$AD105=1,AS$510=1,$F105&lt;&gt;служ!$AF$3),0,1)</f>
        <v>1</v>
      </c>
      <c r="AT105" s="30">
        <f>IF(AND(ISBLANK(T105),$AD105=1,AT$510=1,$F105&lt;&gt;служ!$AF$3),0,1)</f>
        <v>1</v>
      </c>
      <c r="AU105" s="30">
        <f>IF(AND(ISBLANK(U105),$AD105=1,AU$510=1,$F105&lt;&gt;служ!$AF$3),0,1)</f>
        <v>1</v>
      </c>
      <c r="AV105" s="30">
        <f>IF(AND(ISBLANK(V105),$AD105=1,AV$510=1,$F105&lt;&gt;служ!$AF$3),0,1)</f>
        <v>1</v>
      </c>
      <c r="AW105" s="30">
        <f>IF(AND(ISBLANK(W105),$AD105=1,AW$510=1,$F105&lt;&gt;служ!$AF$3),0,1)</f>
        <v>1</v>
      </c>
      <c r="AX105" s="30">
        <f>IF(AND(ISBLANK(X105),$AD105=1,AX$510=1,$F105&lt;&gt;служ!$AF$3),0,1)</f>
        <v>1</v>
      </c>
      <c r="AY105" s="30">
        <f>IF(AND(ISBLANK(Y105),$AD105=1,AY$510=1,$F105&lt;&gt;служ!$AF$3),0,1)</f>
        <v>1</v>
      </c>
      <c r="AZ105" s="30">
        <f>IF(AND(ISBLANK(Z105),$AD105=1,AZ$510=1,$F105&lt;&gt;служ!$AF$3),0,1)</f>
        <v>1</v>
      </c>
      <c r="BA105" s="30">
        <f>IF(AND(ISBLANK(AA105),$AD105=1,BA$510=1,$F105&lt;&gt;служ!$AF$3),0,1)</f>
        <v>1</v>
      </c>
      <c r="BB105" s="20">
        <f t="shared" si="9"/>
        <v>0</v>
      </c>
      <c r="BD105" s="114"/>
      <c r="BE105" s="114"/>
      <c r="BF105" s="156" t="str">
        <f t="shared" si="10"/>
        <v/>
      </c>
      <c r="BH105" s="30">
        <f>IF(AND(ISBLANK(BD105),$AD105=1,$F105&lt;&gt;служ!$AF$3),0,1)</f>
        <v>1</v>
      </c>
      <c r="BI105" s="30">
        <f>IF(AND(ISBLANK(BE105),$AD105=1,$F105&lt;&gt;служ!$AF$3),0,1)</f>
        <v>1</v>
      </c>
    </row>
    <row r="106" spans="2:61" s="20" customFormat="1" x14ac:dyDescent="0.2">
      <c r="B106" s="112">
        <v>97</v>
      </c>
      <c r="C106" s="25">
        <v>4097</v>
      </c>
      <c r="D106" s="52"/>
      <c r="E106" s="52"/>
      <c r="F106" s="113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5"/>
      <c r="V106" s="115"/>
      <c r="W106" s="115"/>
      <c r="X106" s="115"/>
      <c r="Y106" s="115"/>
      <c r="Z106" s="115"/>
      <c r="AA106" s="115"/>
      <c r="AB106" s="28">
        <f>IF(AND(AD106=0,(COUNTIF(D106:AA106,"*")+COUNTIF(D106:AA106,"&lt;9")+COUNTIF(BD106:BE106,"*")+COUNTIF(BD106:BE106,"&lt;9")-COUNTIF(D106:AA106,служ!$AF$3)-COUNTIF(BD106:BE106,служ!$AF$3))&gt;0),0,1)</f>
        <v>1</v>
      </c>
      <c r="AC106" s="28">
        <f t="shared" si="6"/>
        <v>0</v>
      </c>
      <c r="AD106" s="29">
        <f>IF(OR(F106="",F106=служ!$AF$3),0,1)</f>
        <v>0</v>
      </c>
      <c r="AE106" s="31">
        <f t="shared" si="7"/>
        <v>1</v>
      </c>
      <c r="AF106" s="30">
        <f t="shared" si="8"/>
        <v>1</v>
      </c>
      <c r="AG106" s="30">
        <f>IF(AND(ISBLANK(G106),$AD106=1,AG$510=1,$F106&lt;&gt;служ!$AF$3),0,1)</f>
        <v>1</v>
      </c>
      <c r="AH106" s="30">
        <f>IF(AND(ISBLANK(H106),$AD106=1,AH$510=1,$F106&lt;&gt;служ!$AF$3),0,1)</f>
        <v>1</v>
      </c>
      <c r="AI106" s="30">
        <f>IF(AND(ISBLANK(I106),$AD106=1,AI$510=1,$F106&lt;&gt;служ!$AF$3),0,1)</f>
        <v>1</v>
      </c>
      <c r="AJ106" s="30">
        <f>IF(AND(ISBLANK(J106),$AD106=1,AJ$510=1,$F106&lt;&gt;служ!$AF$3),0,1)</f>
        <v>1</v>
      </c>
      <c r="AK106" s="30">
        <f>IF(AND(ISBLANK(K106),$AD106=1,AK$510=1,$F106&lt;&gt;служ!$AF$3),0,1)</f>
        <v>1</v>
      </c>
      <c r="AL106" s="30">
        <f>IF(AND(ISBLANK(L106),$AD106=1,AL$510=1,$F106&lt;&gt;служ!$AF$3),0,1)</f>
        <v>1</v>
      </c>
      <c r="AM106" s="30">
        <f>IF(AND(ISBLANK(M106),$AD106=1,AM$510=1,$F106&lt;&gt;служ!$AF$3),0,1)</f>
        <v>1</v>
      </c>
      <c r="AN106" s="30">
        <f>IF(AND(ISBLANK(N106),$AD106=1,AN$510=1,$F106&lt;&gt;служ!$AF$3),0,1)</f>
        <v>1</v>
      </c>
      <c r="AO106" s="30">
        <f>IF(AND(ISBLANK(O106),$AD106=1,AO$510=1,$F106&lt;&gt;служ!$AF$3),0,1)</f>
        <v>1</v>
      </c>
      <c r="AP106" s="30">
        <f>IF(AND(ISBLANK(P106),$AD106=1,AP$510=1,$F106&lt;&gt;служ!$AF$3),0,1)</f>
        <v>1</v>
      </c>
      <c r="AQ106" s="30">
        <f>IF(AND(ISBLANK(Q106),$AD106=1,AQ$510=1,$F106&lt;&gt;служ!$AF$3),0,1)</f>
        <v>1</v>
      </c>
      <c r="AR106" s="30">
        <f>IF(AND(ISBLANK(R106),$AD106=1,AR$510=1,$F106&lt;&gt;служ!$AF$3),0,1)</f>
        <v>1</v>
      </c>
      <c r="AS106" s="30">
        <f>IF(AND(ISBLANK(S106),$AD106=1,AS$510=1,$F106&lt;&gt;служ!$AF$3),0,1)</f>
        <v>1</v>
      </c>
      <c r="AT106" s="30">
        <f>IF(AND(ISBLANK(T106),$AD106=1,AT$510=1,$F106&lt;&gt;служ!$AF$3),0,1)</f>
        <v>1</v>
      </c>
      <c r="AU106" s="30">
        <f>IF(AND(ISBLANK(U106),$AD106=1,AU$510=1,$F106&lt;&gt;служ!$AF$3),0,1)</f>
        <v>1</v>
      </c>
      <c r="AV106" s="30">
        <f>IF(AND(ISBLANK(V106),$AD106=1,AV$510=1,$F106&lt;&gt;служ!$AF$3),0,1)</f>
        <v>1</v>
      </c>
      <c r="AW106" s="30">
        <f>IF(AND(ISBLANK(W106),$AD106=1,AW$510=1,$F106&lt;&gt;служ!$AF$3),0,1)</f>
        <v>1</v>
      </c>
      <c r="AX106" s="30">
        <f>IF(AND(ISBLANK(X106),$AD106=1,AX$510=1,$F106&lt;&gt;служ!$AF$3),0,1)</f>
        <v>1</v>
      </c>
      <c r="AY106" s="30">
        <f>IF(AND(ISBLANK(Y106),$AD106=1,AY$510=1,$F106&lt;&gt;служ!$AF$3),0,1)</f>
        <v>1</v>
      </c>
      <c r="AZ106" s="30">
        <f>IF(AND(ISBLANK(Z106),$AD106=1,AZ$510=1,$F106&lt;&gt;служ!$AF$3),0,1)</f>
        <v>1</v>
      </c>
      <c r="BA106" s="30">
        <f>IF(AND(ISBLANK(AA106),$AD106=1,BA$510=1,$F106&lt;&gt;служ!$AF$3),0,1)</f>
        <v>1</v>
      </c>
      <c r="BB106" s="20">
        <f t="shared" si="9"/>
        <v>0</v>
      </c>
      <c r="BD106" s="114"/>
      <c r="BE106" s="114"/>
      <c r="BF106" s="156" t="str">
        <f t="shared" si="10"/>
        <v/>
      </c>
      <c r="BH106" s="30">
        <f>IF(AND(ISBLANK(BD106),$AD106=1,$F106&lt;&gt;служ!$AF$3),0,1)</f>
        <v>1</v>
      </c>
      <c r="BI106" s="30">
        <f>IF(AND(ISBLANK(BE106),$AD106=1,$F106&lt;&gt;служ!$AF$3),0,1)</f>
        <v>1</v>
      </c>
    </row>
    <row r="107" spans="2:61" s="20" customFormat="1" x14ac:dyDescent="0.2">
      <c r="B107" s="112">
        <v>98</v>
      </c>
      <c r="C107" s="25">
        <v>4098</v>
      </c>
      <c r="D107" s="52"/>
      <c r="E107" s="52"/>
      <c r="F107" s="113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5"/>
      <c r="V107" s="115"/>
      <c r="W107" s="115"/>
      <c r="X107" s="115"/>
      <c r="Y107" s="115"/>
      <c r="Z107" s="115"/>
      <c r="AA107" s="115"/>
      <c r="AB107" s="28">
        <f>IF(AND(AD107=0,(COUNTIF(D107:AA107,"*")+COUNTIF(D107:AA107,"&lt;9")+COUNTIF(BD107:BE107,"*")+COUNTIF(BD107:BE107,"&lt;9")-COUNTIF(D107:AA107,служ!$AF$3)-COUNTIF(BD107:BE107,служ!$AF$3))&gt;0),0,1)</f>
        <v>1</v>
      </c>
      <c r="AC107" s="28">
        <f t="shared" si="6"/>
        <v>0</v>
      </c>
      <c r="AD107" s="29">
        <f>IF(OR(F107="",F107=служ!$AF$3),0,1)</f>
        <v>0</v>
      </c>
      <c r="AE107" s="31">
        <f t="shared" si="7"/>
        <v>1</v>
      </c>
      <c r="AF107" s="30">
        <f t="shared" si="8"/>
        <v>1</v>
      </c>
      <c r="AG107" s="30">
        <f>IF(AND(ISBLANK(G107),$AD107=1,AG$510=1,$F107&lt;&gt;служ!$AF$3),0,1)</f>
        <v>1</v>
      </c>
      <c r="AH107" s="30">
        <f>IF(AND(ISBLANK(H107),$AD107=1,AH$510=1,$F107&lt;&gt;служ!$AF$3),0,1)</f>
        <v>1</v>
      </c>
      <c r="AI107" s="30">
        <f>IF(AND(ISBLANK(I107),$AD107=1,AI$510=1,$F107&lt;&gt;служ!$AF$3),0,1)</f>
        <v>1</v>
      </c>
      <c r="AJ107" s="30">
        <f>IF(AND(ISBLANK(J107),$AD107=1,AJ$510=1,$F107&lt;&gt;служ!$AF$3),0,1)</f>
        <v>1</v>
      </c>
      <c r="AK107" s="30">
        <f>IF(AND(ISBLANK(K107),$AD107=1,AK$510=1,$F107&lt;&gt;служ!$AF$3),0,1)</f>
        <v>1</v>
      </c>
      <c r="AL107" s="30">
        <f>IF(AND(ISBLANK(L107),$AD107=1,AL$510=1,$F107&lt;&gt;служ!$AF$3),0,1)</f>
        <v>1</v>
      </c>
      <c r="AM107" s="30">
        <f>IF(AND(ISBLANK(M107),$AD107=1,AM$510=1,$F107&lt;&gt;служ!$AF$3),0,1)</f>
        <v>1</v>
      </c>
      <c r="AN107" s="30">
        <f>IF(AND(ISBLANK(N107),$AD107=1,AN$510=1,$F107&lt;&gt;служ!$AF$3),0,1)</f>
        <v>1</v>
      </c>
      <c r="AO107" s="30">
        <f>IF(AND(ISBLANK(O107),$AD107=1,AO$510=1,$F107&lt;&gt;служ!$AF$3),0,1)</f>
        <v>1</v>
      </c>
      <c r="AP107" s="30">
        <f>IF(AND(ISBLANK(P107),$AD107=1,AP$510=1,$F107&lt;&gt;служ!$AF$3),0,1)</f>
        <v>1</v>
      </c>
      <c r="AQ107" s="30">
        <f>IF(AND(ISBLANK(Q107),$AD107=1,AQ$510=1,$F107&lt;&gt;служ!$AF$3),0,1)</f>
        <v>1</v>
      </c>
      <c r="AR107" s="30">
        <f>IF(AND(ISBLANK(R107),$AD107=1,AR$510=1,$F107&lt;&gt;служ!$AF$3),0,1)</f>
        <v>1</v>
      </c>
      <c r="AS107" s="30">
        <f>IF(AND(ISBLANK(S107),$AD107=1,AS$510=1,$F107&lt;&gt;служ!$AF$3),0,1)</f>
        <v>1</v>
      </c>
      <c r="AT107" s="30">
        <f>IF(AND(ISBLANK(T107),$AD107=1,AT$510=1,$F107&lt;&gt;служ!$AF$3),0,1)</f>
        <v>1</v>
      </c>
      <c r="AU107" s="30">
        <f>IF(AND(ISBLANK(U107),$AD107=1,AU$510=1,$F107&lt;&gt;служ!$AF$3),0,1)</f>
        <v>1</v>
      </c>
      <c r="AV107" s="30">
        <f>IF(AND(ISBLANK(V107),$AD107=1,AV$510=1,$F107&lt;&gt;служ!$AF$3),0,1)</f>
        <v>1</v>
      </c>
      <c r="AW107" s="30">
        <f>IF(AND(ISBLANK(W107),$AD107=1,AW$510=1,$F107&lt;&gt;служ!$AF$3),0,1)</f>
        <v>1</v>
      </c>
      <c r="AX107" s="30">
        <f>IF(AND(ISBLANK(X107),$AD107=1,AX$510=1,$F107&lt;&gt;служ!$AF$3),0,1)</f>
        <v>1</v>
      </c>
      <c r="AY107" s="30">
        <f>IF(AND(ISBLANK(Y107),$AD107=1,AY$510=1,$F107&lt;&gt;служ!$AF$3),0,1)</f>
        <v>1</v>
      </c>
      <c r="AZ107" s="30">
        <f>IF(AND(ISBLANK(Z107),$AD107=1,AZ$510=1,$F107&lt;&gt;служ!$AF$3),0,1)</f>
        <v>1</v>
      </c>
      <c r="BA107" s="30">
        <f>IF(AND(ISBLANK(AA107),$AD107=1,BA$510=1,$F107&lt;&gt;служ!$AF$3),0,1)</f>
        <v>1</v>
      </c>
      <c r="BB107" s="20">
        <f t="shared" si="9"/>
        <v>0</v>
      </c>
      <c r="BD107" s="114"/>
      <c r="BE107" s="114"/>
      <c r="BF107" s="156" t="str">
        <f t="shared" si="10"/>
        <v/>
      </c>
      <c r="BH107" s="30">
        <f>IF(AND(ISBLANK(BD107),$AD107=1,$F107&lt;&gt;служ!$AF$3),0,1)</f>
        <v>1</v>
      </c>
      <c r="BI107" s="30">
        <f>IF(AND(ISBLANK(BE107),$AD107=1,$F107&lt;&gt;служ!$AF$3),0,1)</f>
        <v>1</v>
      </c>
    </row>
    <row r="108" spans="2:61" s="20" customFormat="1" x14ac:dyDescent="0.2">
      <c r="B108" s="112">
        <v>99</v>
      </c>
      <c r="C108" s="25">
        <v>4099</v>
      </c>
      <c r="D108" s="52"/>
      <c r="E108" s="52"/>
      <c r="F108" s="113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5"/>
      <c r="V108" s="115"/>
      <c r="W108" s="115"/>
      <c r="X108" s="115"/>
      <c r="Y108" s="115"/>
      <c r="Z108" s="115"/>
      <c r="AA108" s="115"/>
      <c r="AB108" s="28">
        <f>IF(AND(AD108=0,(COUNTIF(D108:AA108,"*")+COUNTIF(D108:AA108,"&lt;9")+COUNTIF(BD108:BE108,"*")+COUNTIF(BD108:BE108,"&lt;9")-COUNTIF(D108:AA108,служ!$AF$3)-COUNTIF(BD108:BE108,служ!$AF$3))&gt;0),0,1)</f>
        <v>1</v>
      </c>
      <c r="AC108" s="28">
        <f t="shared" si="6"/>
        <v>0</v>
      </c>
      <c r="AD108" s="29">
        <f>IF(OR(F108="",F108=служ!$AF$3),0,1)</f>
        <v>0</v>
      </c>
      <c r="AE108" s="31">
        <f t="shared" si="7"/>
        <v>1</v>
      </c>
      <c r="AF108" s="30">
        <f t="shared" si="8"/>
        <v>1</v>
      </c>
      <c r="AG108" s="30">
        <f>IF(AND(ISBLANK(G108),$AD108=1,AG$510=1,$F108&lt;&gt;служ!$AF$3),0,1)</f>
        <v>1</v>
      </c>
      <c r="AH108" s="30">
        <f>IF(AND(ISBLANK(H108),$AD108=1,AH$510=1,$F108&lt;&gt;служ!$AF$3),0,1)</f>
        <v>1</v>
      </c>
      <c r="AI108" s="30">
        <f>IF(AND(ISBLANK(I108),$AD108=1,AI$510=1,$F108&lt;&gt;служ!$AF$3),0,1)</f>
        <v>1</v>
      </c>
      <c r="AJ108" s="30">
        <f>IF(AND(ISBLANK(J108),$AD108=1,AJ$510=1,$F108&lt;&gt;служ!$AF$3),0,1)</f>
        <v>1</v>
      </c>
      <c r="AK108" s="30">
        <f>IF(AND(ISBLANK(K108),$AD108=1,AK$510=1,$F108&lt;&gt;служ!$AF$3),0,1)</f>
        <v>1</v>
      </c>
      <c r="AL108" s="30">
        <f>IF(AND(ISBLANK(L108),$AD108=1,AL$510=1,$F108&lt;&gt;служ!$AF$3),0,1)</f>
        <v>1</v>
      </c>
      <c r="AM108" s="30">
        <f>IF(AND(ISBLANK(M108),$AD108=1,AM$510=1,$F108&lt;&gt;служ!$AF$3),0,1)</f>
        <v>1</v>
      </c>
      <c r="AN108" s="30">
        <f>IF(AND(ISBLANK(N108),$AD108=1,AN$510=1,$F108&lt;&gt;служ!$AF$3),0,1)</f>
        <v>1</v>
      </c>
      <c r="AO108" s="30">
        <f>IF(AND(ISBLANK(O108),$AD108=1,AO$510=1,$F108&lt;&gt;служ!$AF$3),0,1)</f>
        <v>1</v>
      </c>
      <c r="AP108" s="30">
        <f>IF(AND(ISBLANK(P108),$AD108=1,AP$510=1,$F108&lt;&gt;служ!$AF$3),0,1)</f>
        <v>1</v>
      </c>
      <c r="AQ108" s="30">
        <f>IF(AND(ISBLANK(Q108),$AD108=1,AQ$510=1,$F108&lt;&gt;служ!$AF$3),0,1)</f>
        <v>1</v>
      </c>
      <c r="AR108" s="30">
        <f>IF(AND(ISBLANK(R108),$AD108=1,AR$510=1,$F108&lt;&gt;служ!$AF$3),0,1)</f>
        <v>1</v>
      </c>
      <c r="AS108" s="30">
        <f>IF(AND(ISBLANK(S108),$AD108=1,AS$510=1,$F108&lt;&gt;служ!$AF$3),0,1)</f>
        <v>1</v>
      </c>
      <c r="AT108" s="30">
        <f>IF(AND(ISBLANK(T108),$AD108=1,AT$510=1,$F108&lt;&gt;служ!$AF$3),0,1)</f>
        <v>1</v>
      </c>
      <c r="AU108" s="30">
        <f>IF(AND(ISBLANK(U108),$AD108=1,AU$510=1,$F108&lt;&gt;служ!$AF$3),0,1)</f>
        <v>1</v>
      </c>
      <c r="AV108" s="30">
        <f>IF(AND(ISBLANK(V108),$AD108=1,AV$510=1,$F108&lt;&gt;служ!$AF$3),0,1)</f>
        <v>1</v>
      </c>
      <c r="AW108" s="30">
        <f>IF(AND(ISBLANK(W108),$AD108=1,AW$510=1,$F108&lt;&gt;служ!$AF$3),0,1)</f>
        <v>1</v>
      </c>
      <c r="AX108" s="30">
        <f>IF(AND(ISBLANK(X108),$AD108=1,AX$510=1,$F108&lt;&gt;служ!$AF$3),0,1)</f>
        <v>1</v>
      </c>
      <c r="AY108" s="30">
        <f>IF(AND(ISBLANK(Y108),$AD108=1,AY$510=1,$F108&lt;&gt;служ!$AF$3),0,1)</f>
        <v>1</v>
      </c>
      <c r="AZ108" s="30">
        <f>IF(AND(ISBLANK(Z108),$AD108=1,AZ$510=1,$F108&lt;&gt;служ!$AF$3),0,1)</f>
        <v>1</v>
      </c>
      <c r="BA108" s="30">
        <f>IF(AND(ISBLANK(AA108),$AD108=1,BA$510=1,$F108&lt;&gt;служ!$AF$3),0,1)</f>
        <v>1</v>
      </c>
      <c r="BB108" s="20">
        <f t="shared" si="9"/>
        <v>0</v>
      </c>
      <c r="BD108" s="114"/>
      <c r="BE108" s="114"/>
      <c r="BF108" s="156" t="str">
        <f t="shared" si="10"/>
        <v/>
      </c>
      <c r="BH108" s="30">
        <f>IF(AND(ISBLANK(BD108),$AD108=1,$F108&lt;&gt;служ!$AF$3),0,1)</f>
        <v>1</v>
      </c>
      <c r="BI108" s="30">
        <f>IF(AND(ISBLANK(BE108),$AD108=1,$F108&lt;&gt;служ!$AF$3),0,1)</f>
        <v>1</v>
      </c>
    </row>
    <row r="109" spans="2:61" s="20" customFormat="1" x14ac:dyDescent="0.2">
      <c r="B109" s="112">
        <v>100</v>
      </c>
      <c r="C109" s="25">
        <v>4100</v>
      </c>
      <c r="D109" s="52"/>
      <c r="E109" s="52"/>
      <c r="F109" s="11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5"/>
      <c r="V109" s="115"/>
      <c r="W109" s="115"/>
      <c r="X109" s="115"/>
      <c r="Y109" s="115"/>
      <c r="Z109" s="115"/>
      <c r="AA109" s="115"/>
      <c r="AB109" s="28">
        <f>IF(AND(AD109=0,(COUNTIF(D109:AA109,"*")+COUNTIF(D109:AA109,"&lt;9")+COUNTIF(BD109:BE109,"*")+COUNTIF(BD109:BE109,"&lt;9")-COUNTIF(D109:AA109,служ!$AF$3)-COUNTIF(BD109:BE109,служ!$AF$3))&gt;0),0,1)</f>
        <v>1</v>
      </c>
      <c r="AC109" s="28">
        <f t="shared" si="6"/>
        <v>0</v>
      </c>
      <c r="AD109" s="29">
        <f>IF(OR(F109="",F109=служ!$AF$3),0,1)</f>
        <v>0</v>
      </c>
      <c r="AE109" s="31">
        <f t="shared" si="7"/>
        <v>1</v>
      </c>
      <c r="AF109" s="30">
        <f t="shared" si="8"/>
        <v>1</v>
      </c>
      <c r="AG109" s="30">
        <f>IF(AND(ISBLANK(G109),$AD109=1,AG$510=1,$F109&lt;&gt;служ!$AF$3),0,1)</f>
        <v>1</v>
      </c>
      <c r="AH109" s="30">
        <f>IF(AND(ISBLANK(H109),$AD109=1,AH$510=1,$F109&lt;&gt;служ!$AF$3),0,1)</f>
        <v>1</v>
      </c>
      <c r="AI109" s="30">
        <f>IF(AND(ISBLANK(I109),$AD109=1,AI$510=1,$F109&lt;&gt;служ!$AF$3),0,1)</f>
        <v>1</v>
      </c>
      <c r="AJ109" s="30">
        <f>IF(AND(ISBLANK(J109),$AD109=1,AJ$510=1,$F109&lt;&gt;служ!$AF$3),0,1)</f>
        <v>1</v>
      </c>
      <c r="AK109" s="30">
        <f>IF(AND(ISBLANK(K109),$AD109=1,AK$510=1,$F109&lt;&gt;служ!$AF$3),0,1)</f>
        <v>1</v>
      </c>
      <c r="AL109" s="30">
        <f>IF(AND(ISBLANK(L109),$AD109=1,AL$510=1,$F109&lt;&gt;служ!$AF$3),0,1)</f>
        <v>1</v>
      </c>
      <c r="AM109" s="30">
        <f>IF(AND(ISBLANK(M109),$AD109=1,AM$510=1,$F109&lt;&gt;служ!$AF$3),0,1)</f>
        <v>1</v>
      </c>
      <c r="AN109" s="30">
        <f>IF(AND(ISBLANK(N109),$AD109=1,AN$510=1,$F109&lt;&gt;служ!$AF$3),0,1)</f>
        <v>1</v>
      </c>
      <c r="AO109" s="30">
        <f>IF(AND(ISBLANK(O109),$AD109=1,AO$510=1,$F109&lt;&gt;служ!$AF$3),0,1)</f>
        <v>1</v>
      </c>
      <c r="AP109" s="30">
        <f>IF(AND(ISBLANK(P109),$AD109=1,AP$510=1,$F109&lt;&gt;служ!$AF$3),0,1)</f>
        <v>1</v>
      </c>
      <c r="AQ109" s="30">
        <f>IF(AND(ISBLANK(Q109),$AD109=1,AQ$510=1,$F109&lt;&gt;служ!$AF$3),0,1)</f>
        <v>1</v>
      </c>
      <c r="AR109" s="30">
        <f>IF(AND(ISBLANK(R109),$AD109=1,AR$510=1,$F109&lt;&gt;служ!$AF$3),0,1)</f>
        <v>1</v>
      </c>
      <c r="AS109" s="30">
        <f>IF(AND(ISBLANK(S109),$AD109=1,AS$510=1,$F109&lt;&gt;служ!$AF$3),0,1)</f>
        <v>1</v>
      </c>
      <c r="AT109" s="30">
        <f>IF(AND(ISBLANK(T109),$AD109=1,AT$510=1,$F109&lt;&gt;служ!$AF$3),0,1)</f>
        <v>1</v>
      </c>
      <c r="AU109" s="30">
        <f>IF(AND(ISBLANK(U109),$AD109=1,AU$510=1,$F109&lt;&gt;служ!$AF$3),0,1)</f>
        <v>1</v>
      </c>
      <c r="AV109" s="30">
        <f>IF(AND(ISBLANK(V109),$AD109=1,AV$510=1,$F109&lt;&gt;служ!$AF$3),0,1)</f>
        <v>1</v>
      </c>
      <c r="AW109" s="30">
        <f>IF(AND(ISBLANK(W109),$AD109=1,AW$510=1,$F109&lt;&gt;служ!$AF$3),0,1)</f>
        <v>1</v>
      </c>
      <c r="AX109" s="30">
        <f>IF(AND(ISBLANK(X109),$AD109=1,AX$510=1,$F109&lt;&gt;служ!$AF$3),0,1)</f>
        <v>1</v>
      </c>
      <c r="AY109" s="30">
        <f>IF(AND(ISBLANK(Y109),$AD109=1,AY$510=1,$F109&lt;&gt;служ!$AF$3),0,1)</f>
        <v>1</v>
      </c>
      <c r="AZ109" s="30">
        <f>IF(AND(ISBLANK(Z109),$AD109=1,AZ$510=1,$F109&lt;&gt;служ!$AF$3),0,1)</f>
        <v>1</v>
      </c>
      <c r="BA109" s="30">
        <f>IF(AND(ISBLANK(AA109),$AD109=1,BA$510=1,$F109&lt;&gt;служ!$AF$3),0,1)</f>
        <v>1</v>
      </c>
      <c r="BB109" s="20">
        <f t="shared" si="9"/>
        <v>0</v>
      </c>
      <c r="BD109" s="114"/>
      <c r="BE109" s="114"/>
      <c r="BF109" s="156" t="str">
        <f t="shared" si="10"/>
        <v/>
      </c>
      <c r="BH109" s="30">
        <f>IF(AND(ISBLANK(BD109),$AD109=1,$F109&lt;&gt;служ!$AF$3),0,1)</f>
        <v>1</v>
      </c>
      <c r="BI109" s="30">
        <f>IF(AND(ISBLANK(BE109),$AD109=1,$F109&lt;&gt;служ!$AF$3),0,1)</f>
        <v>1</v>
      </c>
    </row>
    <row r="110" spans="2:61" s="20" customFormat="1" x14ac:dyDescent="0.2">
      <c r="B110" s="112">
        <v>101</v>
      </c>
      <c r="C110" s="25">
        <v>4101</v>
      </c>
      <c r="D110" s="52"/>
      <c r="E110" s="52"/>
      <c r="F110" s="113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5"/>
      <c r="V110" s="115"/>
      <c r="W110" s="115"/>
      <c r="X110" s="115"/>
      <c r="Y110" s="115"/>
      <c r="Z110" s="115"/>
      <c r="AA110" s="115"/>
      <c r="AB110" s="28">
        <f>IF(AND(AD110=0,(COUNTIF(D110:AA110,"*")+COUNTIF(D110:AA110,"&lt;9")+COUNTIF(BD110:BE110,"*")+COUNTIF(BD110:BE110,"&lt;9")-COUNTIF(D110:AA110,служ!$AF$3)-COUNTIF(BD110:BE110,служ!$AF$3))&gt;0),0,1)</f>
        <v>1</v>
      </c>
      <c r="AC110" s="28">
        <f t="shared" si="6"/>
        <v>0</v>
      </c>
      <c r="AD110" s="29">
        <f>IF(OR(F110="",F110=служ!$AF$3),0,1)</f>
        <v>0</v>
      </c>
      <c r="AE110" s="31">
        <f t="shared" si="7"/>
        <v>1</v>
      </c>
      <c r="AF110" s="30">
        <f t="shared" si="8"/>
        <v>1</v>
      </c>
      <c r="AG110" s="30">
        <f>IF(AND(ISBLANK(G110),$AD110=1,AG$510=1,$F110&lt;&gt;служ!$AF$3),0,1)</f>
        <v>1</v>
      </c>
      <c r="AH110" s="30">
        <f>IF(AND(ISBLANK(H110),$AD110=1,AH$510=1,$F110&lt;&gt;служ!$AF$3),0,1)</f>
        <v>1</v>
      </c>
      <c r="AI110" s="30">
        <f>IF(AND(ISBLANK(I110),$AD110=1,AI$510=1,$F110&lt;&gt;служ!$AF$3),0,1)</f>
        <v>1</v>
      </c>
      <c r="AJ110" s="30">
        <f>IF(AND(ISBLANK(J110),$AD110=1,AJ$510=1,$F110&lt;&gt;служ!$AF$3),0,1)</f>
        <v>1</v>
      </c>
      <c r="AK110" s="30">
        <f>IF(AND(ISBLANK(K110),$AD110=1,AK$510=1,$F110&lt;&gt;служ!$AF$3),0,1)</f>
        <v>1</v>
      </c>
      <c r="AL110" s="30">
        <f>IF(AND(ISBLANK(L110),$AD110=1,AL$510=1,$F110&lt;&gt;служ!$AF$3),0,1)</f>
        <v>1</v>
      </c>
      <c r="AM110" s="30">
        <f>IF(AND(ISBLANK(M110),$AD110=1,AM$510=1,$F110&lt;&gt;служ!$AF$3),0,1)</f>
        <v>1</v>
      </c>
      <c r="AN110" s="30">
        <f>IF(AND(ISBLANK(N110),$AD110=1,AN$510=1,$F110&lt;&gt;служ!$AF$3),0,1)</f>
        <v>1</v>
      </c>
      <c r="AO110" s="30">
        <f>IF(AND(ISBLANK(O110),$AD110=1,AO$510=1,$F110&lt;&gt;служ!$AF$3),0,1)</f>
        <v>1</v>
      </c>
      <c r="AP110" s="30">
        <f>IF(AND(ISBLANK(P110),$AD110=1,AP$510=1,$F110&lt;&gt;служ!$AF$3),0,1)</f>
        <v>1</v>
      </c>
      <c r="AQ110" s="30">
        <f>IF(AND(ISBLANK(Q110),$AD110=1,AQ$510=1,$F110&lt;&gt;служ!$AF$3),0,1)</f>
        <v>1</v>
      </c>
      <c r="AR110" s="30">
        <f>IF(AND(ISBLANK(R110),$AD110=1,AR$510=1,$F110&lt;&gt;служ!$AF$3),0,1)</f>
        <v>1</v>
      </c>
      <c r="AS110" s="30">
        <f>IF(AND(ISBLANK(S110),$AD110=1,AS$510=1,$F110&lt;&gt;служ!$AF$3),0,1)</f>
        <v>1</v>
      </c>
      <c r="AT110" s="30">
        <f>IF(AND(ISBLANK(T110),$AD110=1,AT$510=1,$F110&lt;&gt;служ!$AF$3),0,1)</f>
        <v>1</v>
      </c>
      <c r="AU110" s="30">
        <f>IF(AND(ISBLANK(U110),$AD110=1,AU$510=1,$F110&lt;&gt;служ!$AF$3),0,1)</f>
        <v>1</v>
      </c>
      <c r="AV110" s="30">
        <f>IF(AND(ISBLANK(V110),$AD110=1,AV$510=1,$F110&lt;&gt;служ!$AF$3),0,1)</f>
        <v>1</v>
      </c>
      <c r="AW110" s="30">
        <f>IF(AND(ISBLANK(W110),$AD110=1,AW$510=1,$F110&lt;&gt;служ!$AF$3),0,1)</f>
        <v>1</v>
      </c>
      <c r="AX110" s="30">
        <f>IF(AND(ISBLANK(X110),$AD110=1,AX$510=1,$F110&lt;&gt;служ!$AF$3),0,1)</f>
        <v>1</v>
      </c>
      <c r="AY110" s="30">
        <f>IF(AND(ISBLANK(Y110),$AD110=1,AY$510=1,$F110&lt;&gt;служ!$AF$3),0,1)</f>
        <v>1</v>
      </c>
      <c r="AZ110" s="30">
        <f>IF(AND(ISBLANK(Z110),$AD110=1,AZ$510=1,$F110&lt;&gt;служ!$AF$3),0,1)</f>
        <v>1</v>
      </c>
      <c r="BA110" s="30">
        <f>IF(AND(ISBLANK(AA110),$AD110=1,BA$510=1,$F110&lt;&gt;служ!$AF$3),0,1)</f>
        <v>1</v>
      </c>
      <c r="BB110" s="20">
        <f t="shared" si="9"/>
        <v>0</v>
      </c>
      <c r="BD110" s="114"/>
      <c r="BE110" s="114"/>
      <c r="BF110" s="156" t="str">
        <f t="shared" si="10"/>
        <v/>
      </c>
      <c r="BH110" s="30">
        <f>IF(AND(ISBLANK(BD110),$AD110=1,$F110&lt;&gt;служ!$AF$3),0,1)</f>
        <v>1</v>
      </c>
      <c r="BI110" s="30">
        <f>IF(AND(ISBLANK(BE110),$AD110=1,$F110&lt;&gt;служ!$AF$3),0,1)</f>
        <v>1</v>
      </c>
    </row>
    <row r="111" spans="2:61" s="20" customFormat="1" x14ac:dyDescent="0.2">
      <c r="B111" s="112">
        <v>102</v>
      </c>
      <c r="C111" s="25">
        <v>4102</v>
      </c>
      <c r="D111" s="52"/>
      <c r="E111" s="52"/>
      <c r="F111" s="113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5"/>
      <c r="V111" s="115"/>
      <c r="W111" s="115"/>
      <c r="X111" s="115"/>
      <c r="Y111" s="115"/>
      <c r="Z111" s="115"/>
      <c r="AA111" s="115"/>
      <c r="AB111" s="28">
        <f>IF(AND(AD111=0,(COUNTIF(D111:AA111,"*")+COUNTIF(D111:AA111,"&lt;9")+COUNTIF(BD111:BE111,"*")+COUNTIF(BD111:BE111,"&lt;9")-COUNTIF(D111:AA111,служ!$AF$3)-COUNTIF(BD111:BE111,служ!$AF$3))&gt;0),0,1)</f>
        <v>1</v>
      </c>
      <c r="AC111" s="28">
        <f t="shared" si="6"/>
        <v>0</v>
      </c>
      <c r="AD111" s="29">
        <f>IF(OR(F111="",F111=служ!$AF$3),0,1)</f>
        <v>0</v>
      </c>
      <c r="AE111" s="31">
        <f t="shared" si="7"/>
        <v>1</v>
      </c>
      <c r="AF111" s="30">
        <f t="shared" si="8"/>
        <v>1</v>
      </c>
      <c r="AG111" s="30">
        <f>IF(AND(ISBLANK(G111),$AD111=1,AG$510=1,$F111&lt;&gt;служ!$AF$3),0,1)</f>
        <v>1</v>
      </c>
      <c r="AH111" s="30">
        <f>IF(AND(ISBLANK(H111),$AD111=1,AH$510=1,$F111&lt;&gt;служ!$AF$3),0,1)</f>
        <v>1</v>
      </c>
      <c r="AI111" s="30">
        <f>IF(AND(ISBLANK(I111),$AD111=1,AI$510=1,$F111&lt;&gt;служ!$AF$3),0,1)</f>
        <v>1</v>
      </c>
      <c r="AJ111" s="30">
        <f>IF(AND(ISBLANK(J111),$AD111=1,AJ$510=1,$F111&lt;&gt;служ!$AF$3),0,1)</f>
        <v>1</v>
      </c>
      <c r="AK111" s="30">
        <f>IF(AND(ISBLANK(K111),$AD111=1,AK$510=1,$F111&lt;&gt;служ!$AF$3),0,1)</f>
        <v>1</v>
      </c>
      <c r="AL111" s="30">
        <f>IF(AND(ISBLANK(L111),$AD111=1,AL$510=1,$F111&lt;&gt;служ!$AF$3),0,1)</f>
        <v>1</v>
      </c>
      <c r="AM111" s="30">
        <f>IF(AND(ISBLANK(M111),$AD111=1,AM$510=1,$F111&lt;&gt;служ!$AF$3),0,1)</f>
        <v>1</v>
      </c>
      <c r="AN111" s="30">
        <f>IF(AND(ISBLANK(N111),$AD111=1,AN$510=1,$F111&lt;&gt;служ!$AF$3),0,1)</f>
        <v>1</v>
      </c>
      <c r="AO111" s="30">
        <f>IF(AND(ISBLANK(O111),$AD111=1,AO$510=1,$F111&lt;&gt;служ!$AF$3),0,1)</f>
        <v>1</v>
      </c>
      <c r="AP111" s="30">
        <f>IF(AND(ISBLANK(P111),$AD111=1,AP$510=1,$F111&lt;&gt;служ!$AF$3),0,1)</f>
        <v>1</v>
      </c>
      <c r="AQ111" s="30">
        <f>IF(AND(ISBLANK(Q111),$AD111=1,AQ$510=1,$F111&lt;&gt;служ!$AF$3),0,1)</f>
        <v>1</v>
      </c>
      <c r="AR111" s="30">
        <f>IF(AND(ISBLANK(R111),$AD111=1,AR$510=1,$F111&lt;&gt;служ!$AF$3),0,1)</f>
        <v>1</v>
      </c>
      <c r="AS111" s="30">
        <f>IF(AND(ISBLANK(S111),$AD111=1,AS$510=1,$F111&lt;&gt;служ!$AF$3),0,1)</f>
        <v>1</v>
      </c>
      <c r="AT111" s="30">
        <f>IF(AND(ISBLANK(T111),$AD111=1,AT$510=1,$F111&lt;&gt;служ!$AF$3),0,1)</f>
        <v>1</v>
      </c>
      <c r="AU111" s="30">
        <f>IF(AND(ISBLANK(U111),$AD111=1,AU$510=1,$F111&lt;&gt;служ!$AF$3),0,1)</f>
        <v>1</v>
      </c>
      <c r="AV111" s="30">
        <f>IF(AND(ISBLANK(V111),$AD111=1,AV$510=1,$F111&lt;&gt;служ!$AF$3),0,1)</f>
        <v>1</v>
      </c>
      <c r="AW111" s="30">
        <f>IF(AND(ISBLANK(W111),$AD111=1,AW$510=1,$F111&lt;&gt;служ!$AF$3),0,1)</f>
        <v>1</v>
      </c>
      <c r="AX111" s="30">
        <f>IF(AND(ISBLANK(X111),$AD111=1,AX$510=1,$F111&lt;&gt;служ!$AF$3),0,1)</f>
        <v>1</v>
      </c>
      <c r="AY111" s="30">
        <f>IF(AND(ISBLANK(Y111),$AD111=1,AY$510=1,$F111&lt;&gt;служ!$AF$3),0,1)</f>
        <v>1</v>
      </c>
      <c r="AZ111" s="30">
        <f>IF(AND(ISBLANK(Z111),$AD111=1,AZ$510=1,$F111&lt;&gt;служ!$AF$3),0,1)</f>
        <v>1</v>
      </c>
      <c r="BA111" s="30">
        <f>IF(AND(ISBLANK(AA111),$AD111=1,BA$510=1,$F111&lt;&gt;служ!$AF$3),0,1)</f>
        <v>1</v>
      </c>
      <c r="BB111" s="20">
        <f t="shared" si="9"/>
        <v>0</v>
      </c>
      <c r="BD111" s="114"/>
      <c r="BE111" s="114"/>
      <c r="BF111" s="156" t="str">
        <f t="shared" si="10"/>
        <v/>
      </c>
      <c r="BH111" s="30">
        <f>IF(AND(ISBLANK(BD111),$AD111=1,$F111&lt;&gt;служ!$AF$3),0,1)</f>
        <v>1</v>
      </c>
      <c r="BI111" s="30">
        <f>IF(AND(ISBLANK(BE111),$AD111=1,$F111&lt;&gt;служ!$AF$3),0,1)</f>
        <v>1</v>
      </c>
    </row>
    <row r="112" spans="2:61" s="20" customFormat="1" x14ac:dyDescent="0.2">
      <c r="B112" s="112">
        <v>103</v>
      </c>
      <c r="C112" s="25">
        <v>4103</v>
      </c>
      <c r="D112" s="52"/>
      <c r="E112" s="52"/>
      <c r="F112" s="113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5"/>
      <c r="V112" s="115"/>
      <c r="W112" s="115"/>
      <c r="X112" s="115"/>
      <c r="Y112" s="115"/>
      <c r="Z112" s="115"/>
      <c r="AA112" s="115"/>
      <c r="AB112" s="28">
        <f>IF(AND(AD112=0,(COUNTIF(D112:AA112,"*")+COUNTIF(D112:AA112,"&lt;9")+COUNTIF(BD112:BE112,"*")+COUNTIF(BD112:BE112,"&lt;9")-COUNTIF(D112:AA112,служ!$AF$3)-COUNTIF(BD112:BE112,служ!$AF$3))&gt;0),0,1)</f>
        <v>1</v>
      </c>
      <c r="AC112" s="28">
        <f t="shared" si="6"/>
        <v>0</v>
      </c>
      <c r="AD112" s="29">
        <f>IF(OR(F112="",F112=служ!$AF$3),0,1)</f>
        <v>0</v>
      </c>
      <c r="AE112" s="31">
        <f t="shared" si="7"/>
        <v>1</v>
      </c>
      <c r="AF112" s="30">
        <f t="shared" si="8"/>
        <v>1</v>
      </c>
      <c r="AG112" s="30">
        <f>IF(AND(ISBLANK(G112),$AD112=1,AG$510=1,$F112&lt;&gt;служ!$AF$3),0,1)</f>
        <v>1</v>
      </c>
      <c r="AH112" s="30">
        <f>IF(AND(ISBLANK(H112),$AD112=1,AH$510=1,$F112&lt;&gt;служ!$AF$3),0,1)</f>
        <v>1</v>
      </c>
      <c r="AI112" s="30">
        <f>IF(AND(ISBLANK(I112),$AD112=1,AI$510=1,$F112&lt;&gt;служ!$AF$3),0,1)</f>
        <v>1</v>
      </c>
      <c r="AJ112" s="30">
        <f>IF(AND(ISBLANK(J112),$AD112=1,AJ$510=1,$F112&lt;&gt;служ!$AF$3),0,1)</f>
        <v>1</v>
      </c>
      <c r="AK112" s="30">
        <f>IF(AND(ISBLANK(K112),$AD112=1,AK$510=1,$F112&lt;&gt;служ!$AF$3),0,1)</f>
        <v>1</v>
      </c>
      <c r="AL112" s="30">
        <f>IF(AND(ISBLANK(L112),$AD112=1,AL$510=1,$F112&lt;&gt;служ!$AF$3),0,1)</f>
        <v>1</v>
      </c>
      <c r="AM112" s="30">
        <f>IF(AND(ISBLANK(M112),$AD112=1,AM$510=1,$F112&lt;&gt;служ!$AF$3),0,1)</f>
        <v>1</v>
      </c>
      <c r="AN112" s="30">
        <f>IF(AND(ISBLANK(N112),$AD112=1,AN$510=1,$F112&lt;&gt;служ!$AF$3),0,1)</f>
        <v>1</v>
      </c>
      <c r="AO112" s="30">
        <f>IF(AND(ISBLANK(O112),$AD112=1,AO$510=1,$F112&lt;&gt;служ!$AF$3),0,1)</f>
        <v>1</v>
      </c>
      <c r="AP112" s="30">
        <f>IF(AND(ISBLANK(P112),$AD112=1,AP$510=1,$F112&lt;&gt;служ!$AF$3),0,1)</f>
        <v>1</v>
      </c>
      <c r="AQ112" s="30">
        <f>IF(AND(ISBLANK(Q112),$AD112=1,AQ$510=1,$F112&lt;&gt;служ!$AF$3),0,1)</f>
        <v>1</v>
      </c>
      <c r="AR112" s="30">
        <f>IF(AND(ISBLANK(R112),$AD112=1,AR$510=1,$F112&lt;&gt;служ!$AF$3),0,1)</f>
        <v>1</v>
      </c>
      <c r="AS112" s="30">
        <f>IF(AND(ISBLANK(S112),$AD112=1,AS$510=1,$F112&lt;&gt;служ!$AF$3),0,1)</f>
        <v>1</v>
      </c>
      <c r="AT112" s="30">
        <f>IF(AND(ISBLANK(T112),$AD112=1,AT$510=1,$F112&lt;&gt;служ!$AF$3),0,1)</f>
        <v>1</v>
      </c>
      <c r="AU112" s="30">
        <f>IF(AND(ISBLANK(U112),$AD112=1,AU$510=1,$F112&lt;&gt;служ!$AF$3),0,1)</f>
        <v>1</v>
      </c>
      <c r="AV112" s="30">
        <f>IF(AND(ISBLANK(V112),$AD112=1,AV$510=1,$F112&lt;&gt;служ!$AF$3),0,1)</f>
        <v>1</v>
      </c>
      <c r="AW112" s="30">
        <f>IF(AND(ISBLANK(W112),$AD112=1,AW$510=1,$F112&lt;&gt;служ!$AF$3),0,1)</f>
        <v>1</v>
      </c>
      <c r="AX112" s="30">
        <f>IF(AND(ISBLANK(X112),$AD112=1,AX$510=1,$F112&lt;&gt;служ!$AF$3),0,1)</f>
        <v>1</v>
      </c>
      <c r="AY112" s="30">
        <f>IF(AND(ISBLANK(Y112),$AD112=1,AY$510=1,$F112&lt;&gt;служ!$AF$3),0,1)</f>
        <v>1</v>
      </c>
      <c r="AZ112" s="30">
        <f>IF(AND(ISBLANK(Z112),$AD112=1,AZ$510=1,$F112&lt;&gt;служ!$AF$3),0,1)</f>
        <v>1</v>
      </c>
      <c r="BA112" s="30">
        <f>IF(AND(ISBLANK(AA112),$AD112=1,BA$510=1,$F112&lt;&gt;служ!$AF$3),0,1)</f>
        <v>1</v>
      </c>
      <c r="BB112" s="20">
        <f t="shared" si="9"/>
        <v>0</v>
      </c>
      <c r="BD112" s="114"/>
      <c r="BE112" s="114"/>
      <c r="BF112" s="156" t="str">
        <f t="shared" si="10"/>
        <v/>
      </c>
      <c r="BH112" s="30">
        <f>IF(AND(ISBLANK(BD112),$AD112=1,$F112&lt;&gt;служ!$AF$3),0,1)</f>
        <v>1</v>
      </c>
      <c r="BI112" s="30">
        <f>IF(AND(ISBLANK(BE112),$AD112=1,$F112&lt;&gt;служ!$AF$3),0,1)</f>
        <v>1</v>
      </c>
    </row>
    <row r="113" spans="2:61" s="20" customFormat="1" x14ac:dyDescent="0.2">
      <c r="B113" s="112">
        <v>104</v>
      </c>
      <c r="C113" s="25">
        <v>4104</v>
      </c>
      <c r="D113" s="52"/>
      <c r="E113" s="52"/>
      <c r="F113" s="113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5"/>
      <c r="V113" s="115"/>
      <c r="W113" s="115"/>
      <c r="X113" s="115"/>
      <c r="Y113" s="115"/>
      <c r="Z113" s="115"/>
      <c r="AA113" s="115"/>
      <c r="AB113" s="28">
        <f>IF(AND(AD113=0,(COUNTIF(D113:AA113,"*")+COUNTIF(D113:AA113,"&lt;9")+COUNTIF(BD113:BE113,"*")+COUNTIF(BD113:BE113,"&lt;9")-COUNTIF(D113:AA113,служ!$AF$3)-COUNTIF(BD113:BE113,служ!$AF$3))&gt;0),0,1)</f>
        <v>1</v>
      </c>
      <c r="AC113" s="28">
        <f t="shared" si="6"/>
        <v>0</v>
      </c>
      <c r="AD113" s="29">
        <f>IF(OR(F113="",F113=служ!$AF$3),0,1)</f>
        <v>0</v>
      </c>
      <c r="AE113" s="31">
        <f t="shared" si="7"/>
        <v>1</v>
      </c>
      <c r="AF113" s="30">
        <f t="shared" si="8"/>
        <v>1</v>
      </c>
      <c r="AG113" s="30">
        <f>IF(AND(ISBLANK(G113),$AD113=1,AG$510=1,$F113&lt;&gt;служ!$AF$3),0,1)</f>
        <v>1</v>
      </c>
      <c r="AH113" s="30">
        <f>IF(AND(ISBLANK(H113),$AD113=1,AH$510=1,$F113&lt;&gt;служ!$AF$3),0,1)</f>
        <v>1</v>
      </c>
      <c r="AI113" s="30">
        <f>IF(AND(ISBLANK(I113),$AD113=1,AI$510=1,$F113&lt;&gt;служ!$AF$3),0,1)</f>
        <v>1</v>
      </c>
      <c r="AJ113" s="30">
        <f>IF(AND(ISBLANK(J113),$AD113=1,AJ$510=1,$F113&lt;&gt;служ!$AF$3),0,1)</f>
        <v>1</v>
      </c>
      <c r="AK113" s="30">
        <f>IF(AND(ISBLANK(K113),$AD113=1,AK$510=1,$F113&lt;&gt;служ!$AF$3),0,1)</f>
        <v>1</v>
      </c>
      <c r="AL113" s="30">
        <f>IF(AND(ISBLANK(L113),$AD113=1,AL$510=1,$F113&lt;&gt;служ!$AF$3),0,1)</f>
        <v>1</v>
      </c>
      <c r="AM113" s="30">
        <f>IF(AND(ISBLANK(M113),$AD113=1,AM$510=1,$F113&lt;&gt;служ!$AF$3),0,1)</f>
        <v>1</v>
      </c>
      <c r="AN113" s="30">
        <f>IF(AND(ISBLANK(N113),$AD113=1,AN$510=1,$F113&lt;&gt;служ!$AF$3),0,1)</f>
        <v>1</v>
      </c>
      <c r="AO113" s="30">
        <f>IF(AND(ISBLANK(O113),$AD113=1,AO$510=1,$F113&lt;&gt;служ!$AF$3),0,1)</f>
        <v>1</v>
      </c>
      <c r="AP113" s="30">
        <f>IF(AND(ISBLANK(P113),$AD113=1,AP$510=1,$F113&lt;&gt;служ!$AF$3),0,1)</f>
        <v>1</v>
      </c>
      <c r="AQ113" s="30">
        <f>IF(AND(ISBLANK(Q113),$AD113=1,AQ$510=1,$F113&lt;&gt;служ!$AF$3),0,1)</f>
        <v>1</v>
      </c>
      <c r="AR113" s="30">
        <f>IF(AND(ISBLANK(R113),$AD113=1,AR$510=1,$F113&lt;&gt;служ!$AF$3),0,1)</f>
        <v>1</v>
      </c>
      <c r="AS113" s="30">
        <f>IF(AND(ISBLANK(S113),$AD113=1,AS$510=1,$F113&lt;&gt;служ!$AF$3),0,1)</f>
        <v>1</v>
      </c>
      <c r="AT113" s="30">
        <f>IF(AND(ISBLANK(T113),$AD113=1,AT$510=1,$F113&lt;&gt;служ!$AF$3),0,1)</f>
        <v>1</v>
      </c>
      <c r="AU113" s="30">
        <f>IF(AND(ISBLANK(U113),$AD113=1,AU$510=1,$F113&lt;&gt;служ!$AF$3),0,1)</f>
        <v>1</v>
      </c>
      <c r="AV113" s="30">
        <f>IF(AND(ISBLANK(V113),$AD113=1,AV$510=1,$F113&lt;&gt;служ!$AF$3),0,1)</f>
        <v>1</v>
      </c>
      <c r="AW113" s="30">
        <f>IF(AND(ISBLANK(W113),$AD113=1,AW$510=1,$F113&lt;&gt;служ!$AF$3),0,1)</f>
        <v>1</v>
      </c>
      <c r="AX113" s="30">
        <f>IF(AND(ISBLANK(X113),$AD113=1,AX$510=1,$F113&lt;&gt;служ!$AF$3),0,1)</f>
        <v>1</v>
      </c>
      <c r="AY113" s="30">
        <f>IF(AND(ISBLANK(Y113),$AD113=1,AY$510=1,$F113&lt;&gt;служ!$AF$3),0,1)</f>
        <v>1</v>
      </c>
      <c r="AZ113" s="30">
        <f>IF(AND(ISBLANK(Z113),$AD113=1,AZ$510=1,$F113&lt;&gt;служ!$AF$3),0,1)</f>
        <v>1</v>
      </c>
      <c r="BA113" s="30">
        <f>IF(AND(ISBLANK(AA113),$AD113=1,BA$510=1,$F113&lt;&gt;служ!$AF$3),0,1)</f>
        <v>1</v>
      </c>
      <c r="BB113" s="20">
        <f t="shared" si="9"/>
        <v>0</v>
      </c>
      <c r="BD113" s="114"/>
      <c r="BE113" s="114"/>
      <c r="BF113" s="156" t="str">
        <f t="shared" si="10"/>
        <v/>
      </c>
      <c r="BH113" s="30">
        <f>IF(AND(ISBLANK(BD113),$AD113=1,$F113&lt;&gt;служ!$AF$3),0,1)</f>
        <v>1</v>
      </c>
      <c r="BI113" s="30">
        <f>IF(AND(ISBLANK(BE113),$AD113=1,$F113&lt;&gt;служ!$AF$3),0,1)</f>
        <v>1</v>
      </c>
    </row>
    <row r="114" spans="2:61" s="20" customFormat="1" x14ac:dyDescent="0.2">
      <c r="B114" s="112">
        <v>105</v>
      </c>
      <c r="C114" s="25">
        <v>4105</v>
      </c>
      <c r="D114" s="52"/>
      <c r="E114" s="52"/>
      <c r="F114" s="113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5"/>
      <c r="V114" s="115"/>
      <c r="W114" s="115"/>
      <c r="X114" s="115"/>
      <c r="Y114" s="115"/>
      <c r="Z114" s="115"/>
      <c r="AA114" s="115"/>
      <c r="AB114" s="28">
        <f>IF(AND(AD114=0,(COUNTIF(D114:AA114,"*")+COUNTIF(D114:AA114,"&lt;9")+COUNTIF(BD114:BE114,"*")+COUNTIF(BD114:BE114,"&lt;9")-COUNTIF(D114:AA114,служ!$AF$3)-COUNTIF(BD114:BE114,служ!$AF$3))&gt;0),0,1)</f>
        <v>1</v>
      </c>
      <c r="AC114" s="28">
        <f t="shared" si="6"/>
        <v>0</v>
      </c>
      <c r="AD114" s="29">
        <f>IF(OR(F114="",F114=служ!$AF$3),0,1)</f>
        <v>0</v>
      </c>
      <c r="AE114" s="31">
        <f t="shared" si="7"/>
        <v>1</v>
      </c>
      <c r="AF114" s="30">
        <f t="shared" si="8"/>
        <v>1</v>
      </c>
      <c r="AG114" s="30">
        <f>IF(AND(ISBLANK(G114),$AD114=1,AG$510=1,$F114&lt;&gt;служ!$AF$3),0,1)</f>
        <v>1</v>
      </c>
      <c r="AH114" s="30">
        <f>IF(AND(ISBLANK(H114),$AD114=1,AH$510=1,$F114&lt;&gt;служ!$AF$3),0,1)</f>
        <v>1</v>
      </c>
      <c r="AI114" s="30">
        <f>IF(AND(ISBLANK(I114),$AD114=1,AI$510=1,$F114&lt;&gt;служ!$AF$3),0,1)</f>
        <v>1</v>
      </c>
      <c r="AJ114" s="30">
        <f>IF(AND(ISBLANK(J114),$AD114=1,AJ$510=1,$F114&lt;&gt;служ!$AF$3),0,1)</f>
        <v>1</v>
      </c>
      <c r="AK114" s="30">
        <f>IF(AND(ISBLANK(K114),$AD114=1,AK$510=1,$F114&lt;&gt;служ!$AF$3),0,1)</f>
        <v>1</v>
      </c>
      <c r="AL114" s="30">
        <f>IF(AND(ISBLANK(L114),$AD114=1,AL$510=1,$F114&lt;&gt;служ!$AF$3),0,1)</f>
        <v>1</v>
      </c>
      <c r="AM114" s="30">
        <f>IF(AND(ISBLANK(M114),$AD114=1,AM$510=1,$F114&lt;&gt;служ!$AF$3),0,1)</f>
        <v>1</v>
      </c>
      <c r="AN114" s="30">
        <f>IF(AND(ISBLANK(N114),$AD114=1,AN$510=1,$F114&lt;&gt;служ!$AF$3),0,1)</f>
        <v>1</v>
      </c>
      <c r="AO114" s="30">
        <f>IF(AND(ISBLANK(O114),$AD114=1,AO$510=1,$F114&lt;&gt;служ!$AF$3),0,1)</f>
        <v>1</v>
      </c>
      <c r="AP114" s="30">
        <f>IF(AND(ISBLANK(P114),$AD114=1,AP$510=1,$F114&lt;&gt;служ!$AF$3),0,1)</f>
        <v>1</v>
      </c>
      <c r="AQ114" s="30">
        <f>IF(AND(ISBLANK(Q114),$AD114=1,AQ$510=1,$F114&lt;&gt;служ!$AF$3),0,1)</f>
        <v>1</v>
      </c>
      <c r="AR114" s="30">
        <f>IF(AND(ISBLANK(R114),$AD114=1,AR$510=1,$F114&lt;&gt;служ!$AF$3),0,1)</f>
        <v>1</v>
      </c>
      <c r="AS114" s="30">
        <f>IF(AND(ISBLANK(S114),$AD114=1,AS$510=1,$F114&lt;&gt;служ!$AF$3),0,1)</f>
        <v>1</v>
      </c>
      <c r="AT114" s="30">
        <f>IF(AND(ISBLANK(T114),$AD114=1,AT$510=1,$F114&lt;&gt;служ!$AF$3),0,1)</f>
        <v>1</v>
      </c>
      <c r="AU114" s="30">
        <f>IF(AND(ISBLANK(U114),$AD114=1,AU$510=1,$F114&lt;&gt;служ!$AF$3),0,1)</f>
        <v>1</v>
      </c>
      <c r="AV114" s="30">
        <f>IF(AND(ISBLANK(V114),$AD114=1,AV$510=1,$F114&lt;&gt;служ!$AF$3),0,1)</f>
        <v>1</v>
      </c>
      <c r="AW114" s="30">
        <f>IF(AND(ISBLANK(W114),$AD114=1,AW$510=1,$F114&lt;&gt;служ!$AF$3),0,1)</f>
        <v>1</v>
      </c>
      <c r="AX114" s="30">
        <f>IF(AND(ISBLANK(X114),$AD114=1,AX$510=1,$F114&lt;&gt;служ!$AF$3),0,1)</f>
        <v>1</v>
      </c>
      <c r="AY114" s="30">
        <f>IF(AND(ISBLANK(Y114),$AD114=1,AY$510=1,$F114&lt;&gt;служ!$AF$3),0,1)</f>
        <v>1</v>
      </c>
      <c r="AZ114" s="30">
        <f>IF(AND(ISBLANK(Z114),$AD114=1,AZ$510=1,$F114&lt;&gt;служ!$AF$3),0,1)</f>
        <v>1</v>
      </c>
      <c r="BA114" s="30">
        <f>IF(AND(ISBLANK(AA114),$AD114=1,BA$510=1,$F114&lt;&gt;служ!$AF$3),0,1)</f>
        <v>1</v>
      </c>
      <c r="BB114" s="20">
        <f t="shared" si="9"/>
        <v>0</v>
      </c>
      <c r="BD114" s="114"/>
      <c r="BE114" s="114"/>
      <c r="BF114" s="156" t="str">
        <f t="shared" si="10"/>
        <v/>
      </c>
      <c r="BH114" s="30">
        <f>IF(AND(ISBLANK(BD114),$AD114=1,$F114&lt;&gt;служ!$AF$3),0,1)</f>
        <v>1</v>
      </c>
      <c r="BI114" s="30">
        <f>IF(AND(ISBLANK(BE114),$AD114=1,$F114&lt;&gt;служ!$AF$3),0,1)</f>
        <v>1</v>
      </c>
    </row>
    <row r="115" spans="2:61" s="20" customFormat="1" x14ac:dyDescent="0.2">
      <c r="B115" s="112">
        <v>106</v>
      </c>
      <c r="C115" s="25">
        <v>4106</v>
      </c>
      <c r="D115" s="52"/>
      <c r="E115" s="52"/>
      <c r="F115" s="113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5"/>
      <c r="V115" s="115"/>
      <c r="W115" s="115"/>
      <c r="X115" s="115"/>
      <c r="Y115" s="115"/>
      <c r="Z115" s="115"/>
      <c r="AA115" s="115"/>
      <c r="AB115" s="28">
        <f>IF(AND(AD115=0,(COUNTIF(D115:AA115,"*")+COUNTIF(D115:AA115,"&lt;9")+COUNTIF(BD115:BE115,"*")+COUNTIF(BD115:BE115,"&lt;9")-COUNTIF(D115:AA115,служ!$AF$3)-COUNTIF(BD115:BE115,служ!$AF$3))&gt;0),0,1)</f>
        <v>1</v>
      </c>
      <c r="AC115" s="28">
        <f t="shared" si="6"/>
        <v>0</v>
      </c>
      <c r="AD115" s="29">
        <f>IF(OR(F115="",F115=служ!$AF$3),0,1)</f>
        <v>0</v>
      </c>
      <c r="AE115" s="31">
        <f t="shared" si="7"/>
        <v>1</v>
      </c>
      <c r="AF115" s="30">
        <f t="shared" si="8"/>
        <v>1</v>
      </c>
      <c r="AG115" s="30">
        <f>IF(AND(ISBLANK(G115),$AD115=1,AG$510=1,$F115&lt;&gt;служ!$AF$3),0,1)</f>
        <v>1</v>
      </c>
      <c r="AH115" s="30">
        <f>IF(AND(ISBLANK(H115),$AD115=1,AH$510=1,$F115&lt;&gt;служ!$AF$3),0,1)</f>
        <v>1</v>
      </c>
      <c r="AI115" s="30">
        <f>IF(AND(ISBLANK(I115),$AD115=1,AI$510=1,$F115&lt;&gt;служ!$AF$3),0,1)</f>
        <v>1</v>
      </c>
      <c r="AJ115" s="30">
        <f>IF(AND(ISBLANK(J115),$AD115=1,AJ$510=1,$F115&lt;&gt;служ!$AF$3),0,1)</f>
        <v>1</v>
      </c>
      <c r="AK115" s="30">
        <f>IF(AND(ISBLANK(K115),$AD115=1,AK$510=1,$F115&lt;&gt;служ!$AF$3),0,1)</f>
        <v>1</v>
      </c>
      <c r="AL115" s="30">
        <f>IF(AND(ISBLANK(L115),$AD115=1,AL$510=1,$F115&lt;&gt;служ!$AF$3),0,1)</f>
        <v>1</v>
      </c>
      <c r="AM115" s="30">
        <f>IF(AND(ISBLANK(M115),$AD115=1,AM$510=1,$F115&lt;&gt;служ!$AF$3),0,1)</f>
        <v>1</v>
      </c>
      <c r="AN115" s="30">
        <f>IF(AND(ISBLANK(N115),$AD115=1,AN$510=1,$F115&lt;&gt;служ!$AF$3),0,1)</f>
        <v>1</v>
      </c>
      <c r="AO115" s="30">
        <f>IF(AND(ISBLANK(O115),$AD115=1,AO$510=1,$F115&lt;&gt;служ!$AF$3),0,1)</f>
        <v>1</v>
      </c>
      <c r="AP115" s="30">
        <f>IF(AND(ISBLANK(P115),$AD115=1,AP$510=1,$F115&lt;&gt;служ!$AF$3),0,1)</f>
        <v>1</v>
      </c>
      <c r="AQ115" s="30">
        <f>IF(AND(ISBLANK(Q115),$AD115=1,AQ$510=1,$F115&lt;&gt;служ!$AF$3),0,1)</f>
        <v>1</v>
      </c>
      <c r="AR115" s="30">
        <f>IF(AND(ISBLANK(R115),$AD115=1,AR$510=1,$F115&lt;&gt;служ!$AF$3),0,1)</f>
        <v>1</v>
      </c>
      <c r="AS115" s="30">
        <f>IF(AND(ISBLANK(S115),$AD115=1,AS$510=1,$F115&lt;&gt;служ!$AF$3),0,1)</f>
        <v>1</v>
      </c>
      <c r="AT115" s="30">
        <f>IF(AND(ISBLANK(T115),$AD115=1,AT$510=1,$F115&lt;&gt;служ!$AF$3),0,1)</f>
        <v>1</v>
      </c>
      <c r="AU115" s="30">
        <f>IF(AND(ISBLANK(U115),$AD115=1,AU$510=1,$F115&lt;&gt;служ!$AF$3),0,1)</f>
        <v>1</v>
      </c>
      <c r="AV115" s="30">
        <f>IF(AND(ISBLANK(V115),$AD115=1,AV$510=1,$F115&lt;&gt;служ!$AF$3),0,1)</f>
        <v>1</v>
      </c>
      <c r="AW115" s="30">
        <f>IF(AND(ISBLANK(W115),$AD115=1,AW$510=1,$F115&lt;&gt;служ!$AF$3),0,1)</f>
        <v>1</v>
      </c>
      <c r="AX115" s="30">
        <f>IF(AND(ISBLANK(X115),$AD115=1,AX$510=1,$F115&lt;&gt;служ!$AF$3),0,1)</f>
        <v>1</v>
      </c>
      <c r="AY115" s="30">
        <f>IF(AND(ISBLANK(Y115),$AD115=1,AY$510=1,$F115&lt;&gt;служ!$AF$3),0,1)</f>
        <v>1</v>
      </c>
      <c r="AZ115" s="30">
        <f>IF(AND(ISBLANK(Z115),$AD115=1,AZ$510=1,$F115&lt;&gt;служ!$AF$3),0,1)</f>
        <v>1</v>
      </c>
      <c r="BA115" s="30">
        <f>IF(AND(ISBLANK(AA115),$AD115=1,BA$510=1,$F115&lt;&gt;служ!$AF$3),0,1)</f>
        <v>1</v>
      </c>
      <c r="BB115" s="20">
        <f t="shared" si="9"/>
        <v>0</v>
      </c>
      <c r="BD115" s="114"/>
      <c r="BE115" s="114"/>
      <c r="BF115" s="156" t="str">
        <f t="shared" si="10"/>
        <v/>
      </c>
      <c r="BH115" s="30">
        <f>IF(AND(ISBLANK(BD115),$AD115=1,$F115&lt;&gt;служ!$AF$3),0,1)</f>
        <v>1</v>
      </c>
      <c r="BI115" s="30">
        <f>IF(AND(ISBLANK(BE115),$AD115=1,$F115&lt;&gt;служ!$AF$3),0,1)</f>
        <v>1</v>
      </c>
    </row>
    <row r="116" spans="2:61" s="20" customFormat="1" x14ac:dyDescent="0.2">
      <c r="B116" s="112">
        <v>107</v>
      </c>
      <c r="C116" s="25">
        <v>4107</v>
      </c>
      <c r="D116" s="52"/>
      <c r="E116" s="52"/>
      <c r="F116" s="113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5"/>
      <c r="V116" s="115"/>
      <c r="W116" s="115"/>
      <c r="X116" s="115"/>
      <c r="Y116" s="115"/>
      <c r="Z116" s="115"/>
      <c r="AA116" s="115"/>
      <c r="AB116" s="28">
        <f>IF(AND(AD116=0,(COUNTIF(D116:AA116,"*")+COUNTIF(D116:AA116,"&lt;9")+COUNTIF(BD116:BE116,"*")+COUNTIF(BD116:BE116,"&lt;9")-COUNTIF(D116:AA116,служ!$AF$3)-COUNTIF(BD116:BE116,служ!$AF$3))&gt;0),0,1)</f>
        <v>1</v>
      </c>
      <c r="AC116" s="28">
        <f t="shared" si="6"/>
        <v>0</v>
      </c>
      <c r="AD116" s="29">
        <f>IF(OR(F116="",F116=служ!$AF$3),0,1)</f>
        <v>0</v>
      </c>
      <c r="AE116" s="31">
        <f t="shared" si="7"/>
        <v>1</v>
      </c>
      <c r="AF116" s="30">
        <f t="shared" si="8"/>
        <v>1</v>
      </c>
      <c r="AG116" s="30">
        <f>IF(AND(ISBLANK(G116),$AD116=1,AG$510=1,$F116&lt;&gt;служ!$AF$3),0,1)</f>
        <v>1</v>
      </c>
      <c r="AH116" s="30">
        <f>IF(AND(ISBLANK(H116),$AD116=1,AH$510=1,$F116&lt;&gt;служ!$AF$3),0,1)</f>
        <v>1</v>
      </c>
      <c r="AI116" s="30">
        <f>IF(AND(ISBLANK(I116),$AD116=1,AI$510=1,$F116&lt;&gt;служ!$AF$3),0,1)</f>
        <v>1</v>
      </c>
      <c r="AJ116" s="30">
        <f>IF(AND(ISBLANK(J116),$AD116=1,AJ$510=1,$F116&lt;&gt;служ!$AF$3),0,1)</f>
        <v>1</v>
      </c>
      <c r="AK116" s="30">
        <f>IF(AND(ISBLANK(K116),$AD116=1,AK$510=1,$F116&lt;&gt;служ!$AF$3),0,1)</f>
        <v>1</v>
      </c>
      <c r="AL116" s="30">
        <f>IF(AND(ISBLANK(L116),$AD116=1,AL$510=1,$F116&lt;&gt;служ!$AF$3),0,1)</f>
        <v>1</v>
      </c>
      <c r="AM116" s="30">
        <f>IF(AND(ISBLANK(M116),$AD116=1,AM$510=1,$F116&lt;&gt;служ!$AF$3),0,1)</f>
        <v>1</v>
      </c>
      <c r="AN116" s="30">
        <f>IF(AND(ISBLANK(N116),$AD116=1,AN$510=1,$F116&lt;&gt;служ!$AF$3),0,1)</f>
        <v>1</v>
      </c>
      <c r="AO116" s="30">
        <f>IF(AND(ISBLANK(O116),$AD116=1,AO$510=1,$F116&lt;&gt;служ!$AF$3),0,1)</f>
        <v>1</v>
      </c>
      <c r="AP116" s="30">
        <f>IF(AND(ISBLANK(P116),$AD116=1,AP$510=1,$F116&lt;&gt;служ!$AF$3),0,1)</f>
        <v>1</v>
      </c>
      <c r="AQ116" s="30">
        <f>IF(AND(ISBLANK(Q116),$AD116=1,AQ$510=1,$F116&lt;&gt;служ!$AF$3),0,1)</f>
        <v>1</v>
      </c>
      <c r="AR116" s="30">
        <f>IF(AND(ISBLANK(R116),$AD116=1,AR$510=1,$F116&lt;&gt;служ!$AF$3),0,1)</f>
        <v>1</v>
      </c>
      <c r="AS116" s="30">
        <f>IF(AND(ISBLANK(S116),$AD116=1,AS$510=1,$F116&lt;&gt;служ!$AF$3),0,1)</f>
        <v>1</v>
      </c>
      <c r="AT116" s="30">
        <f>IF(AND(ISBLANK(T116),$AD116=1,AT$510=1,$F116&lt;&gt;служ!$AF$3),0,1)</f>
        <v>1</v>
      </c>
      <c r="AU116" s="30">
        <f>IF(AND(ISBLANK(U116),$AD116=1,AU$510=1,$F116&lt;&gt;служ!$AF$3),0,1)</f>
        <v>1</v>
      </c>
      <c r="AV116" s="30">
        <f>IF(AND(ISBLANK(V116),$AD116=1,AV$510=1,$F116&lt;&gt;служ!$AF$3),0,1)</f>
        <v>1</v>
      </c>
      <c r="AW116" s="30">
        <f>IF(AND(ISBLANK(W116),$AD116=1,AW$510=1,$F116&lt;&gt;служ!$AF$3),0,1)</f>
        <v>1</v>
      </c>
      <c r="AX116" s="30">
        <f>IF(AND(ISBLANK(X116),$AD116=1,AX$510=1,$F116&lt;&gt;служ!$AF$3),0,1)</f>
        <v>1</v>
      </c>
      <c r="AY116" s="30">
        <f>IF(AND(ISBLANK(Y116),$AD116=1,AY$510=1,$F116&lt;&gt;служ!$AF$3),0,1)</f>
        <v>1</v>
      </c>
      <c r="AZ116" s="30">
        <f>IF(AND(ISBLANK(Z116),$AD116=1,AZ$510=1,$F116&lt;&gt;служ!$AF$3),0,1)</f>
        <v>1</v>
      </c>
      <c r="BA116" s="30">
        <f>IF(AND(ISBLANK(AA116),$AD116=1,BA$510=1,$F116&lt;&gt;служ!$AF$3),0,1)</f>
        <v>1</v>
      </c>
      <c r="BB116" s="20">
        <f t="shared" si="9"/>
        <v>0</v>
      </c>
      <c r="BD116" s="114"/>
      <c r="BE116" s="114"/>
      <c r="BF116" s="156" t="str">
        <f t="shared" si="10"/>
        <v/>
      </c>
      <c r="BH116" s="30">
        <f>IF(AND(ISBLANK(BD116),$AD116=1,$F116&lt;&gt;служ!$AF$3),0,1)</f>
        <v>1</v>
      </c>
      <c r="BI116" s="30">
        <f>IF(AND(ISBLANK(BE116),$AD116=1,$F116&lt;&gt;служ!$AF$3),0,1)</f>
        <v>1</v>
      </c>
    </row>
    <row r="117" spans="2:61" s="20" customFormat="1" x14ac:dyDescent="0.2">
      <c r="B117" s="112">
        <v>108</v>
      </c>
      <c r="C117" s="25">
        <v>4108</v>
      </c>
      <c r="D117" s="52"/>
      <c r="E117" s="52"/>
      <c r="F117" s="113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5"/>
      <c r="V117" s="115"/>
      <c r="W117" s="115"/>
      <c r="X117" s="115"/>
      <c r="Y117" s="115"/>
      <c r="Z117" s="115"/>
      <c r="AA117" s="115"/>
      <c r="AB117" s="28">
        <f>IF(AND(AD117=0,(COUNTIF(D117:AA117,"*")+COUNTIF(D117:AA117,"&lt;9")+COUNTIF(BD117:BE117,"*")+COUNTIF(BD117:BE117,"&lt;9")-COUNTIF(D117:AA117,служ!$AF$3)-COUNTIF(BD117:BE117,служ!$AF$3))&gt;0),0,1)</f>
        <v>1</v>
      </c>
      <c r="AC117" s="28">
        <f t="shared" si="6"/>
        <v>0</v>
      </c>
      <c r="AD117" s="29">
        <f>IF(OR(F117="",F117=служ!$AF$3),0,1)</f>
        <v>0</v>
      </c>
      <c r="AE117" s="31">
        <f t="shared" si="7"/>
        <v>1</v>
      </c>
      <c r="AF117" s="30">
        <f t="shared" si="8"/>
        <v>1</v>
      </c>
      <c r="AG117" s="30">
        <f>IF(AND(ISBLANK(G117),$AD117=1,AG$510=1,$F117&lt;&gt;служ!$AF$3),0,1)</f>
        <v>1</v>
      </c>
      <c r="AH117" s="30">
        <f>IF(AND(ISBLANK(H117),$AD117=1,AH$510=1,$F117&lt;&gt;служ!$AF$3),0,1)</f>
        <v>1</v>
      </c>
      <c r="AI117" s="30">
        <f>IF(AND(ISBLANK(I117),$AD117=1,AI$510=1,$F117&lt;&gt;служ!$AF$3),0,1)</f>
        <v>1</v>
      </c>
      <c r="AJ117" s="30">
        <f>IF(AND(ISBLANK(J117),$AD117=1,AJ$510=1,$F117&lt;&gt;служ!$AF$3),0,1)</f>
        <v>1</v>
      </c>
      <c r="AK117" s="30">
        <f>IF(AND(ISBLANK(K117),$AD117=1,AK$510=1,$F117&lt;&gt;служ!$AF$3),0,1)</f>
        <v>1</v>
      </c>
      <c r="AL117" s="30">
        <f>IF(AND(ISBLANK(L117),$AD117=1,AL$510=1,$F117&lt;&gt;служ!$AF$3),0,1)</f>
        <v>1</v>
      </c>
      <c r="AM117" s="30">
        <f>IF(AND(ISBLANK(M117),$AD117=1,AM$510=1,$F117&lt;&gt;служ!$AF$3),0,1)</f>
        <v>1</v>
      </c>
      <c r="AN117" s="30">
        <f>IF(AND(ISBLANK(N117),$AD117=1,AN$510=1,$F117&lt;&gt;служ!$AF$3),0,1)</f>
        <v>1</v>
      </c>
      <c r="AO117" s="30">
        <f>IF(AND(ISBLANK(O117),$AD117=1,AO$510=1,$F117&lt;&gt;служ!$AF$3),0,1)</f>
        <v>1</v>
      </c>
      <c r="AP117" s="30">
        <f>IF(AND(ISBLANK(P117),$AD117=1,AP$510=1,$F117&lt;&gt;служ!$AF$3),0,1)</f>
        <v>1</v>
      </c>
      <c r="AQ117" s="30">
        <f>IF(AND(ISBLANK(Q117),$AD117=1,AQ$510=1,$F117&lt;&gt;служ!$AF$3),0,1)</f>
        <v>1</v>
      </c>
      <c r="AR117" s="30">
        <f>IF(AND(ISBLANK(R117),$AD117=1,AR$510=1,$F117&lt;&gt;служ!$AF$3),0,1)</f>
        <v>1</v>
      </c>
      <c r="AS117" s="30">
        <f>IF(AND(ISBLANK(S117),$AD117=1,AS$510=1,$F117&lt;&gt;служ!$AF$3),0,1)</f>
        <v>1</v>
      </c>
      <c r="AT117" s="30">
        <f>IF(AND(ISBLANK(T117),$AD117=1,AT$510=1,$F117&lt;&gt;служ!$AF$3),0,1)</f>
        <v>1</v>
      </c>
      <c r="AU117" s="30">
        <f>IF(AND(ISBLANK(U117),$AD117=1,AU$510=1,$F117&lt;&gt;служ!$AF$3),0,1)</f>
        <v>1</v>
      </c>
      <c r="AV117" s="30">
        <f>IF(AND(ISBLANK(V117),$AD117=1,AV$510=1,$F117&lt;&gt;служ!$AF$3),0,1)</f>
        <v>1</v>
      </c>
      <c r="AW117" s="30">
        <f>IF(AND(ISBLANK(W117),$AD117=1,AW$510=1,$F117&lt;&gt;служ!$AF$3),0,1)</f>
        <v>1</v>
      </c>
      <c r="AX117" s="30">
        <f>IF(AND(ISBLANK(X117),$AD117=1,AX$510=1,$F117&lt;&gt;служ!$AF$3),0,1)</f>
        <v>1</v>
      </c>
      <c r="AY117" s="30">
        <f>IF(AND(ISBLANK(Y117),$AD117=1,AY$510=1,$F117&lt;&gt;служ!$AF$3),0,1)</f>
        <v>1</v>
      </c>
      <c r="AZ117" s="30">
        <f>IF(AND(ISBLANK(Z117),$AD117=1,AZ$510=1,$F117&lt;&gt;служ!$AF$3),0,1)</f>
        <v>1</v>
      </c>
      <c r="BA117" s="30">
        <f>IF(AND(ISBLANK(AA117),$AD117=1,BA$510=1,$F117&lt;&gt;служ!$AF$3),0,1)</f>
        <v>1</v>
      </c>
      <c r="BB117" s="20">
        <f t="shared" si="9"/>
        <v>0</v>
      </c>
      <c r="BD117" s="114"/>
      <c r="BE117" s="114"/>
      <c r="BF117" s="156" t="str">
        <f t="shared" si="10"/>
        <v/>
      </c>
      <c r="BH117" s="30">
        <f>IF(AND(ISBLANK(BD117),$AD117=1,$F117&lt;&gt;служ!$AF$3),0,1)</f>
        <v>1</v>
      </c>
      <c r="BI117" s="30">
        <f>IF(AND(ISBLANK(BE117),$AD117=1,$F117&lt;&gt;служ!$AF$3),0,1)</f>
        <v>1</v>
      </c>
    </row>
    <row r="118" spans="2:61" s="20" customFormat="1" x14ac:dyDescent="0.2">
      <c r="B118" s="112">
        <v>109</v>
      </c>
      <c r="C118" s="25">
        <v>4109</v>
      </c>
      <c r="D118" s="52"/>
      <c r="E118" s="52"/>
      <c r="F118" s="113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5"/>
      <c r="V118" s="115"/>
      <c r="W118" s="115"/>
      <c r="X118" s="115"/>
      <c r="Y118" s="115"/>
      <c r="Z118" s="115"/>
      <c r="AA118" s="115"/>
      <c r="AB118" s="28">
        <f>IF(AND(AD118=0,(COUNTIF(D118:AA118,"*")+COUNTIF(D118:AA118,"&lt;9")+COUNTIF(BD118:BE118,"*")+COUNTIF(BD118:BE118,"&lt;9")-COUNTIF(D118:AA118,служ!$AF$3)-COUNTIF(BD118:BE118,служ!$AF$3))&gt;0),0,1)</f>
        <v>1</v>
      </c>
      <c r="AC118" s="28">
        <f t="shared" si="6"/>
        <v>0</v>
      </c>
      <c r="AD118" s="29">
        <f>IF(OR(F118="",F118=служ!$AF$3),0,1)</f>
        <v>0</v>
      </c>
      <c r="AE118" s="31">
        <f t="shared" si="7"/>
        <v>1</v>
      </c>
      <c r="AF118" s="30">
        <f t="shared" si="8"/>
        <v>1</v>
      </c>
      <c r="AG118" s="30">
        <f>IF(AND(ISBLANK(G118),$AD118=1,AG$510=1,$F118&lt;&gt;служ!$AF$3),0,1)</f>
        <v>1</v>
      </c>
      <c r="AH118" s="30">
        <f>IF(AND(ISBLANK(H118),$AD118=1,AH$510=1,$F118&lt;&gt;служ!$AF$3),0,1)</f>
        <v>1</v>
      </c>
      <c r="AI118" s="30">
        <f>IF(AND(ISBLANK(I118),$AD118=1,AI$510=1,$F118&lt;&gt;служ!$AF$3),0,1)</f>
        <v>1</v>
      </c>
      <c r="AJ118" s="30">
        <f>IF(AND(ISBLANK(J118),$AD118=1,AJ$510=1,$F118&lt;&gt;служ!$AF$3),0,1)</f>
        <v>1</v>
      </c>
      <c r="AK118" s="30">
        <f>IF(AND(ISBLANK(K118),$AD118=1,AK$510=1,$F118&lt;&gt;служ!$AF$3),0,1)</f>
        <v>1</v>
      </c>
      <c r="AL118" s="30">
        <f>IF(AND(ISBLANK(L118),$AD118=1,AL$510=1,$F118&lt;&gt;служ!$AF$3),0,1)</f>
        <v>1</v>
      </c>
      <c r="AM118" s="30">
        <f>IF(AND(ISBLANK(M118),$AD118=1,AM$510=1,$F118&lt;&gt;служ!$AF$3),0,1)</f>
        <v>1</v>
      </c>
      <c r="AN118" s="30">
        <f>IF(AND(ISBLANK(N118),$AD118=1,AN$510=1,$F118&lt;&gt;служ!$AF$3),0,1)</f>
        <v>1</v>
      </c>
      <c r="AO118" s="30">
        <f>IF(AND(ISBLANK(O118),$AD118=1,AO$510=1,$F118&lt;&gt;служ!$AF$3),0,1)</f>
        <v>1</v>
      </c>
      <c r="AP118" s="30">
        <f>IF(AND(ISBLANK(P118),$AD118=1,AP$510=1,$F118&lt;&gt;служ!$AF$3),0,1)</f>
        <v>1</v>
      </c>
      <c r="AQ118" s="30">
        <f>IF(AND(ISBLANK(Q118),$AD118=1,AQ$510=1,$F118&lt;&gt;служ!$AF$3),0,1)</f>
        <v>1</v>
      </c>
      <c r="AR118" s="30">
        <f>IF(AND(ISBLANK(R118),$AD118=1,AR$510=1,$F118&lt;&gt;служ!$AF$3),0,1)</f>
        <v>1</v>
      </c>
      <c r="AS118" s="30">
        <f>IF(AND(ISBLANK(S118),$AD118=1,AS$510=1,$F118&lt;&gt;служ!$AF$3),0,1)</f>
        <v>1</v>
      </c>
      <c r="AT118" s="30">
        <f>IF(AND(ISBLANK(T118),$AD118=1,AT$510=1,$F118&lt;&gt;служ!$AF$3),0,1)</f>
        <v>1</v>
      </c>
      <c r="AU118" s="30">
        <f>IF(AND(ISBLANK(U118),$AD118=1,AU$510=1,$F118&lt;&gt;служ!$AF$3),0,1)</f>
        <v>1</v>
      </c>
      <c r="AV118" s="30">
        <f>IF(AND(ISBLANK(V118),$AD118=1,AV$510=1,$F118&lt;&gt;служ!$AF$3),0,1)</f>
        <v>1</v>
      </c>
      <c r="AW118" s="30">
        <f>IF(AND(ISBLANK(W118),$AD118=1,AW$510=1,$F118&lt;&gt;служ!$AF$3),0,1)</f>
        <v>1</v>
      </c>
      <c r="AX118" s="30">
        <f>IF(AND(ISBLANK(X118),$AD118=1,AX$510=1,$F118&lt;&gt;служ!$AF$3),0,1)</f>
        <v>1</v>
      </c>
      <c r="AY118" s="30">
        <f>IF(AND(ISBLANK(Y118),$AD118=1,AY$510=1,$F118&lt;&gt;служ!$AF$3),0,1)</f>
        <v>1</v>
      </c>
      <c r="AZ118" s="30">
        <f>IF(AND(ISBLANK(Z118),$AD118=1,AZ$510=1,$F118&lt;&gt;служ!$AF$3),0,1)</f>
        <v>1</v>
      </c>
      <c r="BA118" s="30">
        <f>IF(AND(ISBLANK(AA118),$AD118=1,BA$510=1,$F118&lt;&gt;служ!$AF$3),0,1)</f>
        <v>1</v>
      </c>
      <c r="BB118" s="20">
        <f t="shared" si="9"/>
        <v>0</v>
      </c>
      <c r="BD118" s="114"/>
      <c r="BE118" s="114"/>
      <c r="BF118" s="156" t="str">
        <f t="shared" si="10"/>
        <v/>
      </c>
      <c r="BH118" s="30">
        <f>IF(AND(ISBLANK(BD118),$AD118=1,$F118&lt;&gt;служ!$AF$3),0,1)</f>
        <v>1</v>
      </c>
      <c r="BI118" s="30">
        <f>IF(AND(ISBLANK(BE118),$AD118=1,$F118&lt;&gt;служ!$AF$3),0,1)</f>
        <v>1</v>
      </c>
    </row>
    <row r="119" spans="2:61" s="20" customFormat="1" x14ac:dyDescent="0.2">
      <c r="B119" s="112">
        <v>110</v>
      </c>
      <c r="C119" s="25">
        <v>4110</v>
      </c>
      <c r="D119" s="52"/>
      <c r="E119" s="52"/>
      <c r="F119" s="113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5"/>
      <c r="V119" s="115"/>
      <c r="W119" s="115"/>
      <c r="X119" s="115"/>
      <c r="Y119" s="115"/>
      <c r="Z119" s="115"/>
      <c r="AA119" s="115"/>
      <c r="AB119" s="28">
        <f>IF(AND(AD119=0,(COUNTIF(D119:AA119,"*")+COUNTIF(D119:AA119,"&lt;9")+COUNTIF(BD119:BE119,"*")+COUNTIF(BD119:BE119,"&lt;9")-COUNTIF(D119:AA119,служ!$AF$3)-COUNTIF(BD119:BE119,служ!$AF$3))&gt;0),0,1)</f>
        <v>1</v>
      </c>
      <c r="AC119" s="28">
        <f t="shared" si="6"/>
        <v>0</v>
      </c>
      <c r="AD119" s="29">
        <f>IF(OR(F119="",F119=служ!$AF$3),0,1)</f>
        <v>0</v>
      </c>
      <c r="AE119" s="31">
        <f t="shared" si="7"/>
        <v>1</v>
      </c>
      <c r="AF119" s="30">
        <f t="shared" si="8"/>
        <v>1</v>
      </c>
      <c r="AG119" s="30">
        <f>IF(AND(ISBLANK(G119),$AD119=1,AG$510=1,$F119&lt;&gt;служ!$AF$3),0,1)</f>
        <v>1</v>
      </c>
      <c r="AH119" s="30">
        <f>IF(AND(ISBLANK(H119),$AD119=1,AH$510=1,$F119&lt;&gt;служ!$AF$3),0,1)</f>
        <v>1</v>
      </c>
      <c r="AI119" s="30">
        <f>IF(AND(ISBLANK(I119),$AD119=1,AI$510=1,$F119&lt;&gt;служ!$AF$3),0,1)</f>
        <v>1</v>
      </c>
      <c r="AJ119" s="30">
        <f>IF(AND(ISBLANK(J119),$AD119=1,AJ$510=1,$F119&lt;&gt;служ!$AF$3),0,1)</f>
        <v>1</v>
      </c>
      <c r="AK119" s="30">
        <f>IF(AND(ISBLANK(K119),$AD119=1,AK$510=1,$F119&lt;&gt;служ!$AF$3),0,1)</f>
        <v>1</v>
      </c>
      <c r="AL119" s="30">
        <f>IF(AND(ISBLANK(L119),$AD119=1,AL$510=1,$F119&lt;&gt;служ!$AF$3),0,1)</f>
        <v>1</v>
      </c>
      <c r="AM119" s="30">
        <f>IF(AND(ISBLANK(M119),$AD119=1,AM$510=1,$F119&lt;&gt;служ!$AF$3),0,1)</f>
        <v>1</v>
      </c>
      <c r="AN119" s="30">
        <f>IF(AND(ISBLANK(N119),$AD119=1,AN$510=1,$F119&lt;&gt;служ!$AF$3),0,1)</f>
        <v>1</v>
      </c>
      <c r="AO119" s="30">
        <f>IF(AND(ISBLANK(O119),$AD119=1,AO$510=1,$F119&lt;&gt;служ!$AF$3),0,1)</f>
        <v>1</v>
      </c>
      <c r="AP119" s="30">
        <f>IF(AND(ISBLANK(P119),$AD119=1,AP$510=1,$F119&lt;&gt;служ!$AF$3),0,1)</f>
        <v>1</v>
      </c>
      <c r="AQ119" s="30">
        <f>IF(AND(ISBLANK(Q119),$AD119=1,AQ$510=1,$F119&lt;&gt;служ!$AF$3),0,1)</f>
        <v>1</v>
      </c>
      <c r="AR119" s="30">
        <f>IF(AND(ISBLANK(R119),$AD119=1,AR$510=1,$F119&lt;&gt;служ!$AF$3),0,1)</f>
        <v>1</v>
      </c>
      <c r="AS119" s="30">
        <f>IF(AND(ISBLANK(S119),$AD119=1,AS$510=1,$F119&lt;&gt;служ!$AF$3),0,1)</f>
        <v>1</v>
      </c>
      <c r="AT119" s="30">
        <f>IF(AND(ISBLANK(T119),$AD119=1,AT$510=1,$F119&lt;&gt;служ!$AF$3),0,1)</f>
        <v>1</v>
      </c>
      <c r="AU119" s="30">
        <f>IF(AND(ISBLANK(U119),$AD119=1,AU$510=1,$F119&lt;&gt;служ!$AF$3),0,1)</f>
        <v>1</v>
      </c>
      <c r="AV119" s="30">
        <f>IF(AND(ISBLANK(V119),$AD119=1,AV$510=1,$F119&lt;&gt;служ!$AF$3),0,1)</f>
        <v>1</v>
      </c>
      <c r="AW119" s="30">
        <f>IF(AND(ISBLANK(W119),$AD119=1,AW$510=1,$F119&lt;&gt;служ!$AF$3),0,1)</f>
        <v>1</v>
      </c>
      <c r="AX119" s="30">
        <f>IF(AND(ISBLANK(X119),$AD119=1,AX$510=1,$F119&lt;&gt;служ!$AF$3),0,1)</f>
        <v>1</v>
      </c>
      <c r="AY119" s="30">
        <f>IF(AND(ISBLANK(Y119),$AD119=1,AY$510=1,$F119&lt;&gt;служ!$AF$3),0,1)</f>
        <v>1</v>
      </c>
      <c r="AZ119" s="30">
        <f>IF(AND(ISBLANK(Z119),$AD119=1,AZ$510=1,$F119&lt;&gt;служ!$AF$3),0,1)</f>
        <v>1</v>
      </c>
      <c r="BA119" s="30">
        <f>IF(AND(ISBLANK(AA119),$AD119=1,BA$510=1,$F119&lt;&gt;служ!$AF$3),0,1)</f>
        <v>1</v>
      </c>
      <c r="BB119" s="20">
        <f t="shared" si="9"/>
        <v>0</v>
      </c>
      <c r="BD119" s="114"/>
      <c r="BE119" s="114"/>
      <c r="BF119" s="156" t="str">
        <f t="shared" si="10"/>
        <v/>
      </c>
      <c r="BH119" s="30">
        <f>IF(AND(ISBLANK(BD119),$AD119=1,$F119&lt;&gt;служ!$AF$3),0,1)</f>
        <v>1</v>
      </c>
      <c r="BI119" s="30">
        <f>IF(AND(ISBLANK(BE119),$AD119=1,$F119&lt;&gt;служ!$AF$3),0,1)</f>
        <v>1</v>
      </c>
    </row>
    <row r="120" spans="2:61" s="20" customFormat="1" x14ac:dyDescent="0.2">
      <c r="B120" s="112">
        <v>111</v>
      </c>
      <c r="C120" s="25">
        <v>4111</v>
      </c>
      <c r="D120" s="52"/>
      <c r="E120" s="52"/>
      <c r="F120" s="113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5"/>
      <c r="V120" s="115"/>
      <c r="W120" s="115"/>
      <c r="X120" s="115"/>
      <c r="Y120" s="115"/>
      <c r="Z120" s="115"/>
      <c r="AA120" s="115"/>
      <c r="AB120" s="28">
        <f>IF(AND(AD120=0,(COUNTIF(D120:AA120,"*")+COUNTIF(D120:AA120,"&lt;9")+COUNTIF(BD120:BE120,"*")+COUNTIF(BD120:BE120,"&lt;9")-COUNTIF(D120:AA120,служ!$AF$3)-COUNTIF(BD120:BE120,служ!$AF$3))&gt;0),0,1)</f>
        <v>1</v>
      </c>
      <c r="AC120" s="28">
        <f t="shared" si="6"/>
        <v>0</v>
      </c>
      <c r="AD120" s="29">
        <f>IF(OR(F120="",F120=служ!$AF$3),0,1)</f>
        <v>0</v>
      </c>
      <c r="AE120" s="31">
        <f t="shared" si="7"/>
        <v>1</v>
      </c>
      <c r="AF120" s="30">
        <f t="shared" si="8"/>
        <v>1</v>
      </c>
      <c r="AG120" s="30">
        <f>IF(AND(ISBLANK(G120),$AD120=1,AG$510=1,$F120&lt;&gt;служ!$AF$3),0,1)</f>
        <v>1</v>
      </c>
      <c r="AH120" s="30">
        <f>IF(AND(ISBLANK(H120),$AD120=1,AH$510=1,$F120&lt;&gt;служ!$AF$3),0,1)</f>
        <v>1</v>
      </c>
      <c r="AI120" s="30">
        <f>IF(AND(ISBLANK(I120),$AD120=1,AI$510=1,$F120&lt;&gt;служ!$AF$3),0,1)</f>
        <v>1</v>
      </c>
      <c r="AJ120" s="30">
        <f>IF(AND(ISBLANK(J120),$AD120=1,AJ$510=1,$F120&lt;&gt;служ!$AF$3),0,1)</f>
        <v>1</v>
      </c>
      <c r="AK120" s="30">
        <f>IF(AND(ISBLANK(K120),$AD120=1,AK$510=1,$F120&lt;&gt;служ!$AF$3),0,1)</f>
        <v>1</v>
      </c>
      <c r="AL120" s="30">
        <f>IF(AND(ISBLANK(L120),$AD120=1,AL$510=1,$F120&lt;&gt;служ!$AF$3),0,1)</f>
        <v>1</v>
      </c>
      <c r="AM120" s="30">
        <f>IF(AND(ISBLANK(M120),$AD120=1,AM$510=1,$F120&lt;&gt;служ!$AF$3),0,1)</f>
        <v>1</v>
      </c>
      <c r="AN120" s="30">
        <f>IF(AND(ISBLANK(N120),$AD120=1,AN$510=1,$F120&lt;&gt;служ!$AF$3),0,1)</f>
        <v>1</v>
      </c>
      <c r="AO120" s="30">
        <f>IF(AND(ISBLANK(O120),$AD120=1,AO$510=1,$F120&lt;&gt;служ!$AF$3),0,1)</f>
        <v>1</v>
      </c>
      <c r="AP120" s="30">
        <f>IF(AND(ISBLANK(P120),$AD120=1,AP$510=1,$F120&lt;&gt;служ!$AF$3),0,1)</f>
        <v>1</v>
      </c>
      <c r="AQ120" s="30">
        <f>IF(AND(ISBLANK(Q120),$AD120=1,AQ$510=1,$F120&lt;&gt;служ!$AF$3),0,1)</f>
        <v>1</v>
      </c>
      <c r="AR120" s="30">
        <f>IF(AND(ISBLANK(R120),$AD120=1,AR$510=1,$F120&lt;&gt;служ!$AF$3),0,1)</f>
        <v>1</v>
      </c>
      <c r="AS120" s="30">
        <f>IF(AND(ISBLANK(S120),$AD120=1,AS$510=1,$F120&lt;&gt;служ!$AF$3),0,1)</f>
        <v>1</v>
      </c>
      <c r="AT120" s="30">
        <f>IF(AND(ISBLANK(T120),$AD120=1,AT$510=1,$F120&lt;&gt;служ!$AF$3),0,1)</f>
        <v>1</v>
      </c>
      <c r="AU120" s="30">
        <f>IF(AND(ISBLANK(U120),$AD120=1,AU$510=1,$F120&lt;&gt;служ!$AF$3),0,1)</f>
        <v>1</v>
      </c>
      <c r="AV120" s="30">
        <f>IF(AND(ISBLANK(V120),$AD120=1,AV$510=1,$F120&lt;&gt;служ!$AF$3),0,1)</f>
        <v>1</v>
      </c>
      <c r="AW120" s="30">
        <f>IF(AND(ISBLANK(W120),$AD120=1,AW$510=1,$F120&lt;&gt;служ!$AF$3),0,1)</f>
        <v>1</v>
      </c>
      <c r="AX120" s="30">
        <f>IF(AND(ISBLANK(X120),$AD120=1,AX$510=1,$F120&lt;&gt;служ!$AF$3),0,1)</f>
        <v>1</v>
      </c>
      <c r="AY120" s="30">
        <f>IF(AND(ISBLANK(Y120),$AD120=1,AY$510=1,$F120&lt;&gt;служ!$AF$3),0,1)</f>
        <v>1</v>
      </c>
      <c r="AZ120" s="30">
        <f>IF(AND(ISBLANK(Z120),$AD120=1,AZ$510=1,$F120&lt;&gt;служ!$AF$3),0,1)</f>
        <v>1</v>
      </c>
      <c r="BA120" s="30">
        <f>IF(AND(ISBLANK(AA120),$AD120=1,BA$510=1,$F120&lt;&gt;служ!$AF$3),0,1)</f>
        <v>1</v>
      </c>
      <c r="BB120" s="20">
        <f t="shared" si="9"/>
        <v>0</v>
      </c>
      <c r="BD120" s="114"/>
      <c r="BE120" s="114"/>
      <c r="BF120" s="156" t="str">
        <f t="shared" si="10"/>
        <v/>
      </c>
      <c r="BH120" s="30">
        <f>IF(AND(ISBLANK(BD120),$AD120=1,$F120&lt;&gt;служ!$AF$3),0,1)</f>
        <v>1</v>
      </c>
      <c r="BI120" s="30">
        <f>IF(AND(ISBLANK(BE120),$AD120=1,$F120&lt;&gt;служ!$AF$3),0,1)</f>
        <v>1</v>
      </c>
    </row>
    <row r="121" spans="2:61" s="20" customFormat="1" x14ac:dyDescent="0.2">
      <c r="B121" s="112">
        <v>112</v>
      </c>
      <c r="C121" s="25">
        <v>4112</v>
      </c>
      <c r="D121" s="52"/>
      <c r="E121" s="52"/>
      <c r="F121" s="113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5"/>
      <c r="V121" s="115"/>
      <c r="W121" s="115"/>
      <c r="X121" s="115"/>
      <c r="Y121" s="115"/>
      <c r="Z121" s="115"/>
      <c r="AA121" s="115"/>
      <c r="AB121" s="28">
        <f>IF(AND(AD121=0,(COUNTIF(D121:AA121,"*")+COUNTIF(D121:AA121,"&lt;9")+COUNTIF(BD121:BE121,"*")+COUNTIF(BD121:BE121,"&lt;9")-COUNTIF(D121:AA121,служ!$AF$3)-COUNTIF(BD121:BE121,служ!$AF$3))&gt;0),0,1)</f>
        <v>1</v>
      </c>
      <c r="AC121" s="28">
        <f t="shared" si="6"/>
        <v>0</v>
      </c>
      <c r="AD121" s="29">
        <f>IF(OR(F121="",F121=служ!$AF$3),0,1)</f>
        <v>0</v>
      </c>
      <c r="AE121" s="31">
        <f t="shared" si="7"/>
        <v>1</v>
      </c>
      <c r="AF121" s="30">
        <f t="shared" si="8"/>
        <v>1</v>
      </c>
      <c r="AG121" s="30">
        <f>IF(AND(ISBLANK(G121),$AD121=1,AG$510=1,$F121&lt;&gt;служ!$AF$3),0,1)</f>
        <v>1</v>
      </c>
      <c r="AH121" s="30">
        <f>IF(AND(ISBLANK(H121),$AD121=1,AH$510=1,$F121&lt;&gt;служ!$AF$3),0,1)</f>
        <v>1</v>
      </c>
      <c r="AI121" s="30">
        <f>IF(AND(ISBLANK(I121),$AD121=1,AI$510=1,$F121&lt;&gt;служ!$AF$3),0,1)</f>
        <v>1</v>
      </c>
      <c r="AJ121" s="30">
        <f>IF(AND(ISBLANK(J121),$AD121=1,AJ$510=1,$F121&lt;&gt;служ!$AF$3),0,1)</f>
        <v>1</v>
      </c>
      <c r="AK121" s="30">
        <f>IF(AND(ISBLANK(K121),$AD121=1,AK$510=1,$F121&lt;&gt;служ!$AF$3),0,1)</f>
        <v>1</v>
      </c>
      <c r="AL121" s="30">
        <f>IF(AND(ISBLANK(L121),$AD121=1,AL$510=1,$F121&lt;&gt;служ!$AF$3),0,1)</f>
        <v>1</v>
      </c>
      <c r="AM121" s="30">
        <f>IF(AND(ISBLANK(M121),$AD121=1,AM$510=1,$F121&lt;&gt;служ!$AF$3),0,1)</f>
        <v>1</v>
      </c>
      <c r="AN121" s="30">
        <f>IF(AND(ISBLANK(N121),$AD121=1,AN$510=1,$F121&lt;&gt;служ!$AF$3),0,1)</f>
        <v>1</v>
      </c>
      <c r="AO121" s="30">
        <f>IF(AND(ISBLANK(O121),$AD121=1,AO$510=1,$F121&lt;&gt;служ!$AF$3),0,1)</f>
        <v>1</v>
      </c>
      <c r="AP121" s="30">
        <f>IF(AND(ISBLANK(P121),$AD121=1,AP$510=1,$F121&lt;&gt;служ!$AF$3),0,1)</f>
        <v>1</v>
      </c>
      <c r="AQ121" s="30">
        <f>IF(AND(ISBLANK(Q121),$AD121=1,AQ$510=1,$F121&lt;&gt;служ!$AF$3),0,1)</f>
        <v>1</v>
      </c>
      <c r="AR121" s="30">
        <f>IF(AND(ISBLANK(R121),$AD121=1,AR$510=1,$F121&lt;&gt;служ!$AF$3),0,1)</f>
        <v>1</v>
      </c>
      <c r="AS121" s="30">
        <f>IF(AND(ISBLANK(S121),$AD121=1,AS$510=1,$F121&lt;&gt;служ!$AF$3),0,1)</f>
        <v>1</v>
      </c>
      <c r="AT121" s="30">
        <f>IF(AND(ISBLANK(T121),$AD121=1,AT$510=1,$F121&lt;&gt;служ!$AF$3),0,1)</f>
        <v>1</v>
      </c>
      <c r="AU121" s="30">
        <f>IF(AND(ISBLANK(U121),$AD121=1,AU$510=1,$F121&lt;&gt;служ!$AF$3),0,1)</f>
        <v>1</v>
      </c>
      <c r="AV121" s="30">
        <f>IF(AND(ISBLANK(V121),$AD121=1,AV$510=1,$F121&lt;&gt;служ!$AF$3),0,1)</f>
        <v>1</v>
      </c>
      <c r="AW121" s="30">
        <f>IF(AND(ISBLANK(W121),$AD121=1,AW$510=1,$F121&lt;&gt;служ!$AF$3),0,1)</f>
        <v>1</v>
      </c>
      <c r="AX121" s="30">
        <f>IF(AND(ISBLANK(X121),$AD121=1,AX$510=1,$F121&lt;&gt;служ!$AF$3),0,1)</f>
        <v>1</v>
      </c>
      <c r="AY121" s="30">
        <f>IF(AND(ISBLANK(Y121),$AD121=1,AY$510=1,$F121&lt;&gt;служ!$AF$3),0,1)</f>
        <v>1</v>
      </c>
      <c r="AZ121" s="30">
        <f>IF(AND(ISBLANK(Z121),$AD121=1,AZ$510=1,$F121&lt;&gt;служ!$AF$3),0,1)</f>
        <v>1</v>
      </c>
      <c r="BA121" s="30">
        <f>IF(AND(ISBLANK(AA121),$AD121=1,BA$510=1,$F121&lt;&gt;служ!$AF$3),0,1)</f>
        <v>1</v>
      </c>
      <c r="BB121" s="20">
        <f t="shared" si="9"/>
        <v>0</v>
      </c>
      <c r="BD121" s="114"/>
      <c r="BE121" s="114"/>
      <c r="BF121" s="156" t="str">
        <f t="shared" si="10"/>
        <v/>
      </c>
      <c r="BH121" s="30">
        <f>IF(AND(ISBLANK(BD121),$AD121=1,$F121&lt;&gt;служ!$AF$3),0,1)</f>
        <v>1</v>
      </c>
      <c r="BI121" s="30">
        <f>IF(AND(ISBLANK(BE121),$AD121=1,$F121&lt;&gt;служ!$AF$3),0,1)</f>
        <v>1</v>
      </c>
    </row>
    <row r="122" spans="2:61" s="20" customFormat="1" x14ac:dyDescent="0.2">
      <c r="B122" s="112">
        <v>113</v>
      </c>
      <c r="C122" s="25">
        <v>4113</v>
      </c>
      <c r="D122" s="52"/>
      <c r="E122" s="52"/>
      <c r="F122" s="113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5"/>
      <c r="V122" s="115"/>
      <c r="W122" s="115"/>
      <c r="X122" s="115"/>
      <c r="Y122" s="115"/>
      <c r="Z122" s="115"/>
      <c r="AA122" s="115"/>
      <c r="AB122" s="28">
        <f>IF(AND(AD122=0,(COUNTIF(D122:AA122,"*")+COUNTIF(D122:AA122,"&lt;9")+COUNTIF(BD122:BE122,"*")+COUNTIF(BD122:BE122,"&lt;9")-COUNTIF(D122:AA122,служ!$AF$3)-COUNTIF(BD122:BE122,служ!$AF$3))&gt;0),0,1)</f>
        <v>1</v>
      </c>
      <c r="AC122" s="28">
        <f t="shared" si="6"/>
        <v>0</v>
      </c>
      <c r="AD122" s="29">
        <f>IF(OR(F122="",F122=служ!$AF$3),0,1)</f>
        <v>0</v>
      </c>
      <c r="AE122" s="31">
        <f t="shared" si="7"/>
        <v>1</v>
      </c>
      <c r="AF122" s="30">
        <f t="shared" si="8"/>
        <v>1</v>
      </c>
      <c r="AG122" s="30">
        <f>IF(AND(ISBLANK(G122),$AD122=1,AG$510=1,$F122&lt;&gt;служ!$AF$3),0,1)</f>
        <v>1</v>
      </c>
      <c r="AH122" s="30">
        <f>IF(AND(ISBLANK(H122),$AD122=1,AH$510=1,$F122&lt;&gt;служ!$AF$3),0,1)</f>
        <v>1</v>
      </c>
      <c r="AI122" s="30">
        <f>IF(AND(ISBLANK(I122),$AD122=1,AI$510=1,$F122&lt;&gt;служ!$AF$3),0,1)</f>
        <v>1</v>
      </c>
      <c r="AJ122" s="30">
        <f>IF(AND(ISBLANK(J122),$AD122=1,AJ$510=1,$F122&lt;&gt;служ!$AF$3),0,1)</f>
        <v>1</v>
      </c>
      <c r="AK122" s="30">
        <f>IF(AND(ISBLANK(K122),$AD122=1,AK$510=1,$F122&lt;&gt;служ!$AF$3),0,1)</f>
        <v>1</v>
      </c>
      <c r="AL122" s="30">
        <f>IF(AND(ISBLANK(L122),$AD122=1,AL$510=1,$F122&lt;&gt;служ!$AF$3),0,1)</f>
        <v>1</v>
      </c>
      <c r="AM122" s="30">
        <f>IF(AND(ISBLANK(M122),$AD122=1,AM$510=1,$F122&lt;&gt;служ!$AF$3),0,1)</f>
        <v>1</v>
      </c>
      <c r="AN122" s="30">
        <f>IF(AND(ISBLANK(N122),$AD122=1,AN$510=1,$F122&lt;&gt;служ!$AF$3),0,1)</f>
        <v>1</v>
      </c>
      <c r="AO122" s="30">
        <f>IF(AND(ISBLANK(O122),$AD122=1,AO$510=1,$F122&lt;&gt;служ!$AF$3),0,1)</f>
        <v>1</v>
      </c>
      <c r="AP122" s="30">
        <f>IF(AND(ISBLANK(P122),$AD122=1,AP$510=1,$F122&lt;&gt;служ!$AF$3),0,1)</f>
        <v>1</v>
      </c>
      <c r="AQ122" s="30">
        <f>IF(AND(ISBLANK(Q122),$AD122=1,AQ$510=1,$F122&lt;&gt;служ!$AF$3),0,1)</f>
        <v>1</v>
      </c>
      <c r="AR122" s="30">
        <f>IF(AND(ISBLANK(R122),$AD122=1,AR$510=1,$F122&lt;&gt;служ!$AF$3),0,1)</f>
        <v>1</v>
      </c>
      <c r="AS122" s="30">
        <f>IF(AND(ISBLANK(S122),$AD122=1,AS$510=1,$F122&lt;&gt;служ!$AF$3),0,1)</f>
        <v>1</v>
      </c>
      <c r="AT122" s="30">
        <f>IF(AND(ISBLANK(T122),$AD122=1,AT$510=1,$F122&lt;&gt;служ!$AF$3),0,1)</f>
        <v>1</v>
      </c>
      <c r="AU122" s="30">
        <f>IF(AND(ISBLANK(U122),$AD122=1,AU$510=1,$F122&lt;&gt;служ!$AF$3),0,1)</f>
        <v>1</v>
      </c>
      <c r="AV122" s="30">
        <f>IF(AND(ISBLANK(V122),$AD122=1,AV$510=1,$F122&lt;&gt;служ!$AF$3),0,1)</f>
        <v>1</v>
      </c>
      <c r="AW122" s="30">
        <f>IF(AND(ISBLANK(W122),$AD122=1,AW$510=1,$F122&lt;&gt;служ!$AF$3),0,1)</f>
        <v>1</v>
      </c>
      <c r="AX122" s="30">
        <f>IF(AND(ISBLANK(X122),$AD122=1,AX$510=1,$F122&lt;&gt;служ!$AF$3),0,1)</f>
        <v>1</v>
      </c>
      <c r="AY122" s="30">
        <f>IF(AND(ISBLANK(Y122),$AD122=1,AY$510=1,$F122&lt;&gt;служ!$AF$3),0,1)</f>
        <v>1</v>
      </c>
      <c r="AZ122" s="30">
        <f>IF(AND(ISBLANK(Z122),$AD122=1,AZ$510=1,$F122&lt;&gt;служ!$AF$3),0,1)</f>
        <v>1</v>
      </c>
      <c r="BA122" s="30">
        <f>IF(AND(ISBLANK(AA122),$AD122=1,BA$510=1,$F122&lt;&gt;служ!$AF$3),0,1)</f>
        <v>1</v>
      </c>
      <c r="BB122" s="20">
        <f t="shared" si="9"/>
        <v>0</v>
      </c>
      <c r="BD122" s="114"/>
      <c r="BE122" s="114"/>
      <c r="BF122" s="156" t="str">
        <f t="shared" si="10"/>
        <v/>
      </c>
      <c r="BH122" s="30">
        <f>IF(AND(ISBLANK(BD122),$AD122=1,$F122&lt;&gt;служ!$AF$3),0,1)</f>
        <v>1</v>
      </c>
      <c r="BI122" s="30">
        <f>IF(AND(ISBLANK(BE122),$AD122=1,$F122&lt;&gt;служ!$AF$3),0,1)</f>
        <v>1</v>
      </c>
    </row>
    <row r="123" spans="2:61" s="20" customFormat="1" x14ac:dyDescent="0.2">
      <c r="B123" s="112">
        <v>114</v>
      </c>
      <c r="C123" s="25">
        <v>4114</v>
      </c>
      <c r="D123" s="52"/>
      <c r="E123" s="52"/>
      <c r="F123" s="113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5"/>
      <c r="V123" s="115"/>
      <c r="W123" s="115"/>
      <c r="X123" s="115"/>
      <c r="Y123" s="115"/>
      <c r="Z123" s="115"/>
      <c r="AA123" s="115"/>
      <c r="AB123" s="28">
        <f>IF(AND(AD123=0,(COUNTIF(D123:AA123,"*")+COUNTIF(D123:AA123,"&lt;9")+COUNTIF(BD123:BE123,"*")+COUNTIF(BD123:BE123,"&lt;9")-COUNTIF(D123:AA123,служ!$AF$3)-COUNTIF(BD123:BE123,служ!$AF$3))&gt;0),0,1)</f>
        <v>1</v>
      </c>
      <c r="AC123" s="28">
        <f t="shared" si="6"/>
        <v>0</v>
      </c>
      <c r="AD123" s="29">
        <f>IF(OR(F123="",F123=служ!$AF$3),0,1)</f>
        <v>0</v>
      </c>
      <c r="AE123" s="31">
        <f t="shared" si="7"/>
        <v>1</v>
      </c>
      <c r="AF123" s="30">
        <f t="shared" si="8"/>
        <v>1</v>
      </c>
      <c r="AG123" s="30">
        <f>IF(AND(ISBLANK(G123),$AD123=1,AG$510=1,$F123&lt;&gt;служ!$AF$3),0,1)</f>
        <v>1</v>
      </c>
      <c r="AH123" s="30">
        <f>IF(AND(ISBLANK(H123),$AD123=1,AH$510=1,$F123&lt;&gt;служ!$AF$3),0,1)</f>
        <v>1</v>
      </c>
      <c r="AI123" s="30">
        <f>IF(AND(ISBLANK(I123),$AD123=1,AI$510=1,$F123&lt;&gt;служ!$AF$3),0,1)</f>
        <v>1</v>
      </c>
      <c r="AJ123" s="30">
        <f>IF(AND(ISBLANK(J123),$AD123=1,AJ$510=1,$F123&lt;&gt;служ!$AF$3),0,1)</f>
        <v>1</v>
      </c>
      <c r="AK123" s="30">
        <f>IF(AND(ISBLANK(K123),$AD123=1,AK$510=1,$F123&lt;&gt;служ!$AF$3),0,1)</f>
        <v>1</v>
      </c>
      <c r="AL123" s="30">
        <f>IF(AND(ISBLANK(L123),$AD123=1,AL$510=1,$F123&lt;&gt;служ!$AF$3),0,1)</f>
        <v>1</v>
      </c>
      <c r="AM123" s="30">
        <f>IF(AND(ISBLANK(M123),$AD123=1,AM$510=1,$F123&lt;&gt;служ!$AF$3),0,1)</f>
        <v>1</v>
      </c>
      <c r="AN123" s="30">
        <f>IF(AND(ISBLANK(N123),$AD123=1,AN$510=1,$F123&lt;&gt;служ!$AF$3),0,1)</f>
        <v>1</v>
      </c>
      <c r="AO123" s="30">
        <f>IF(AND(ISBLANK(O123),$AD123=1,AO$510=1,$F123&lt;&gt;служ!$AF$3),0,1)</f>
        <v>1</v>
      </c>
      <c r="AP123" s="30">
        <f>IF(AND(ISBLANK(P123),$AD123=1,AP$510=1,$F123&lt;&gt;служ!$AF$3),0,1)</f>
        <v>1</v>
      </c>
      <c r="AQ123" s="30">
        <f>IF(AND(ISBLANK(Q123),$AD123=1,AQ$510=1,$F123&lt;&gt;служ!$AF$3),0,1)</f>
        <v>1</v>
      </c>
      <c r="AR123" s="30">
        <f>IF(AND(ISBLANK(R123),$AD123=1,AR$510=1,$F123&lt;&gt;служ!$AF$3),0,1)</f>
        <v>1</v>
      </c>
      <c r="AS123" s="30">
        <f>IF(AND(ISBLANK(S123),$AD123=1,AS$510=1,$F123&lt;&gt;служ!$AF$3),0,1)</f>
        <v>1</v>
      </c>
      <c r="AT123" s="30">
        <f>IF(AND(ISBLANK(T123),$AD123=1,AT$510=1,$F123&lt;&gt;служ!$AF$3),0,1)</f>
        <v>1</v>
      </c>
      <c r="AU123" s="30">
        <f>IF(AND(ISBLANK(U123),$AD123=1,AU$510=1,$F123&lt;&gt;служ!$AF$3),0,1)</f>
        <v>1</v>
      </c>
      <c r="AV123" s="30">
        <f>IF(AND(ISBLANK(V123),$AD123=1,AV$510=1,$F123&lt;&gt;служ!$AF$3),0,1)</f>
        <v>1</v>
      </c>
      <c r="AW123" s="30">
        <f>IF(AND(ISBLANK(W123),$AD123=1,AW$510=1,$F123&lt;&gt;служ!$AF$3),0,1)</f>
        <v>1</v>
      </c>
      <c r="AX123" s="30">
        <f>IF(AND(ISBLANK(X123),$AD123=1,AX$510=1,$F123&lt;&gt;служ!$AF$3),0,1)</f>
        <v>1</v>
      </c>
      <c r="AY123" s="30">
        <f>IF(AND(ISBLANK(Y123),$AD123=1,AY$510=1,$F123&lt;&gt;служ!$AF$3),0,1)</f>
        <v>1</v>
      </c>
      <c r="AZ123" s="30">
        <f>IF(AND(ISBLANK(Z123),$AD123=1,AZ$510=1,$F123&lt;&gt;служ!$AF$3),0,1)</f>
        <v>1</v>
      </c>
      <c r="BA123" s="30">
        <f>IF(AND(ISBLANK(AA123),$AD123=1,BA$510=1,$F123&lt;&gt;служ!$AF$3),0,1)</f>
        <v>1</v>
      </c>
      <c r="BB123" s="20">
        <f t="shared" si="9"/>
        <v>0</v>
      </c>
      <c r="BD123" s="114"/>
      <c r="BE123" s="114"/>
      <c r="BF123" s="156" t="str">
        <f t="shared" si="10"/>
        <v/>
      </c>
      <c r="BH123" s="30">
        <f>IF(AND(ISBLANK(BD123),$AD123=1,$F123&lt;&gt;служ!$AF$3),0,1)</f>
        <v>1</v>
      </c>
      <c r="BI123" s="30">
        <f>IF(AND(ISBLANK(BE123),$AD123=1,$F123&lt;&gt;служ!$AF$3),0,1)</f>
        <v>1</v>
      </c>
    </row>
    <row r="124" spans="2:61" s="20" customFormat="1" x14ac:dyDescent="0.2">
      <c r="B124" s="112">
        <v>115</v>
      </c>
      <c r="C124" s="25">
        <v>4115</v>
      </c>
      <c r="D124" s="52"/>
      <c r="E124" s="52"/>
      <c r="F124" s="113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5"/>
      <c r="V124" s="115"/>
      <c r="W124" s="115"/>
      <c r="X124" s="115"/>
      <c r="Y124" s="115"/>
      <c r="Z124" s="115"/>
      <c r="AA124" s="115"/>
      <c r="AB124" s="28">
        <f>IF(AND(AD124=0,(COUNTIF(D124:AA124,"*")+COUNTIF(D124:AA124,"&lt;9")+COUNTIF(BD124:BE124,"*")+COUNTIF(BD124:BE124,"&lt;9")-COUNTIF(D124:AA124,служ!$AF$3)-COUNTIF(BD124:BE124,служ!$AF$3))&gt;0),0,1)</f>
        <v>1</v>
      </c>
      <c r="AC124" s="28">
        <f t="shared" si="6"/>
        <v>0</v>
      </c>
      <c r="AD124" s="29">
        <f>IF(OR(F124="",F124=служ!$AF$3),0,1)</f>
        <v>0</v>
      </c>
      <c r="AE124" s="31">
        <f t="shared" si="7"/>
        <v>1</v>
      </c>
      <c r="AF124" s="30">
        <f t="shared" si="8"/>
        <v>1</v>
      </c>
      <c r="AG124" s="30">
        <f>IF(AND(ISBLANK(G124),$AD124=1,AG$510=1,$F124&lt;&gt;служ!$AF$3),0,1)</f>
        <v>1</v>
      </c>
      <c r="AH124" s="30">
        <f>IF(AND(ISBLANK(H124),$AD124=1,AH$510=1,$F124&lt;&gt;служ!$AF$3),0,1)</f>
        <v>1</v>
      </c>
      <c r="AI124" s="30">
        <f>IF(AND(ISBLANK(I124),$AD124=1,AI$510=1,$F124&lt;&gt;служ!$AF$3),0,1)</f>
        <v>1</v>
      </c>
      <c r="AJ124" s="30">
        <f>IF(AND(ISBLANK(J124),$AD124=1,AJ$510=1,$F124&lt;&gt;служ!$AF$3),0,1)</f>
        <v>1</v>
      </c>
      <c r="AK124" s="30">
        <f>IF(AND(ISBLANK(K124),$AD124=1,AK$510=1,$F124&lt;&gt;служ!$AF$3),0,1)</f>
        <v>1</v>
      </c>
      <c r="AL124" s="30">
        <f>IF(AND(ISBLANK(L124),$AD124=1,AL$510=1,$F124&lt;&gt;служ!$AF$3),0,1)</f>
        <v>1</v>
      </c>
      <c r="AM124" s="30">
        <f>IF(AND(ISBLANK(M124),$AD124=1,AM$510=1,$F124&lt;&gt;служ!$AF$3),0,1)</f>
        <v>1</v>
      </c>
      <c r="AN124" s="30">
        <f>IF(AND(ISBLANK(N124),$AD124=1,AN$510=1,$F124&lt;&gt;служ!$AF$3),0,1)</f>
        <v>1</v>
      </c>
      <c r="AO124" s="30">
        <f>IF(AND(ISBLANK(O124),$AD124=1,AO$510=1,$F124&lt;&gt;служ!$AF$3),0,1)</f>
        <v>1</v>
      </c>
      <c r="AP124" s="30">
        <f>IF(AND(ISBLANK(P124),$AD124=1,AP$510=1,$F124&lt;&gt;служ!$AF$3),0,1)</f>
        <v>1</v>
      </c>
      <c r="AQ124" s="30">
        <f>IF(AND(ISBLANK(Q124),$AD124=1,AQ$510=1,$F124&lt;&gt;служ!$AF$3),0,1)</f>
        <v>1</v>
      </c>
      <c r="AR124" s="30">
        <f>IF(AND(ISBLANK(R124),$AD124=1,AR$510=1,$F124&lt;&gt;служ!$AF$3),0,1)</f>
        <v>1</v>
      </c>
      <c r="AS124" s="30">
        <f>IF(AND(ISBLANK(S124),$AD124=1,AS$510=1,$F124&lt;&gt;служ!$AF$3),0,1)</f>
        <v>1</v>
      </c>
      <c r="AT124" s="30">
        <f>IF(AND(ISBLANK(T124),$AD124=1,AT$510=1,$F124&lt;&gt;служ!$AF$3),0,1)</f>
        <v>1</v>
      </c>
      <c r="AU124" s="30">
        <f>IF(AND(ISBLANK(U124),$AD124=1,AU$510=1,$F124&lt;&gt;служ!$AF$3),0,1)</f>
        <v>1</v>
      </c>
      <c r="AV124" s="30">
        <f>IF(AND(ISBLANK(V124),$AD124=1,AV$510=1,$F124&lt;&gt;служ!$AF$3),0,1)</f>
        <v>1</v>
      </c>
      <c r="AW124" s="30">
        <f>IF(AND(ISBLANK(W124),$AD124=1,AW$510=1,$F124&lt;&gt;служ!$AF$3),0,1)</f>
        <v>1</v>
      </c>
      <c r="AX124" s="30">
        <f>IF(AND(ISBLANK(X124),$AD124=1,AX$510=1,$F124&lt;&gt;служ!$AF$3),0,1)</f>
        <v>1</v>
      </c>
      <c r="AY124" s="30">
        <f>IF(AND(ISBLANK(Y124),$AD124=1,AY$510=1,$F124&lt;&gt;служ!$AF$3),0,1)</f>
        <v>1</v>
      </c>
      <c r="AZ124" s="30">
        <f>IF(AND(ISBLANK(Z124),$AD124=1,AZ$510=1,$F124&lt;&gt;служ!$AF$3),0,1)</f>
        <v>1</v>
      </c>
      <c r="BA124" s="30">
        <f>IF(AND(ISBLANK(AA124),$AD124=1,BA$510=1,$F124&lt;&gt;служ!$AF$3),0,1)</f>
        <v>1</v>
      </c>
      <c r="BB124" s="20">
        <f t="shared" si="9"/>
        <v>0</v>
      </c>
      <c r="BD124" s="114"/>
      <c r="BE124" s="114"/>
      <c r="BF124" s="156" t="str">
        <f t="shared" si="10"/>
        <v/>
      </c>
      <c r="BH124" s="30">
        <f>IF(AND(ISBLANK(BD124),$AD124=1,$F124&lt;&gt;служ!$AF$3),0,1)</f>
        <v>1</v>
      </c>
      <c r="BI124" s="30">
        <f>IF(AND(ISBLANK(BE124),$AD124=1,$F124&lt;&gt;служ!$AF$3),0,1)</f>
        <v>1</v>
      </c>
    </row>
    <row r="125" spans="2:61" s="20" customFormat="1" x14ac:dyDescent="0.2">
      <c r="B125" s="112">
        <v>116</v>
      </c>
      <c r="C125" s="25">
        <v>4116</v>
      </c>
      <c r="D125" s="52"/>
      <c r="E125" s="52"/>
      <c r="F125" s="113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5"/>
      <c r="V125" s="115"/>
      <c r="W125" s="115"/>
      <c r="X125" s="115"/>
      <c r="Y125" s="115"/>
      <c r="Z125" s="115"/>
      <c r="AA125" s="115"/>
      <c r="AB125" s="28">
        <f>IF(AND(AD125=0,(COUNTIF(D125:AA125,"*")+COUNTIF(D125:AA125,"&lt;9")+COUNTIF(BD125:BE125,"*")+COUNTIF(BD125:BE125,"&lt;9")-COUNTIF(D125:AA125,служ!$AF$3)-COUNTIF(BD125:BE125,служ!$AF$3))&gt;0),0,1)</f>
        <v>1</v>
      </c>
      <c r="AC125" s="28">
        <f t="shared" si="6"/>
        <v>0</v>
      </c>
      <c r="AD125" s="29">
        <f>IF(OR(F125="",F125=служ!$AF$3),0,1)</f>
        <v>0</v>
      </c>
      <c r="AE125" s="31">
        <f t="shared" si="7"/>
        <v>1</v>
      </c>
      <c r="AF125" s="30">
        <f t="shared" si="8"/>
        <v>1</v>
      </c>
      <c r="AG125" s="30">
        <f>IF(AND(ISBLANK(G125),$AD125=1,AG$510=1,$F125&lt;&gt;служ!$AF$3),0,1)</f>
        <v>1</v>
      </c>
      <c r="AH125" s="30">
        <f>IF(AND(ISBLANK(H125),$AD125=1,AH$510=1,$F125&lt;&gt;служ!$AF$3),0,1)</f>
        <v>1</v>
      </c>
      <c r="AI125" s="30">
        <f>IF(AND(ISBLANK(I125),$AD125=1,AI$510=1,$F125&lt;&gt;служ!$AF$3),0,1)</f>
        <v>1</v>
      </c>
      <c r="AJ125" s="30">
        <f>IF(AND(ISBLANK(J125),$AD125=1,AJ$510=1,$F125&lt;&gt;служ!$AF$3),0,1)</f>
        <v>1</v>
      </c>
      <c r="AK125" s="30">
        <f>IF(AND(ISBLANK(K125),$AD125=1,AK$510=1,$F125&lt;&gt;служ!$AF$3),0,1)</f>
        <v>1</v>
      </c>
      <c r="AL125" s="30">
        <f>IF(AND(ISBLANK(L125),$AD125=1,AL$510=1,$F125&lt;&gt;служ!$AF$3),0,1)</f>
        <v>1</v>
      </c>
      <c r="AM125" s="30">
        <f>IF(AND(ISBLANK(M125),$AD125=1,AM$510=1,$F125&lt;&gt;служ!$AF$3),0,1)</f>
        <v>1</v>
      </c>
      <c r="AN125" s="30">
        <f>IF(AND(ISBLANK(N125),$AD125=1,AN$510=1,$F125&lt;&gt;служ!$AF$3),0,1)</f>
        <v>1</v>
      </c>
      <c r="AO125" s="30">
        <f>IF(AND(ISBLANK(O125),$AD125=1,AO$510=1,$F125&lt;&gt;служ!$AF$3),0,1)</f>
        <v>1</v>
      </c>
      <c r="AP125" s="30">
        <f>IF(AND(ISBLANK(P125),$AD125=1,AP$510=1,$F125&lt;&gt;служ!$AF$3),0,1)</f>
        <v>1</v>
      </c>
      <c r="AQ125" s="30">
        <f>IF(AND(ISBLANK(Q125),$AD125=1,AQ$510=1,$F125&lt;&gt;служ!$AF$3),0,1)</f>
        <v>1</v>
      </c>
      <c r="AR125" s="30">
        <f>IF(AND(ISBLANK(R125),$AD125=1,AR$510=1,$F125&lt;&gt;служ!$AF$3),0,1)</f>
        <v>1</v>
      </c>
      <c r="AS125" s="30">
        <f>IF(AND(ISBLANK(S125),$AD125=1,AS$510=1,$F125&lt;&gt;служ!$AF$3),0,1)</f>
        <v>1</v>
      </c>
      <c r="AT125" s="30">
        <f>IF(AND(ISBLANK(T125),$AD125=1,AT$510=1,$F125&lt;&gt;служ!$AF$3),0,1)</f>
        <v>1</v>
      </c>
      <c r="AU125" s="30">
        <f>IF(AND(ISBLANK(U125),$AD125=1,AU$510=1,$F125&lt;&gt;служ!$AF$3),0,1)</f>
        <v>1</v>
      </c>
      <c r="AV125" s="30">
        <f>IF(AND(ISBLANK(V125),$AD125=1,AV$510=1,$F125&lt;&gt;служ!$AF$3),0,1)</f>
        <v>1</v>
      </c>
      <c r="AW125" s="30">
        <f>IF(AND(ISBLANK(W125),$AD125=1,AW$510=1,$F125&lt;&gt;служ!$AF$3),0,1)</f>
        <v>1</v>
      </c>
      <c r="AX125" s="30">
        <f>IF(AND(ISBLANK(X125),$AD125=1,AX$510=1,$F125&lt;&gt;служ!$AF$3),0,1)</f>
        <v>1</v>
      </c>
      <c r="AY125" s="30">
        <f>IF(AND(ISBLANK(Y125),$AD125=1,AY$510=1,$F125&lt;&gt;служ!$AF$3),0,1)</f>
        <v>1</v>
      </c>
      <c r="AZ125" s="30">
        <f>IF(AND(ISBLANK(Z125),$AD125=1,AZ$510=1,$F125&lt;&gt;служ!$AF$3),0,1)</f>
        <v>1</v>
      </c>
      <c r="BA125" s="30">
        <f>IF(AND(ISBLANK(AA125),$AD125=1,BA$510=1,$F125&lt;&gt;служ!$AF$3),0,1)</f>
        <v>1</v>
      </c>
      <c r="BB125" s="20">
        <f t="shared" si="9"/>
        <v>0</v>
      </c>
      <c r="BD125" s="114"/>
      <c r="BE125" s="114"/>
      <c r="BF125" s="156" t="str">
        <f t="shared" si="10"/>
        <v/>
      </c>
      <c r="BH125" s="30">
        <f>IF(AND(ISBLANK(BD125),$AD125=1,$F125&lt;&gt;служ!$AF$3),0,1)</f>
        <v>1</v>
      </c>
      <c r="BI125" s="30">
        <f>IF(AND(ISBLANK(BE125),$AD125=1,$F125&lt;&gt;служ!$AF$3),0,1)</f>
        <v>1</v>
      </c>
    </row>
    <row r="126" spans="2:61" s="20" customFormat="1" x14ac:dyDescent="0.2">
      <c r="B126" s="112">
        <v>117</v>
      </c>
      <c r="C126" s="25">
        <v>4117</v>
      </c>
      <c r="D126" s="52"/>
      <c r="E126" s="52"/>
      <c r="F126" s="113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5"/>
      <c r="V126" s="115"/>
      <c r="W126" s="115"/>
      <c r="X126" s="115"/>
      <c r="Y126" s="115"/>
      <c r="Z126" s="115"/>
      <c r="AA126" s="115"/>
      <c r="AB126" s="28">
        <f>IF(AND(AD126=0,(COUNTIF(D126:AA126,"*")+COUNTIF(D126:AA126,"&lt;9")+COUNTIF(BD126:BE126,"*")+COUNTIF(BD126:BE126,"&lt;9")-COUNTIF(D126:AA126,служ!$AF$3)-COUNTIF(BD126:BE126,служ!$AF$3))&gt;0),0,1)</f>
        <v>1</v>
      </c>
      <c r="AC126" s="28">
        <f t="shared" si="6"/>
        <v>0</v>
      </c>
      <c r="AD126" s="29">
        <f>IF(OR(F126="",F126=служ!$AF$3),0,1)</f>
        <v>0</v>
      </c>
      <c r="AE126" s="31">
        <f t="shared" si="7"/>
        <v>1</v>
      </c>
      <c r="AF126" s="30">
        <f t="shared" si="8"/>
        <v>1</v>
      </c>
      <c r="AG126" s="30">
        <f>IF(AND(ISBLANK(G126),$AD126=1,AG$510=1,$F126&lt;&gt;служ!$AF$3),0,1)</f>
        <v>1</v>
      </c>
      <c r="AH126" s="30">
        <f>IF(AND(ISBLANK(H126),$AD126=1,AH$510=1,$F126&lt;&gt;служ!$AF$3),0,1)</f>
        <v>1</v>
      </c>
      <c r="AI126" s="30">
        <f>IF(AND(ISBLANK(I126),$AD126=1,AI$510=1,$F126&lt;&gt;служ!$AF$3),0,1)</f>
        <v>1</v>
      </c>
      <c r="AJ126" s="30">
        <f>IF(AND(ISBLANK(J126),$AD126=1,AJ$510=1,$F126&lt;&gt;служ!$AF$3),0,1)</f>
        <v>1</v>
      </c>
      <c r="AK126" s="30">
        <f>IF(AND(ISBLANK(K126),$AD126=1,AK$510=1,$F126&lt;&gt;служ!$AF$3),0,1)</f>
        <v>1</v>
      </c>
      <c r="AL126" s="30">
        <f>IF(AND(ISBLANK(L126),$AD126=1,AL$510=1,$F126&lt;&gt;служ!$AF$3),0,1)</f>
        <v>1</v>
      </c>
      <c r="AM126" s="30">
        <f>IF(AND(ISBLANK(M126),$AD126=1,AM$510=1,$F126&lt;&gt;служ!$AF$3),0,1)</f>
        <v>1</v>
      </c>
      <c r="AN126" s="30">
        <f>IF(AND(ISBLANK(N126),$AD126=1,AN$510=1,$F126&lt;&gt;служ!$AF$3),0,1)</f>
        <v>1</v>
      </c>
      <c r="AO126" s="30">
        <f>IF(AND(ISBLANK(O126),$AD126=1,AO$510=1,$F126&lt;&gt;служ!$AF$3),0,1)</f>
        <v>1</v>
      </c>
      <c r="AP126" s="30">
        <f>IF(AND(ISBLANK(P126),$AD126=1,AP$510=1,$F126&lt;&gt;служ!$AF$3),0,1)</f>
        <v>1</v>
      </c>
      <c r="AQ126" s="30">
        <f>IF(AND(ISBLANK(Q126),$AD126=1,AQ$510=1,$F126&lt;&gt;служ!$AF$3),0,1)</f>
        <v>1</v>
      </c>
      <c r="AR126" s="30">
        <f>IF(AND(ISBLANK(R126),$AD126=1,AR$510=1,$F126&lt;&gt;служ!$AF$3),0,1)</f>
        <v>1</v>
      </c>
      <c r="AS126" s="30">
        <f>IF(AND(ISBLANK(S126),$AD126=1,AS$510=1,$F126&lt;&gt;служ!$AF$3),0,1)</f>
        <v>1</v>
      </c>
      <c r="AT126" s="30">
        <f>IF(AND(ISBLANK(T126),$AD126=1,AT$510=1,$F126&lt;&gt;служ!$AF$3),0,1)</f>
        <v>1</v>
      </c>
      <c r="AU126" s="30">
        <f>IF(AND(ISBLANK(U126),$AD126=1,AU$510=1,$F126&lt;&gt;служ!$AF$3),0,1)</f>
        <v>1</v>
      </c>
      <c r="AV126" s="30">
        <f>IF(AND(ISBLANK(V126),$AD126=1,AV$510=1,$F126&lt;&gt;служ!$AF$3),0,1)</f>
        <v>1</v>
      </c>
      <c r="AW126" s="30">
        <f>IF(AND(ISBLANK(W126),$AD126=1,AW$510=1,$F126&lt;&gt;служ!$AF$3),0,1)</f>
        <v>1</v>
      </c>
      <c r="AX126" s="30">
        <f>IF(AND(ISBLANK(X126),$AD126=1,AX$510=1,$F126&lt;&gt;служ!$AF$3),0,1)</f>
        <v>1</v>
      </c>
      <c r="AY126" s="30">
        <f>IF(AND(ISBLANK(Y126),$AD126=1,AY$510=1,$F126&lt;&gt;служ!$AF$3),0,1)</f>
        <v>1</v>
      </c>
      <c r="AZ126" s="30">
        <f>IF(AND(ISBLANK(Z126),$AD126=1,AZ$510=1,$F126&lt;&gt;служ!$AF$3),0,1)</f>
        <v>1</v>
      </c>
      <c r="BA126" s="30">
        <f>IF(AND(ISBLANK(AA126),$AD126=1,BA$510=1,$F126&lt;&gt;служ!$AF$3),0,1)</f>
        <v>1</v>
      </c>
      <c r="BB126" s="20">
        <f t="shared" si="9"/>
        <v>0</v>
      </c>
      <c r="BD126" s="114"/>
      <c r="BE126" s="114"/>
      <c r="BF126" s="156" t="str">
        <f t="shared" si="10"/>
        <v/>
      </c>
      <c r="BH126" s="30">
        <f>IF(AND(ISBLANK(BD126),$AD126=1,$F126&lt;&gt;служ!$AF$3),0,1)</f>
        <v>1</v>
      </c>
      <c r="BI126" s="30">
        <f>IF(AND(ISBLANK(BE126),$AD126=1,$F126&lt;&gt;служ!$AF$3),0,1)</f>
        <v>1</v>
      </c>
    </row>
    <row r="127" spans="2:61" s="20" customFormat="1" x14ac:dyDescent="0.2">
      <c r="B127" s="112">
        <v>118</v>
      </c>
      <c r="C127" s="25">
        <v>4118</v>
      </c>
      <c r="D127" s="52"/>
      <c r="E127" s="52"/>
      <c r="F127" s="113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5"/>
      <c r="V127" s="115"/>
      <c r="W127" s="115"/>
      <c r="X127" s="115"/>
      <c r="Y127" s="115"/>
      <c r="Z127" s="115"/>
      <c r="AA127" s="115"/>
      <c r="AB127" s="28">
        <f>IF(AND(AD127=0,(COUNTIF(D127:AA127,"*")+COUNTIF(D127:AA127,"&lt;9")+COUNTIF(BD127:BE127,"*")+COUNTIF(BD127:BE127,"&lt;9")-COUNTIF(D127:AA127,служ!$AF$3)-COUNTIF(BD127:BE127,служ!$AF$3))&gt;0),0,1)</f>
        <v>1</v>
      </c>
      <c r="AC127" s="28">
        <f t="shared" si="6"/>
        <v>0</v>
      </c>
      <c r="AD127" s="29">
        <f>IF(OR(F127="",F127=служ!$AF$3),0,1)</f>
        <v>0</v>
      </c>
      <c r="AE127" s="31">
        <f t="shared" si="7"/>
        <v>1</v>
      </c>
      <c r="AF127" s="30">
        <f t="shared" si="8"/>
        <v>1</v>
      </c>
      <c r="AG127" s="30">
        <f>IF(AND(ISBLANK(G127),$AD127=1,AG$510=1,$F127&lt;&gt;служ!$AF$3),0,1)</f>
        <v>1</v>
      </c>
      <c r="AH127" s="30">
        <f>IF(AND(ISBLANK(H127),$AD127=1,AH$510=1,$F127&lt;&gt;служ!$AF$3),0,1)</f>
        <v>1</v>
      </c>
      <c r="AI127" s="30">
        <f>IF(AND(ISBLANK(I127),$AD127=1,AI$510=1,$F127&lt;&gt;служ!$AF$3),0,1)</f>
        <v>1</v>
      </c>
      <c r="AJ127" s="30">
        <f>IF(AND(ISBLANK(J127),$AD127=1,AJ$510=1,$F127&lt;&gt;служ!$AF$3),0,1)</f>
        <v>1</v>
      </c>
      <c r="AK127" s="30">
        <f>IF(AND(ISBLANK(K127),$AD127=1,AK$510=1,$F127&lt;&gt;служ!$AF$3),0,1)</f>
        <v>1</v>
      </c>
      <c r="AL127" s="30">
        <f>IF(AND(ISBLANK(L127),$AD127=1,AL$510=1,$F127&lt;&gt;служ!$AF$3),0,1)</f>
        <v>1</v>
      </c>
      <c r="AM127" s="30">
        <f>IF(AND(ISBLANK(M127),$AD127=1,AM$510=1,$F127&lt;&gt;служ!$AF$3),0,1)</f>
        <v>1</v>
      </c>
      <c r="AN127" s="30">
        <f>IF(AND(ISBLANK(N127),$AD127=1,AN$510=1,$F127&lt;&gt;служ!$AF$3),0,1)</f>
        <v>1</v>
      </c>
      <c r="AO127" s="30">
        <f>IF(AND(ISBLANK(O127),$AD127=1,AO$510=1,$F127&lt;&gt;служ!$AF$3),0,1)</f>
        <v>1</v>
      </c>
      <c r="AP127" s="30">
        <f>IF(AND(ISBLANK(P127),$AD127=1,AP$510=1,$F127&lt;&gt;служ!$AF$3),0,1)</f>
        <v>1</v>
      </c>
      <c r="AQ127" s="30">
        <f>IF(AND(ISBLANK(Q127),$AD127=1,AQ$510=1,$F127&lt;&gt;служ!$AF$3),0,1)</f>
        <v>1</v>
      </c>
      <c r="AR127" s="30">
        <f>IF(AND(ISBLANK(R127),$AD127=1,AR$510=1,$F127&lt;&gt;служ!$AF$3),0,1)</f>
        <v>1</v>
      </c>
      <c r="AS127" s="30">
        <f>IF(AND(ISBLANK(S127),$AD127=1,AS$510=1,$F127&lt;&gt;служ!$AF$3),0,1)</f>
        <v>1</v>
      </c>
      <c r="AT127" s="30">
        <f>IF(AND(ISBLANK(T127),$AD127=1,AT$510=1,$F127&lt;&gt;служ!$AF$3),0,1)</f>
        <v>1</v>
      </c>
      <c r="AU127" s="30">
        <f>IF(AND(ISBLANK(U127),$AD127=1,AU$510=1,$F127&lt;&gt;служ!$AF$3),0,1)</f>
        <v>1</v>
      </c>
      <c r="AV127" s="30">
        <f>IF(AND(ISBLANK(V127),$AD127=1,AV$510=1,$F127&lt;&gt;служ!$AF$3),0,1)</f>
        <v>1</v>
      </c>
      <c r="AW127" s="30">
        <f>IF(AND(ISBLANK(W127),$AD127=1,AW$510=1,$F127&lt;&gt;служ!$AF$3),0,1)</f>
        <v>1</v>
      </c>
      <c r="AX127" s="30">
        <f>IF(AND(ISBLANK(X127),$AD127=1,AX$510=1,$F127&lt;&gt;служ!$AF$3),0,1)</f>
        <v>1</v>
      </c>
      <c r="AY127" s="30">
        <f>IF(AND(ISBLANK(Y127),$AD127=1,AY$510=1,$F127&lt;&gt;служ!$AF$3),0,1)</f>
        <v>1</v>
      </c>
      <c r="AZ127" s="30">
        <f>IF(AND(ISBLANK(Z127),$AD127=1,AZ$510=1,$F127&lt;&gt;служ!$AF$3),0,1)</f>
        <v>1</v>
      </c>
      <c r="BA127" s="30">
        <f>IF(AND(ISBLANK(AA127),$AD127=1,BA$510=1,$F127&lt;&gt;служ!$AF$3),0,1)</f>
        <v>1</v>
      </c>
      <c r="BB127" s="20">
        <f t="shared" si="9"/>
        <v>0</v>
      </c>
      <c r="BD127" s="114"/>
      <c r="BE127" s="114"/>
      <c r="BF127" s="156" t="str">
        <f t="shared" si="10"/>
        <v/>
      </c>
      <c r="BH127" s="30">
        <f>IF(AND(ISBLANK(BD127),$AD127=1,$F127&lt;&gt;служ!$AF$3),0,1)</f>
        <v>1</v>
      </c>
      <c r="BI127" s="30">
        <f>IF(AND(ISBLANK(BE127),$AD127=1,$F127&lt;&gt;служ!$AF$3),0,1)</f>
        <v>1</v>
      </c>
    </row>
    <row r="128" spans="2:61" s="20" customFormat="1" x14ac:dyDescent="0.2">
      <c r="B128" s="112">
        <v>119</v>
      </c>
      <c r="C128" s="25">
        <v>4119</v>
      </c>
      <c r="D128" s="52"/>
      <c r="E128" s="52"/>
      <c r="F128" s="113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5"/>
      <c r="V128" s="115"/>
      <c r="W128" s="115"/>
      <c r="X128" s="115"/>
      <c r="Y128" s="115"/>
      <c r="Z128" s="115"/>
      <c r="AA128" s="115"/>
      <c r="AB128" s="28">
        <f>IF(AND(AD128=0,(COUNTIF(D128:AA128,"*")+COUNTIF(D128:AA128,"&lt;9")+COUNTIF(BD128:BE128,"*")+COUNTIF(BD128:BE128,"&lt;9")-COUNTIF(D128:AA128,служ!$AF$3)-COUNTIF(BD128:BE128,служ!$AF$3))&gt;0),0,1)</f>
        <v>1</v>
      </c>
      <c r="AC128" s="28">
        <f t="shared" si="6"/>
        <v>0</v>
      </c>
      <c r="AD128" s="29">
        <f>IF(OR(F128="",F128=служ!$AF$3),0,1)</f>
        <v>0</v>
      </c>
      <c r="AE128" s="31">
        <f t="shared" si="7"/>
        <v>1</v>
      </c>
      <c r="AF128" s="30">
        <f t="shared" si="8"/>
        <v>1</v>
      </c>
      <c r="AG128" s="30">
        <f>IF(AND(ISBLANK(G128),$AD128=1,AG$510=1,$F128&lt;&gt;служ!$AF$3),0,1)</f>
        <v>1</v>
      </c>
      <c r="AH128" s="30">
        <f>IF(AND(ISBLANK(H128),$AD128=1,AH$510=1,$F128&lt;&gt;служ!$AF$3),0,1)</f>
        <v>1</v>
      </c>
      <c r="AI128" s="30">
        <f>IF(AND(ISBLANK(I128),$AD128=1,AI$510=1,$F128&lt;&gt;служ!$AF$3),0,1)</f>
        <v>1</v>
      </c>
      <c r="AJ128" s="30">
        <f>IF(AND(ISBLANK(J128),$AD128=1,AJ$510=1,$F128&lt;&gt;служ!$AF$3),0,1)</f>
        <v>1</v>
      </c>
      <c r="AK128" s="30">
        <f>IF(AND(ISBLANK(K128),$AD128=1,AK$510=1,$F128&lt;&gt;служ!$AF$3),0,1)</f>
        <v>1</v>
      </c>
      <c r="AL128" s="30">
        <f>IF(AND(ISBLANK(L128),$AD128=1,AL$510=1,$F128&lt;&gt;служ!$AF$3),0,1)</f>
        <v>1</v>
      </c>
      <c r="AM128" s="30">
        <f>IF(AND(ISBLANK(M128),$AD128=1,AM$510=1,$F128&lt;&gt;служ!$AF$3),0,1)</f>
        <v>1</v>
      </c>
      <c r="AN128" s="30">
        <f>IF(AND(ISBLANK(N128),$AD128=1,AN$510=1,$F128&lt;&gt;служ!$AF$3),0,1)</f>
        <v>1</v>
      </c>
      <c r="AO128" s="30">
        <f>IF(AND(ISBLANK(O128),$AD128=1,AO$510=1,$F128&lt;&gt;служ!$AF$3),0,1)</f>
        <v>1</v>
      </c>
      <c r="AP128" s="30">
        <f>IF(AND(ISBLANK(P128),$AD128=1,AP$510=1,$F128&lt;&gt;служ!$AF$3),0,1)</f>
        <v>1</v>
      </c>
      <c r="AQ128" s="30">
        <f>IF(AND(ISBLANK(Q128),$AD128=1,AQ$510=1,$F128&lt;&gt;служ!$AF$3),0,1)</f>
        <v>1</v>
      </c>
      <c r="AR128" s="30">
        <f>IF(AND(ISBLANK(R128),$AD128=1,AR$510=1,$F128&lt;&gt;служ!$AF$3),0,1)</f>
        <v>1</v>
      </c>
      <c r="AS128" s="30">
        <f>IF(AND(ISBLANK(S128),$AD128=1,AS$510=1,$F128&lt;&gt;служ!$AF$3),0,1)</f>
        <v>1</v>
      </c>
      <c r="AT128" s="30">
        <f>IF(AND(ISBLANK(T128),$AD128=1,AT$510=1,$F128&lt;&gt;служ!$AF$3),0,1)</f>
        <v>1</v>
      </c>
      <c r="AU128" s="30">
        <f>IF(AND(ISBLANK(U128),$AD128=1,AU$510=1,$F128&lt;&gt;служ!$AF$3),0,1)</f>
        <v>1</v>
      </c>
      <c r="AV128" s="30">
        <f>IF(AND(ISBLANK(V128),$AD128=1,AV$510=1,$F128&lt;&gt;служ!$AF$3),0,1)</f>
        <v>1</v>
      </c>
      <c r="AW128" s="30">
        <f>IF(AND(ISBLANK(W128),$AD128=1,AW$510=1,$F128&lt;&gt;служ!$AF$3),0,1)</f>
        <v>1</v>
      </c>
      <c r="AX128" s="30">
        <f>IF(AND(ISBLANK(X128),$AD128=1,AX$510=1,$F128&lt;&gt;служ!$AF$3),0,1)</f>
        <v>1</v>
      </c>
      <c r="AY128" s="30">
        <f>IF(AND(ISBLANK(Y128),$AD128=1,AY$510=1,$F128&lt;&gt;служ!$AF$3),0,1)</f>
        <v>1</v>
      </c>
      <c r="AZ128" s="30">
        <f>IF(AND(ISBLANK(Z128),$AD128=1,AZ$510=1,$F128&lt;&gt;служ!$AF$3),0,1)</f>
        <v>1</v>
      </c>
      <c r="BA128" s="30">
        <f>IF(AND(ISBLANK(AA128),$AD128=1,BA$510=1,$F128&lt;&gt;служ!$AF$3),0,1)</f>
        <v>1</v>
      </c>
      <c r="BB128" s="20">
        <f t="shared" si="9"/>
        <v>0</v>
      </c>
      <c r="BD128" s="114"/>
      <c r="BE128" s="114"/>
      <c r="BF128" s="156" t="str">
        <f t="shared" si="10"/>
        <v/>
      </c>
      <c r="BH128" s="30">
        <f>IF(AND(ISBLANK(BD128),$AD128=1,$F128&lt;&gt;служ!$AF$3),0,1)</f>
        <v>1</v>
      </c>
      <c r="BI128" s="30">
        <f>IF(AND(ISBLANK(BE128),$AD128=1,$F128&lt;&gt;служ!$AF$3),0,1)</f>
        <v>1</v>
      </c>
    </row>
    <row r="129" spans="2:61" s="20" customFormat="1" x14ac:dyDescent="0.2">
      <c r="B129" s="112">
        <v>120</v>
      </c>
      <c r="C129" s="25">
        <v>4120</v>
      </c>
      <c r="D129" s="52"/>
      <c r="E129" s="52"/>
      <c r="F129" s="113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5"/>
      <c r="V129" s="115"/>
      <c r="W129" s="115"/>
      <c r="X129" s="115"/>
      <c r="Y129" s="115"/>
      <c r="Z129" s="115"/>
      <c r="AA129" s="115"/>
      <c r="AB129" s="28">
        <f>IF(AND(AD129=0,(COUNTIF(D129:AA129,"*")+COUNTIF(D129:AA129,"&lt;9")+COUNTIF(BD129:BE129,"*")+COUNTIF(BD129:BE129,"&lt;9")-COUNTIF(D129:AA129,служ!$AF$3)-COUNTIF(BD129:BE129,служ!$AF$3))&gt;0),0,1)</f>
        <v>1</v>
      </c>
      <c r="AC129" s="28">
        <f t="shared" si="6"/>
        <v>0</v>
      </c>
      <c r="AD129" s="29">
        <f>IF(OR(F129="",F129=служ!$AF$3),0,1)</f>
        <v>0</v>
      </c>
      <c r="AE129" s="31">
        <f t="shared" si="7"/>
        <v>1</v>
      </c>
      <c r="AF129" s="30">
        <f t="shared" si="8"/>
        <v>1</v>
      </c>
      <c r="AG129" s="30">
        <f>IF(AND(ISBLANK(G129),$AD129=1,AG$510=1,$F129&lt;&gt;служ!$AF$3),0,1)</f>
        <v>1</v>
      </c>
      <c r="AH129" s="30">
        <f>IF(AND(ISBLANK(H129),$AD129=1,AH$510=1,$F129&lt;&gt;служ!$AF$3),0,1)</f>
        <v>1</v>
      </c>
      <c r="AI129" s="30">
        <f>IF(AND(ISBLANK(I129),$AD129=1,AI$510=1,$F129&lt;&gt;служ!$AF$3),0,1)</f>
        <v>1</v>
      </c>
      <c r="AJ129" s="30">
        <f>IF(AND(ISBLANK(J129),$AD129=1,AJ$510=1,$F129&lt;&gt;служ!$AF$3),0,1)</f>
        <v>1</v>
      </c>
      <c r="AK129" s="30">
        <f>IF(AND(ISBLANK(K129),$AD129=1,AK$510=1,$F129&lt;&gt;служ!$AF$3),0,1)</f>
        <v>1</v>
      </c>
      <c r="AL129" s="30">
        <f>IF(AND(ISBLANK(L129),$AD129=1,AL$510=1,$F129&lt;&gt;служ!$AF$3),0,1)</f>
        <v>1</v>
      </c>
      <c r="AM129" s="30">
        <f>IF(AND(ISBLANK(M129),$AD129=1,AM$510=1,$F129&lt;&gt;служ!$AF$3),0,1)</f>
        <v>1</v>
      </c>
      <c r="AN129" s="30">
        <f>IF(AND(ISBLANK(N129),$AD129=1,AN$510=1,$F129&lt;&gt;служ!$AF$3),0,1)</f>
        <v>1</v>
      </c>
      <c r="AO129" s="30">
        <f>IF(AND(ISBLANK(O129),$AD129=1,AO$510=1,$F129&lt;&gt;служ!$AF$3),0,1)</f>
        <v>1</v>
      </c>
      <c r="AP129" s="30">
        <f>IF(AND(ISBLANK(P129),$AD129=1,AP$510=1,$F129&lt;&gt;служ!$AF$3),0,1)</f>
        <v>1</v>
      </c>
      <c r="AQ129" s="30">
        <f>IF(AND(ISBLANK(Q129),$AD129=1,AQ$510=1,$F129&lt;&gt;служ!$AF$3),0,1)</f>
        <v>1</v>
      </c>
      <c r="AR129" s="30">
        <f>IF(AND(ISBLANK(R129),$AD129=1,AR$510=1,$F129&lt;&gt;служ!$AF$3),0,1)</f>
        <v>1</v>
      </c>
      <c r="AS129" s="30">
        <f>IF(AND(ISBLANK(S129),$AD129=1,AS$510=1,$F129&lt;&gt;служ!$AF$3),0,1)</f>
        <v>1</v>
      </c>
      <c r="AT129" s="30">
        <f>IF(AND(ISBLANK(T129),$AD129=1,AT$510=1,$F129&lt;&gt;служ!$AF$3),0,1)</f>
        <v>1</v>
      </c>
      <c r="AU129" s="30">
        <f>IF(AND(ISBLANK(U129),$AD129=1,AU$510=1,$F129&lt;&gt;служ!$AF$3),0,1)</f>
        <v>1</v>
      </c>
      <c r="AV129" s="30">
        <f>IF(AND(ISBLANK(V129),$AD129=1,AV$510=1,$F129&lt;&gt;служ!$AF$3),0,1)</f>
        <v>1</v>
      </c>
      <c r="AW129" s="30">
        <f>IF(AND(ISBLANK(W129),$AD129=1,AW$510=1,$F129&lt;&gt;служ!$AF$3),0,1)</f>
        <v>1</v>
      </c>
      <c r="AX129" s="30">
        <f>IF(AND(ISBLANK(X129),$AD129=1,AX$510=1,$F129&lt;&gt;служ!$AF$3),0,1)</f>
        <v>1</v>
      </c>
      <c r="AY129" s="30">
        <f>IF(AND(ISBLANK(Y129),$AD129=1,AY$510=1,$F129&lt;&gt;служ!$AF$3),0,1)</f>
        <v>1</v>
      </c>
      <c r="AZ129" s="30">
        <f>IF(AND(ISBLANK(Z129),$AD129=1,AZ$510=1,$F129&lt;&gt;служ!$AF$3),0,1)</f>
        <v>1</v>
      </c>
      <c r="BA129" s="30">
        <f>IF(AND(ISBLANK(AA129),$AD129=1,BA$510=1,$F129&lt;&gt;служ!$AF$3),0,1)</f>
        <v>1</v>
      </c>
      <c r="BB129" s="20">
        <f t="shared" si="9"/>
        <v>0</v>
      </c>
      <c r="BD129" s="114"/>
      <c r="BE129" s="114"/>
      <c r="BF129" s="156" t="str">
        <f t="shared" si="10"/>
        <v/>
      </c>
      <c r="BH129" s="30">
        <f>IF(AND(ISBLANK(BD129),$AD129=1,$F129&lt;&gt;служ!$AF$3),0,1)</f>
        <v>1</v>
      </c>
      <c r="BI129" s="30">
        <f>IF(AND(ISBLANK(BE129),$AD129=1,$F129&lt;&gt;служ!$AF$3),0,1)</f>
        <v>1</v>
      </c>
    </row>
    <row r="130" spans="2:61" s="20" customFormat="1" x14ac:dyDescent="0.2">
      <c r="B130" s="112">
        <v>121</v>
      </c>
      <c r="C130" s="25">
        <v>4121</v>
      </c>
      <c r="D130" s="52"/>
      <c r="E130" s="52"/>
      <c r="F130" s="113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5"/>
      <c r="V130" s="115"/>
      <c r="W130" s="115"/>
      <c r="X130" s="115"/>
      <c r="Y130" s="115"/>
      <c r="Z130" s="115"/>
      <c r="AA130" s="115"/>
      <c r="AB130" s="28">
        <f>IF(AND(AD130=0,(COUNTIF(D130:AA130,"*")+COUNTIF(D130:AA130,"&lt;9")+COUNTIF(BD130:BE130,"*")+COUNTIF(BD130:BE130,"&lt;9")-COUNTIF(D130:AA130,служ!$AF$3)-COUNTIF(BD130:BE130,служ!$AF$3))&gt;0),0,1)</f>
        <v>1</v>
      </c>
      <c r="AC130" s="28">
        <f t="shared" si="6"/>
        <v>0</v>
      </c>
      <c r="AD130" s="29">
        <f>IF(OR(F130="",F130=служ!$AF$3),0,1)</f>
        <v>0</v>
      </c>
      <c r="AE130" s="31">
        <f t="shared" si="7"/>
        <v>1</v>
      </c>
      <c r="AF130" s="30">
        <f t="shared" si="8"/>
        <v>1</v>
      </c>
      <c r="AG130" s="30">
        <f>IF(AND(ISBLANK(G130),$AD130=1,AG$510=1,$F130&lt;&gt;служ!$AF$3),0,1)</f>
        <v>1</v>
      </c>
      <c r="AH130" s="30">
        <f>IF(AND(ISBLANK(H130),$AD130=1,AH$510=1,$F130&lt;&gt;служ!$AF$3),0,1)</f>
        <v>1</v>
      </c>
      <c r="AI130" s="30">
        <f>IF(AND(ISBLANK(I130),$AD130=1,AI$510=1,$F130&lt;&gt;служ!$AF$3),0,1)</f>
        <v>1</v>
      </c>
      <c r="AJ130" s="30">
        <f>IF(AND(ISBLANK(J130),$AD130=1,AJ$510=1,$F130&lt;&gt;служ!$AF$3),0,1)</f>
        <v>1</v>
      </c>
      <c r="AK130" s="30">
        <f>IF(AND(ISBLANK(K130),$AD130=1,AK$510=1,$F130&lt;&gt;служ!$AF$3),0,1)</f>
        <v>1</v>
      </c>
      <c r="AL130" s="30">
        <f>IF(AND(ISBLANK(L130),$AD130=1,AL$510=1,$F130&lt;&gt;служ!$AF$3),0,1)</f>
        <v>1</v>
      </c>
      <c r="AM130" s="30">
        <f>IF(AND(ISBLANK(M130),$AD130=1,AM$510=1,$F130&lt;&gt;служ!$AF$3),0,1)</f>
        <v>1</v>
      </c>
      <c r="AN130" s="30">
        <f>IF(AND(ISBLANK(N130),$AD130=1,AN$510=1,$F130&lt;&gt;служ!$AF$3),0,1)</f>
        <v>1</v>
      </c>
      <c r="AO130" s="30">
        <f>IF(AND(ISBLANK(O130),$AD130=1,AO$510=1,$F130&lt;&gt;служ!$AF$3),0,1)</f>
        <v>1</v>
      </c>
      <c r="AP130" s="30">
        <f>IF(AND(ISBLANK(P130),$AD130=1,AP$510=1,$F130&lt;&gt;служ!$AF$3),0,1)</f>
        <v>1</v>
      </c>
      <c r="AQ130" s="30">
        <f>IF(AND(ISBLANK(Q130),$AD130=1,AQ$510=1,$F130&lt;&gt;служ!$AF$3),0,1)</f>
        <v>1</v>
      </c>
      <c r="AR130" s="30">
        <f>IF(AND(ISBLANK(R130),$AD130=1,AR$510=1,$F130&lt;&gt;служ!$AF$3),0,1)</f>
        <v>1</v>
      </c>
      <c r="AS130" s="30">
        <f>IF(AND(ISBLANK(S130),$AD130=1,AS$510=1,$F130&lt;&gt;служ!$AF$3),0,1)</f>
        <v>1</v>
      </c>
      <c r="AT130" s="30">
        <f>IF(AND(ISBLANK(T130),$AD130=1,AT$510=1,$F130&lt;&gt;служ!$AF$3),0,1)</f>
        <v>1</v>
      </c>
      <c r="AU130" s="30">
        <f>IF(AND(ISBLANK(U130),$AD130=1,AU$510=1,$F130&lt;&gt;служ!$AF$3),0,1)</f>
        <v>1</v>
      </c>
      <c r="AV130" s="30">
        <f>IF(AND(ISBLANK(V130),$AD130=1,AV$510=1,$F130&lt;&gt;служ!$AF$3),0,1)</f>
        <v>1</v>
      </c>
      <c r="AW130" s="30">
        <f>IF(AND(ISBLANK(W130),$AD130=1,AW$510=1,$F130&lt;&gt;служ!$AF$3),0,1)</f>
        <v>1</v>
      </c>
      <c r="AX130" s="30">
        <f>IF(AND(ISBLANK(X130),$AD130=1,AX$510=1,$F130&lt;&gt;служ!$AF$3),0,1)</f>
        <v>1</v>
      </c>
      <c r="AY130" s="30">
        <f>IF(AND(ISBLANK(Y130),$AD130=1,AY$510=1,$F130&lt;&gt;служ!$AF$3),0,1)</f>
        <v>1</v>
      </c>
      <c r="AZ130" s="30">
        <f>IF(AND(ISBLANK(Z130),$AD130=1,AZ$510=1,$F130&lt;&gt;служ!$AF$3),0,1)</f>
        <v>1</v>
      </c>
      <c r="BA130" s="30">
        <f>IF(AND(ISBLANK(AA130),$AD130=1,BA$510=1,$F130&lt;&gt;служ!$AF$3),0,1)</f>
        <v>1</v>
      </c>
      <c r="BB130" s="20">
        <f t="shared" si="9"/>
        <v>0</v>
      </c>
      <c r="BD130" s="114"/>
      <c r="BE130" s="114"/>
      <c r="BF130" s="156" t="str">
        <f t="shared" si="10"/>
        <v/>
      </c>
      <c r="BH130" s="30">
        <f>IF(AND(ISBLANK(BD130),$AD130=1,$F130&lt;&gt;служ!$AF$3),0,1)</f>
        <v>1</v>
      </c>
      <c r="BI130" s="30">
        <f>IF(AND(ISBLANK(BE130),$AD130=1,$F130&lt;&gt;служ!$AF$3),0,1)</f>
        <v>1</v>
      </c>
    </row>
    <row r="131" spans="2:61" s="20" customFormat="1" x14ac:dyDescent="0.2">
      <c r="B131" s="112">
        <v>122</v>
      </c>
      <c r="C131" s="25">
        <v>4122</v>
      </c>
      <c r="D131" s="52"/>
      <c r="E131" s="52"/>
      <c r="F131" s="113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5"/>
      <c r="V131" s="115"/>
      <c r="W131" s="115"/>
      <c r="X131" s="115"/>
      <c r="Y131" s="115"/>
      <c r="Z131" s="115"/>
      <c r="AA131" s="115"/>
      <c r="AB131" s="28">
        <f>IF(AND(AD131=0,(COUNTIF(D131:AA131,"*")+COUNTIF(D131:AA131,"&lt;9")+COUNTIF(BD131:BE131,"*")+COUNTIF(BD131:BE131,"&lt;9")-COUNTIF(D131:AA131,служ!$AF$3)-COUNTIF(BD131:BE131,служ!$AF$3))&gt;0),0,1)</f>
        <v>1</v>
      </c>
      <c r="AC131" s="28">
        <f t="shared" si="6"/>
        <v>0</v>
      </c>
      <c r="AD131" s="29">
        <f>IF(OR(F131="",F131=служ!$AF$3),0,1)</f>
        <v>0</v>
      </c>
      <c r="AE131" s="31">
        <f t="shared" si="7"/>
        <v>1</v>
      </c>
      <c r="AF131" s="30">
        <f t="shared" si="8"/>
        <v>1</v>
      </c>
      <c r="AG131" s="30">
        <f>IF(AND(ISBLANK(G131),$AD131=1,AG$510=1,$F131&lt;&gt;служ!$AF$3),0,1)</f>
        <v>1</v>
      </c>
      <c r="AH131" s="30">
        <f>IF(AND(ISBLANK(H131),$AD131=1,AH$510=1,$F131&lt;&gt;служ!$AF$3),0,1)</f>
        <v>1</v>
      </c>
      <c r="AI131" s="30">
        <f>IF(AND(ISBLANK(I131),$AD131=1,AI$510=1,$F131&lt;&gt;служ!$AF$3),0,1)</f>
        <v>1</v>
      </c>
      <c r="AJ131" s="30">
        <f>IF(AND(ISBLANK(J131),$AD131=1,AJ$510=1,$F131&lt;&gt;служ!$AF$3),0,1)</f>
        <v>1</v>
      </c>
      <c r="AK131" s="30">
        <f>IF(AND(ISBLANK(K131),$AD131=1,AK$510=1,$F131&lt;&gt;служ!$AF$3),0,1)</f>
        <v>1</v>
      </c>
      <c r="AL131" s="30">
        <f>IF(AND(ISBLANK(L131),$AD131=1,AL$510=1,$F131&lt;&gt;служ!$AF$3),0,1)</f>
        <v>1</v>
      </c>
      <c r="AM131" s="30">
        <f>IF(AND(ISBLANK(M131),$AD131=1,AM$510=1,$F131&lt;&gt;служ!$AF$3),0,1)</f>
        <v>1</v>
      </c>
      <c r="AN131" s="30">
        <f>IF(AND(ISBLANK(N131),$AD131=1,AN$510=1,$F131&lt;&gt;служ!$AF$3),0,1)</f>
        <v>1</v>
      </c>
      <c r="AO131" s="30">
        <f>IF(AND(ISBLANK(O131),$AD131=1,AO$510=1,$F131&lt;&gt;служ!$AF$3),0,1)</f>
        <v>1</v>
      </c>
      <c r="AP131" s="30">
        <f>IF(AND(ISBLANK(P131),$AD131=1,AP$510=1,$F131&lt;&gt;служ!$AF$3),0,1)</f>
        <v>1</v>
      </c>
      <c r="AQ131" s="30">
        <f>IF(AND(ISBLANK(Q131),$AD131=1,AQ$510=1,$F131&lt;&gt;служ!$AF$3),0,1)</f>
        <v>1</v>
      </c>
      <c r="AR131" s="30">
        <f>IF(AND(ISBLANK(R131),$AD131=1,AR$510=1,$F131&lt;&gt;служ!$AF$3),0,1)</f>
        <v>1</v>
      </c>
      <c r="AS131" s="30">
        <f>IF(AND(ISBLANK(S131),$AD131=1,AS$510=1,$F131&lt;&gt;служ!$AF$3),0,1)</f>
        <v>1</v>
      </c>
      <c r="AT131" s="30">
        <f>IF(AND(ISBLANK(T131),$AD131=1,AT$510=1,$F131&lt;&gt;служ!$AF$3),0,1)</f>
        <v>1</v>
      </c>
      <c r="AU131" s="30">
        <f>IF(AND(ISBLANK(U131),$AD131=1,AU$510=1,$F131&lt;&gt;служ!$AF$3),0,1)</f>
        <v>1</v>
      </c>
      <c r="AV131" s="30">
        <f>IF(AND(ISBLANK(V131),$AD131=1,AV$510=1,$F131&lt;&gt;служ!$AF$3),0,1)</f>
        <v>1</v>
      </c>
      <c r="AW131" s="30">
        <f>IF(AND(ISBLANK(W131),$AD131=1,AW$510=1,$F131&lt;&gt;служ!$AF$3),0,1)</f>
        <v>1</v>
      </c>
      <c r="AX131" s="30">
        <f>IF(AND(ISBLANK(X131),$AD131=1,AX$510=1,$F131&lt;&gt;служ!$AF$3),0,1)</f>
        <v>1</v>
      </c>
      <c r="AY131" s="30">
        <f>IF(AND(ISBLANK(Y131),$AD131=1,AY$510=1,$F131&lt;&gt;служ!$AF$3),0,1)</f>
        <v>1</v>
      </c>
      <c r="AZ131" s="30">
        <f>IF(AND(ISBLANK(Z131),$AD131=1,AZ$510=1,$F131&lt;&gt;служ!$AF$3),0,1)</f>
        <v>1</v>
      </c>
      <c r="BA131" s="30">
        <f>IF(AND(ISBLANK(AA131),$AD131=1,BA$510=1,$F131&lt;&gt;служ!$AF$3),0,1)</f>
        <v>1</v>
      </c>
      <c r="BB131" s="20">
        <f t="shared" si="9"/>
        <v>0</v>
      </c>
      <c r="BD131" s="114"/>
      <c r="BE131" s="114"/>
      <c r="BF131" s="156" t="str">
        <f t="shared" si="10"/>
        <v/>
      </c>
      <c r="BH131" s="30">
        <f>IF(AND(ISBLANK(BD131),$AD131=1,$F131&lt;&gt;служ!$AF$3),0,1)</f>
        <v>1</v>
      </c>
      <c r="BI131" s="30">
        <f>IF(AND(ISBLANK(BE131),$AD131=1,$F131&lt;&gt;служ!$AF$3),0,1)</f>
        <v>1</v>
      </c>
    </row>
    <row r="132" spans="2:61" s="20" customFormat="1" x14ac:dyDescent="0.2">
      <c r="B132" s="112">
        <v>123</v>
      </c>
      <c r="C132" s="25">
        <v>4123</v>
      </c>
      <c r="D132" s="52"/>
      <c r="E132" s="52"/>
      <c r="F132" s="113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5"/>
      <c r="V132" s="115"/>
      <c r="W132" s="115"/>
      <c r="X132" s="115"/>
      <c r="Y132" s="115"/>
      <c r="Z132" s="115"/>
      <c r="AA132" s="115"/>
      <c r="AB132" s="28">
        <f>IF(AND(AD132=0,(COUNTIF(D132:AA132,"*")+COUNTIF(D132:AA132,"&lt;9")+COUNTIF(BD132:BE132,"*")+COUNTIF(BD132:BE132,"&lt;9")-COUNTIF(D132:AA132,служ!$AF$3)-COUNTIF(BD132:BE132,служ!$AF$3))&gt;0),0,1)</f>
        <v>1</v>
      </c>
      <c r="AC132" s="28">
        <f t="shared" si="6"/>
        <v>0</v>
      </c>
      <c r="AD132" s="29">
        <f>IF(OR(F132="",F132=служ!$AF$3),0,1)</f>
        <v>0</v>
      </c>
      <c r="AE132" s="31">
        <f t="shared" si="7"/>
        <v>1</v>
      </c>
      <c r="AF132" s="30">
        <f t="shared" si="8"/>
        <v>1</v>
      </c>
      <c r="AG132" s="30">
        <f>IF(AND(ISBLANK(G132),$AD132=1,AG$510=1,$F132&lt;&gt;служ!$AF$3),0,1)</f>
        <v>1</v>
      </c>
      <c r="AH132" s="30">
        <f>IF(AND(ISBLANK(H132),$AD132=1,AH$510=1,$F132&lt;&gt;служ!$AF$3),0,1)</f>
        <v>1</v>
      </c>
      <c r="AI132" s="30">
        <f>IF(AND(ISBLANK(I132),$AD132=1,AI$510=1,$F132&lt;&gt;служ!$AF$3),0,1)</f>
        <v>1</v>
      </c>
      <c r="AJ132" s="30">
        <f>IF(AND(ISBLANK(J132),$AD132=1,AJ$510=1,$F132&lt;&gt;служ!$AF$3),0,1)</f>
        <v>1</v>
      </c>
      <c r="AK132" s="30">
        <f>IF(AND(ISBLANK(K132),$AD132=1,AK$510=1,$F132&lt;&gt;служ!$AF$3),0,1)</f>
        <v>1</v>
      </c>
      <c r="AL132" s="30">
        <f>IF(AND(ISBLANK(L132),$AD132=1,AL$510=1,$F132&lt;&gt;служ!$AF$3),0,1)</f>
        <v>1</v>
      </c>
      <c r="AM132" s="30">
        <f>IF(AND(ISBLANK(M132),$AD132=1,AM$510=1,$F132&lt;&gt;служ!$AF$3),0,1)</f>
        <v>1</v>
      </c>
      <c r="AN132" s="30">
        <f>IF(AND(ISBLANK(N132),$AD132=1,AN$510=1,$F132&lt;&gt;служ!$AF$3),0,1)</f>
        <v>1</v>
      </c>
      <c r="AO132" s="30">
        <f>IF(AND(ISBLANK(O132),$AD132=1,AO$510=1,$F132&lt;&gt;служ!$AF$3),0,1)</f>
        <v>1</v>
      </c>
      <c r="AP132" s="30">
        <f>IF(AND(ISBLANK(P132),$AD132=1,AP$510=1,$F132&lt;&gt;служ!$AF$3),0,1)</f>
        <v>1</v>
      </c>
      <c r="AQ132" s="30">
        <f>IF(AND(ISBLANK(Q132),$AD132=1,AQ$510=1,$F132&lt;&gt;служ!$AF$3),0,1)</f>
        <v>1</v>
      </c>
      <c r="AR132" s="30">
        <f>IF(AND(ISBLANK(R132),$AD132=1,AR$510=1,$F132&lt;&gt;служ!$AF$3),0,1)</f>
        <v>1</v>
      </c>
      <c r="AS132" s="30">
        <f>IF(AND(ISBLANK(S132),$AD132=1,AS$510=1,$F132&lt;&gt;служ!$AF$3),0,1)</f>
        <v>1</v>
      </c>
      <c r="AT132" s="30">
        <f>IF(AND(ISBLANK(T132),$AD132=1,AT$510=1,$F132&lt;&gt;служ!$AF$3),0,1)</f>
        <v>1</v>
      </c>
      <c r="AU132" s="30">
        <f>IF(AND(ISBLANK(U132),$AD132=1,AU$510=1,$F132&lt;&gt;служ!$AF$3),0,1)</f>
        <v>1</v>
      </c>
      <c r="AV132" s="30">
        <f>IF(AND(ISBLANK(V132),$AD132=1,AV$510=1,$F132&lt;&gt;служ!$AF$3),0,1)</f>
        <v>1</v>
      </c>
      <c r="AW132" s="30">
        <f>IF(AND(ISBLANK(W132),$AD132=1,AW$510=1,$F132&lt;&gt;служ!$AF$3),0,1)</f>
        <v>1</v>
      </c>
      <c r="AX132" s="30">
        <f>IF(AND(ISBLANK(X132),$AD132=1,AX$510=1,$F132&lt;&gt;служ!$AF$3),0,1)</f>
        <v>1</v>
      </c>
      <c r="AY132" s="30">
        <f>IF(AND(ISBLANK(Y132),$AD132=1,AY$510=1,$F132&lt;&gt;служ!$AF$3),0,1)</f>
        <v>1</v>
      </c>
      <c r="AZ132" s="30">
        <f>IF(AND(ISBLANK(Z132),$AD132=1,AZ$510=1,$F132&lt;&gt;служ!$AF$3),0,1)</f>
        <v>1</v>
      </c>
      <c r="BA132" s="30">
        <f>IF(AND(ISBLANK(AA132),$AD132=1,BA$510=1,$F132&lt;&gt;служ!$AF$3),0,1)</f>
        <v>1</v>
      </c>
      <c r="BB132" s="20">
        <f t="shared" si="9"/>
        <v>0</v>
      </c>
      <c r="BD132" s="114"/>
      <c r="BE132" s="114"/>
      <c r="BF132" s="156" t="str">
        <f t="shared" si="10"/>
        <v/>
      </c>
      <c r="BH132" s="30">
        <f>IF(AND(ISBLANK(BD132),$AD132=1,$F132&lt;&gt;служ!$AF$3),0,1)</f>
        <v>1</v>
      </c>
      <c r="BI132" s="30">
        <f>IF(AND(ISBLANK(BE132),$AD132=1,$F132&lt;&gt;служ!$AF$3),0,1)</f>
        <v>1</v>
      </c>
    </row>
    <row r="133" spans="2:61" s="20" customFormat="1" x14ac:dyDescent="0.2">
      <c r="B133" s="112">
        <v>124</v>
      </c>
      <c r="C133" s="25">
        <v>4124</v>
      </c>
      <c r="D133" s="52"/>
      <c r="E133" s="52"/>
      <c r="F133" s="113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5"/>
      <c r="V133" s="115"/>
      <c r="W133" s="115"/>
      <c r="X133" s="115"/>
      <c r="Y133" s="115"/>
      <c r="Z133" s="115"/>
      <c r="AA133" s="115"/>
      <c r="AB133" s="28">
        <f>IF(AND(AD133=0,(COUNTIF(D133:AA133,"*")+COUNTIF(D133:AA133,"&lt;9")+COUNTIF(BD133:BE133,"*")+COUNTIF(BD133:BE133,"&lt;9")-COUNTIF(D133:AA133,служ!$AF$3)-COUNTIF(BD133:BE133,служ!$AF$3))&gt;0),0,1)</f>
        <v>1</v>
      </c>
      <c r="AC133" s="28">
        <f t="shared" si="6"/>
        <v>0</v>
      </c>
      <c r="AD133" s="29">
        <f>IF(OR(F133="",F133=служ!$AF$3),0,1)</f>
        <v>0</v>
      </c>
      <c r="AE133" s="31">
        <f t="shared" si="7"/>
        <v>1</v>
      </c>
      <c r="AF133" s="30">
        <f t="shared" si="8"/>
        <v>1</v>
      </c>
      <c r="AG133" s="30">
        <f>IF(AND(ISBLANK(G133),$AD133=1,AG$510=1,$F133&lt;&gt;служ!$AF$3),0,1)</f>
        <v>1</v>
      </c>
      <c r="AH133" s="30">
        <f>IF(AND(ISBLANK(H133),$AD133=1,AH$510=1,$F133&lt;&gt;служ!$AF$3),0,1)</f>
        <v>1</v>
      </c>
      <c r="AI133" s="30">
        <f>IF(AND(ISBLANK(I133),$AD133=1,AI$510=1,$F133&lt;&gt;служ!$AF$3),0,1)</f>
        <v>1</v>
      </c>
      <c r="AJ133" s="30">
        <f>IF(AND(ISBLANK(J133),$AD133=1,AJ$510=1,$F133&lt;&gt;служ!$AF$3),0,1)</f>
        <v>1</v>
      </c>
      <c r="AK133" s="30">
        <f>IF(AND(ISBLANK(K133),$AD133=1,AK$510=1,$F133&lt;&gt;служ!$AF$3),0,1)</f>
        <v>1</v>
      </c>
      <c r="AL133" s="30">
        <f>IF(AND(ISBLANK(L133),$AD133=1,AL$510=1,$F133&lt;&gt;служ!$AF$3),0,1)</f>
        <v>1</v>
      </c>
      <c r="AM133" s="30">
        <f>IF(AND(ISBLANK(M133),$AD133=1,AM$510=1,$F133&lt;&gt;служ!$AF$3),0,1)</f>
        <v>1</v>
      </c>
      <c r="AN133" s="30">
        <f>IF(AND(ISBLANK(N133),$AD133=1,AN$510=1,$F133&lt;&gt;служ!$AF$3),0,1)</f>
        <v>1</v>
      </c>
      <c r="AO133" s="30">
        <f>IF(AND(ISBLANK(O133),$AD133=1,AO$510=1,$F133&lt;&gt;служ!$AF$3),0,1)</f>
        <v>1</v>
      </c>
      <c r="AP133" s="30">
        <f>IF(AND(ISBLANK(P133),$AD133=1,AP$510=1,$F133&lt;&gt;служ!$AF$3),0,1)</f>
        <v>1</v>
      </c>
      <c r="AQ133" s="30">
        <f>IF(AND(ISBLANK(Q133),$AD133=1,AQ$510=1,$F133&lt;&gt;служ!$AF$3),0,1)</f>
        <v>1</v>
      </c>
      <c r="AR133" s="30">
        <f>IF(AND(ISBLANK(R133),$AD133=1,AR$510=1,$F133&lt;&gt;служ!$AF$3),0,1)</f>
        <v>1</v>
      </c>
      <c r="AS133" s="30">
        <f>IF(AND(ISBLANK(S133),$AD133=1,AS$510=1,$F133&lt;&gt;служ!$AF$3),0,1)</f>
        <v>1</v>
      </c>
      <c r="AT133" s="30">
        <f>IF(AND(ISBLANK(T133),$AD133=1,AT$510=1,$F133&lt;&gt;служ!$AF$3),0,1)</f>
        <v>1</v>
      </c>
      <c r="AU133" s="30">
        <f>IF(AND(ISBLANK(U133),$AD133=1,AU$510=1,$F133&lt;&gt;служ!$AF$3),0,1)</f>
        <v>1</v>
      </c>
      <c r="AV133" s="30">
        <f>IF(AND(ISBLANK(V133),$AD133=1,AV$510=1,$F133&lt;&gt;служ!$AF$3),0,1)</f>
        <v>1</v>
      </c>
      <c r="AW133" s="30">
        <f>IF(AND(ISBLANK(W133),$AD133=1,AW$510=1,$F133&lt;&gt;служ!$AF$3),0,1)</f>
        <v>1</v>
      </c>
      <c r="AX133" s="30">
        <f>IF(AND(ISBLANK(X133),$AD133=1,AX$510=1,$F133&lt;&gt;служ!$AF$3),0,1)</f>
        <v>1</v>
      </c>
      <c r="AY133" s="30">
        <f>IF(AND(ISBLANK(Y133),$AD133=1,AY$510=1,$F133&lt;&gt;служ!$AF$3),0,1)</f>
        <v>1</v>
      </c>
      <c r="AZ133" s="30">
        <f>IF(AND(ISBLANK(Z133),$AD133=1,AZ$510=1,$F133&lt;&gt;служ!$AF$3),0,1)</f>
        <v>1</v>
      </c>
      <c r="BA133" s="30">
        <f>IF(AND(ISBLANK(AA133),$AD133=1,BA$510=1,$F133&lt;&gt;служ!$AF$3),0,1)</f>
        <v>1</v>
      </c>
      <c r="BB133" s="20">
        <f t="shared" si="9"/>
        <v>0</v>
      </c>
      <c r="BD133" s="114"/>
      <c r="BE133" s="114"/>
      <c r="BF133" s="156" t="str">
        <f t="shared" si="10"/>
        <v/>
      </c>
      <c r="BH133" s="30">
        <f>IF(AND(ISBLANK(BD133),$AD133=1,$F133&lt;&gt;служ!$AF$3),0,1)</f>
        <v>1</v>
      </c>
      <c r="BI133" s="30">
        <f>IF(AND(ISBLANK(BE133),$AD133=1,$F133&lt;&gt;служ!$AF$3),0,1)</f>
        <v>1</v>
      </c>
    </row>
    <row r="134" spans="2:61" s="20" customFormat="1" x14ac:dyDescent="0.2">
      <c r="B134" s="112">
        <v>125</v>
      </c>
      <c r="C134" s="25">
        <v>4125</v>
      </c>
      <c r="D134" s="52"/>
      <c r="E134" s="52"/>
      <c r="F134" s="113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5"/>
      <c r="V134" s="115"/>
      <c r="W134" s="115"/>
      <c r="X134" s="115"/>
      <c r="Y134" s="115"/>
      <c r="Z134" s="115"/>
      <c r="AA134" s="115"/>
      <c r="AB134" s="28">
        <f>IF(AND(AD134=0,(COUNTIF(D134:AA134,"*")+COUNTIF(D134:AA134,"&lt;9")+COUNTIF(BD134:BE134,"*")+COUNTIF(BD134:BE134,"&lt;9")-COUNTIF(D134:AA134,служ!$AF$3)-COUNTIF(BD134:BE134,служ!$AF$3))&gt;0),0,1)</f>
        <v>1</v>
      </c>
      <c r="AC134" s="28">
        <f t="shared" si="6"/>
        <v>0</v>
      </c>
      <c r="AD134" s="29">
        <f>IF(OR(F134="",F134=служ!$AF$3),0,1)</f>
        <v>0</v>
      </c>
      <c r="AE134" s="31">
        <f t="shared" si="7"/>
        <v>1</v>
      </c>
      <c r="AF134" s="30">
        <f t="shared" si="8"/>
        <v>1</v>
      </c>
      <c r="AG134" s="30">
        <f>IF(AND(ISBLANK(G134),$AD134=1,AG$510=1,$F134&lt;&gt;служ!$AF$3),0,1)</f>
        <v>1</v>
      </c>
      <c r="AH134" s="30">
        <f>IF(AND(ISBLANK(H134),$AD134=1,AH$510=1,$F134&lt;&gt;служ!$AF$3),0,1)</f>
        <v>1</v>
      </c>
      <c r="AI134" s="30">
        <f>IF(AND(ISBLANK(I134),$AD134=1,AI$510=1,$F134&lt;&gt;служ!$AF$3),0,1)</f>
        <v>1</v>
      </c>
      <c r="AJ134" s="30">
        <f>IF(AND(ISBLANK(J134),$AD134=1,AJ$510=1,$F134&lt;&gt;служ!$AF$3),0,1)</f>
        <v>1</v>
      </c>
      <c r="AK134" s="30">
        <f>IF(AND(ISBLANK(K134),$AD134=1,AK$510=1,$F134&lt;&gt;служ!$AF$3),0,1)</f>
        <v>1</v>
      </c>
      <c r="AL134" s="30">
        <f>IF(AND(ISBLANK(L134),$AD134=1,AL$510=1,$F134&lt;&gt;служ!$AF$3),0,1)</f>
        <v>1</v>
      </c>
      <c r="AM134" s="30">
        <f>IF(AND(ISBLANK(M134),$AD134=1,AM$510=1,$F134&lt;&gt;служ!$AF$3),0,1)</f>
        <v>1</v>
      </c>
      <c r="AN134" s="30">
        <f>IF(AND(ISBLANK(N134),$AD134=1,AN$510=1,$F134&lt;&gt;служ!$AF$3),0,1)</f>
        <v>1</v>
      </c>
      <c r="AO134" s="30">
        <f>IF(AND(ISBLANK(O134),$AD134=1,AO$510=1,$F134&lt;&gt;служ!$AF$3),0,1)</f>
        <v>1</v>
      </c>
      <c r="AP134" s="30">
        <f>IF(AND(ISBLANK(P134),$AD134=1,AP$510=1,$F134&lt;&gt;служ!$AF$3),0,1)</f>
        <v>1</v>
      </c>
      <c r="AQ134" s="30">
        <f>IF(AND(ISBLANK(Q134),$AD134=1,AQ$510=1,$F134&lt;&gt;служ!$AF$3),0,1)</f>
        <v>1</v>
      </c>
      <c r="AR134" s="30">
        <f>IF(AND(ISBLANK(R134),$AD134=1,AR$510=1,$F134&lt;&gt;служ!$AF$3),0,1)</f>
        <v>1</v>
      </c>
      <c r="AS134" s="30">
        <f>IF(AND(ISBLANK(S134),$AD134=1,AS$510=1,$F134&lt;&gt;служ!$AF$3),0,1)</f>
        <v>1</v>
      </c>
      <c r="AT134" s="30">
        <f>IF(AND(ISBLANK(T134),$AD134=1,AT$510=1,$F134&lt;&gt;служ!$AF$3),0,1)</f>
        <v>1</v>
      </c>
      <c r="AU134" s="30">
        <f>IF(AND(ISBLANK(U134),$AD134=1,AU$510=1,$F134&lt;&gt;служ!$AF$3),0,1)</f>
        <v>1</v>
      </c>
      <c r="AV134" s="30">
        <f>IF(AND(ISBLANK(V134),$AD134=1,AV$510=1,$F134&lt;&gt;служ!$AF$3),0,1)</f>
        <v>1</v>
      </c>
      <c r="AW134" s="30">
        <f>IF(AND(ISBLANK(W134),$AD134=1,AW$510=1,$F134&lt;&gt;служ!$AF$3),0,1)</f>
        <v>1</v>
      </c>
      <c r="AX134" s="30">
        <f>IF(AND(ISBLANK(X134),$AD134=1,AX$510=1,$F134&lt;&gt;служ!$AF$3),0,1)</f>
        <v>1</v>
      </c>
      <c r="AY134" s="30">
        <f>IF(AND(ISBLANK(Y134),$AD134=1,AY$510=1,$F134&lt;&gt;служ!$AF$3),0,1)</f>
        <v>1</v>
      </c>
      <c r="AZ134" s="30">
        <f>IF(AND(ISBLANK(Z134),$AD134=1,AZ$510=1,$F134&lt;&gt;служ!$AF$3),0,1)</f>
        <v>1</v>
      </c>
      <c r="BA134" s="30">
        <f>IF(AND(ISBLANK(AA134),$AD134=1,BA$510=1,$F134&lt;&gt;служ!$AF$3),0,1)</f>
        <v>1</v>
      </c>
      <c r="BB134" s="20">
        <f t="shared" si="9"/>
        <v>0</v>
      </c>
      <c r="BD134" s="114"/>
      <c r="BE134" s="114"/>
      <c r="BF134" s="156" t="str">
        <f t="shared" si="10"/>
        <v/>
      </c>
      <c r="BH134" s="30">
        <f>IF(AND(ISBLANK(BD134),$AD134=1,$F134&lt;&gt;служ!$AF$3),0,1)</f>
        <v>1</v>
      </c>
      <c r="BI134" s="30">
        <f>IF(AND(ISBLANK(BE134),$AD134=1,$F134&lt;&gt;служ!$AF$3),0,1)</f>
        <v>1</v>
      </c>
    </row>
    <row r="135" spans="2:61" s="20" customFormat="1" x14ac:dyDescent="0.2">
      <c r="B135" s="112">
        <v>126</v>
      </c>
      <c r="C135" s="25">
        <v>4126</v>
      </c>
      <c r="D135" s="52"/>
      <c r="E135" s="52"/>
      <c r="F135" s="113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5"/>
      <c r="V135" s="115"/>
      <c r="W135" s="115"/>
      <c r="X135" s="115"/>
      <c r="Y135" s="115"/>
      <c r="Z135" s="115"/>
      <c r="AA135" s="115"/>
      <c r="AB135" s="28">
        <f>IF(AND(AD135=0,(COUNTIF(D135:AA135,"*")+COUNTIF(D135:AA135,"&lt;9")+COUNTIF(BD135:BE135,"*")+COUNTIF(BD135:BE135,"&lt;9")-COUNTIF(D135:AA135,служ!$AF$3)-COUNTIF(BD135:BE135,служ!$AF$3))&gt;0),0,1)</f>
        <v>1</v>
      </c>
      <c r="AC135" s="28">
        <f t="shared" si="6"/>
        <v>0</v>
      </c>
      <c r="AD135" s="29">
        <f>IF(OR(F135="",F135=служ!$AF$3),0,1)</f>
        <v>0</v>
      </c>
      <c r="AE135" s="31">
        <f t="shared" si="7"/>
        <v>1</v>
      </c>
      <c r="AF135" s="30">
        <f t="shared" si="8"/>
        <v>1</v>
      </c>
      <c r="AG135" s="30">
        <f>IF(AND(ISBLANK(G135),$AD135=1,AG$510=1,$F135&lt;&gt;служ!$AF$3),0,1)</f>
        <v>1</v>
      </c>
      <c r="AH135" s="30">
        <f>IF(AND(ISBLANK(H135),$AD135=1,AH$510=1,$F135&lt;&gt;служ!$AF$3),0,1)</f>
        <v>1</v>
      </c>
      <c r="AI135" s="30">
        <f>IF(AND(ISBLANK(I135),$AD135=1,AI$510=1,$F135&lt;&gt;служ!$AF$3),0,1)</f>
        <v>1</v>
      </c>
      <c r="AJ135" s="30">
        <f>IF(AND(ISBLANK(J135),$AD135=1,AJ$510=1,$F135&lt;&gt;служ!$AF$3),0,1)</f>
        <v>1</v>
      </c>
      <c r="AK135" s="30">
        <f>IF(AND(ISBLANK(K135),$AD135=1,AK$510=1,$F135&lt;&gt;служ!$AF$3),0,1)</f>
        <v>1</v>
      </c>
      <c r="AL135" s="30">
        <f>IF(AND(ISBLANK(L135),$AD135=1,AL$510=1,$F135&lt;&gt;служ!$AF$3),0,1)</f>
        <v>1</v>
      </c>
      <c r="AM135" s="30">
        <f>IF(AND(ISBLANK(M135),$AD135=1,AM$510=1,$F135&lt;&gt;служ!$AF$3),0,1)</f>
        <v>1</v>
      </c>
      <c r="AN135" s="30">
        <f>IF(AND(ISBLANK(N135),$AD135=1,AN$510=1,$F135&lt;&gt;служ!$AF$3),0,1)</f>
        <v>1</v>
      </c>
      <c r="AO135" s="30">
        <f>IF(AND(ISBLANK(O135),$AD135=1,AO$510=1,$F135&lt;&gt;служ!$AF$3),0,1)</f>
        <v>1</v>
      </c>
      <c r="AP135" s="30">
        <f>IF(AND(ISBLANK(P135),$AD135=1,AP$510=1,$F135&lt;&gt;служ!$AF$3),0,1)</f>
        <v>1</v>
      </c>
      <c r="AQ135" s="30">
        <f>IF(AND(ISBLANK(Q135),$AD135=1,AQ$510=1,$F135&lt;&gt;служ!$AF$3),0,1)</f>
        <v>1</v>
      </c>
      <c r="AR135" s="30">
        <f>IF(AND(ISBLANK(R135),$AD135=1,AR$510=1,$F135&lt;&gt;служ!$AF$3),0,1)</f>
        <v>1</v>
      </c>
      <c r="AS135" s="30">
        <f>IF(AND(ISBLANK(S135),$AD135=1,AS$510=1,$F135&lt;&gt;служ!$AF$3),0,1)</f>
        <v>1</v>
      </c>
      <c r="AT135" s="30">
        <f>IF(AND(ISBLANK(T135),$AD135=1,AT$510=1,$F135&lt;&gt;служ!$AF$3),0,1)</f>
        <v>1</v>
      </c>
      <c r="AU135" s="30">
        <f>IF(AND(ISBLANK(U135),$AD135=1,AU$510=1,$F135&lt;&gt;служ!$AF$3),0,1)</f>
        <v>1</v>
      </c>
      <c r="AV135" s="30">
        <f>IF(AND(ISBLANK(V135),$AD135=1,AV$510=1,$F135&lt;&gt;служ!$AF$3),0,1)</f>
        <v>1</v>
      </c>
      <c r="AW135" s="30">
        <f>IF(AND(ISBLANK(W135),$AD135=1,AW$510=1,$F135&lt;&gt;служ!$AF$3),0,1)</f>
        <v>1</v>
      </c>
      <c r="AX135" s="30">
        <f>IF(AND(ISBLANK(X135),$AD135=1,AX$510=1,$F135&lt;&gt;служ!$AF$3),0,1)</f>
        <v>1</v>
      </c>
      <c r="AY135" s="30">
        <f>IF(AND(ISBLANK(Y135),$AD135=1,AY$510=1,$F135&lt;&gt;служ!$AF$3),0,1)</f>
        <v>1</v>
      </c>
      <c r="AZ135" s="30">
        <f>IF(AND(ISBLANK(Z135),$AD135=1,AZ$510=1,$F135&lt;&gt;служ!$AF$3),0,1)</f>
        <v>1</v>
      </c>
      <c r="BA135" s="30">
        <f>IF(AND(ISBLANK(AA135),$AD135=1,BA$510=1,$F135&lt;&gt;служ!$AF$3),0,1)</f>
        <v>1</v>
      </c>
      <c r="BB135" s="20">
        <f t="shared" si="9"/>
        <v>0</v>
      </c>
      <c r="BD135" s="114"/>
      <c r="BE135" s="114"/>
      <c r="BF135" s="156" t="str">
        <f t="shared" si="10"/>
        <v/>
      </c>
      <c r="BH135" s="30">
        <f>IF(AND(ISBLANK(BD135),$AD135=1,$F135&lt;&gt;служ!$AF$3),0,1)</f>
        <v>1</v>
      </c>
      <c r="BI135" s="30">
        <f>IF(AND(ISBLANK(BE135),$AD135=1,$F135&lt;&gt;служ!$AF$3),0,1)</f>
        <v>1</v>
      </c>
    </row>
    <row r="136" spans="2:61" s="20" customFormat="1" x14ac:dyDescent="0.2">
      <c r="B136" s="112">
        <v>127</v>
      </c>
      <c r="C136" s="25">
        <v>4127</v>
      </c>
      <c r="D136" s="52"/>
      <c r="E136" s="52"/>
      <c r="F136" s="113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5"/>
      <c r="V136" s="115"/>
      <c r="W136" s="115"/>
      <c r="X136" s="115"/>
      <c r="Y136" s="115"/>
      <c r="Z136" s="115"/>
      <c r="AA136" s="115"/>
      <c r="AB136" s="28">
        <f>IF(AND(AD136=0,(COUNTIF(D136:AA136,"*")+COUNTIF(D136:AA136,"&lt;9")+COUNTIF(BD136:BE136,"*")+COUNTIF(BD136:BE136,"&lt;9")-COUNTIF(D136:AA136,служ!$AF$3)-COUNTIF(BD136:BE136,служ!$AF$3))&gt;0),0,1)</f>
        <v>1</v>
      </c>
      <c r="AC136" s="28">
        <f t="shared" si="6"/>
        <v>0</v>
      </c>
      <c r="AD136" s="29">
        <f>IF(OR(F136="",F136=служ!$AF$3),0,1)</f>
        <v>0</v>
      </c>
      <c r="AE136" s="31">
        <f t="shared" si="7"/>
        <v>1</v>
      </c>
      <c r="AF136" s="30">
        <f t="shared" si="8"/>
        <v>1</v>
      </c>
      <c r="AG136" s="30">
        <f>IF(AND(ISBLANK(G136),$AD136=1,AG$510=1,$F136&lt;&gt;служ!$AF$3),0,1)</f>
        <v>1</v>
      </c>
      <c r="AH136" s="30">
        <f>IF(AND(ISBLANK(H136),$AD136=1,AH$510=1,$F136&lt;&gt;служ!$AF$3),0,1)</f>
        <v>1</v>
      </c>
      <c r="AI136" s="30">
        <f>IF(AND(ISBLANK(I136),$AD136=1,AI$510=1,$F136&lt;&gt;служ!$AF$3),0,1)</f>
        <v>1</v>
      </c>
      <c r="AJ136" s="30">
        <f>IF(AND(ISBLANK(J136),$AD136=1,AJ$510=1,$F136&lt;&gt;служ!$AF$3),0,1)</f>
        <v>1</v>
      </c>
      <c r="AK136" s="30">
        <f>IF(AND(ISBLANK(K136),$AD136=1,AK$510=1,$F136&lt;&gt;служ!$AF$3),0,1)</f>
        <v>1</v>
      </c>
      <c r="AL136" s="30">
        <f>IF(AND(ISBLANK(L136),$AD136=1,AL$510=1,$F136&lt;&gt;служ!$AF$3),0,1)</f>
        <v>1</v>
      </c>
      <c r="AM136" s="30">
        <f>IF(AND(ISBLANK(M136),$AD136=1,AM$510=1,$F136&lt;&gt;служ!$AF$3),0,1)</f>
        <v>1</v>
      </c>
      <c r="AN136" s="30">
        <f>IF(AND(ISBLANK(N136),$AD136=1,AN$510=1,$F136&lt;&gt;служ!$AF$3),0,1)</f>
        <v>1</v>
      </c>
      <c r="AO136" s="30">
        <f>IF(AND(ISBLANK(O136),$AD136=1,AO$510=1,$F136&lt;&gt;служ!$AF$3),0,1)</f>
        <v>1</v>
      </c>
      <c r="AP136" s="30">
        <f>IF(AND(ISBLANK(P136),$AD136=1,AP$510=1,$F136&lt;&gt;служ!$AF$3),0,1)</f>
        <v>1</v>
      </c>
      <c r="AQ136" s="30">
        <f>IF(AND(ISBLANK(Q136),$AD136=1,AQ$510=1,$F136&lt;&gt;служ!$AF$3),0,1)</f>
        <v>1</v>
      </c>
      <c r="AR136" s="30">
        <f>IF(AND(ISBLANK(R136),$AD136=1,AR$510=1,$F136&lt;&gt;служ!$AF$3),0,1)</f>
        <v>1</v>
      </c>
      <c r="AS136" s="30">
        <f>IF(AND(ISBLANK(S136),$AD136=1,AS$510=1,$F136&lt;&gt;служ!$AF$3),0,1)</f>
        <v>1</v>
      </c>
      <c r="AT136" s="30">
        <f>IF(AND(ISBLANK(T136),$AD136=1,AT$510=1,$F136&lt;&gt;служ!$AF$3),0,1)</f>
        <v>1</v>
      </c>
      <c r="AU136" s="30">
        <f>IF(AND(ISBLANK(U136),$AD136=1,AU$510=1,$F136&lt;&gt;служ!$AF$3),0,1)</f>
        <v>1</v>
      </c>
      <c r="AV136" s="30">
        <f>IF(AND(ISBLANK(V136),$AD136=1,AV$510=1,$F136&lt;&gt;служ!$AF$3),0,1)</f>
        <v>1</v>
      </c>
      <c r="AW136" s="30">
        <f>IF(AND(ISBLANK(W136),$AD136=1,AW$510=1,$F136&lt;&gt;служ!$AF$3),0,1)</f>
        <v>1</v>
      </c>
      <c r="AX136" s="30">
        <f>IF(AND(ISBLANK(X136),$AD136=1,AX$510=1,$F136&lt;&gt;служ!$AF$3),0,1)</f>
        <v>1</v>
      </c>
      <c r="AY136" s="30">
        <f>IF(AND(ISBLANK(Y136),$AD136=1,AY$510=1,$F136&lt;&gt;служ!$AF$3),0,1)</f>
        <v>1</v>
      </c>
      <c r="AZ136" s="30">
        <f>IF(AND(ISBLANK(Z136),$AD136=1,AZ$510=1,$F136&lt;&gt;служ!$AF$3),0,1)</f>
        <v>1</v>
      </c>
      <c r="BA136" s="30">
        <f>IF(AND(ISBLANK(AA136),$AD136=1,BA$510=1,$F136&lt;&gt;служ!$AF$3),0,1)</f>
        <v>1</v>
      </c>
      <c r="BB136" s="20">
        <f t="shared" si="9"/>
        <v>0</v>
      </c>
      <c r="BD136" s="114"/>
      <c r="BE136" s="114"/>
      <c r="BF136" s="156" t="str">
        <f t="shared" si="10"/>
        <v/>
      </c>
      <c r="BH136" s="30">
        <f>IF(AND(ISBLANK(BD136),$AD136=1,$F136&lt;&gt;служ!$AF$3),0,1)</f>
        <v>1</v>
      </c>
      <c r="BI136" s="30">
        <f>IF(AND(ISBLANK(BE136),$AD136=1,$F136&lt;&gt;служ!$AF$3),0,1)</f>
        <v>1</v>
      </c>
    </row>
    <row r="137" spans="2:61" s="20" customFormat="1" x14ac:dyDescent="0.2">
      <c r="B137" s="112">
        <v>128</v>
      </c>
      <c r="C137" s="25">
        <v>4128</v>
      </c>
      <c r="D137" s="52"/>
      <c r="E137" s="52"/>
      <c r="F137" s="113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5"/>
      <c r="V137" s="115"/>
      <c r="W137" s="115"/>
      <c r="X137" s="115"/>
      <c r="Y137" s="115"/>
      <c r="Z137" s="115"/>
      <c r="AA137" s="115"/>
      <c r="AB137" s="28">
        <f>IF(AND(AD137=0,(COUNTIF(D137:AA137,"*")+COUNTIF(D137:AA137,"&lt;9")+COUNTIF(BD137:BE137,"*")+COUNTIF(BD137:BE137,"&lt;9")-COUNTIF(D137:AA137,служ!$AF$3)-COUNTIF(BD137:BE137,служ!$AF$3))&gt;0),0,1)</f>
        <v>1</v>
      </c>
      <c r="AC137" s="28">
        <f t="shared" si="6"/>
        <v>0</v>
      </c>
      <c r="AD137" s="29">
        <f>IF(OR(F137="",F137=служ!$AF$3),0,1)</f>
        <v>0</v>
      </c>
      <c r="AE137" s="31">
        <f t="shared" si="7"/>
        <v>1</v>
      </c>
      <c r="AF137" s="30">
        <f t="shared" si="8"/>
        <v>1</v>
      </c>
      <c r="AG137" s="30">
        <f>IF(AND(ISBLANK(G137),$AD137=1,AG$510=1,$F137&lt;&gt;служ!$AF$3),0,1)</f>
        <v>1</v>
      </c>
      <c r="AH137" s="30">
        <f>IF(AND(ISBLANK(H137),$AD137=1,AH$510=1,$F137&lt;&gt;служ!$AF$3),0,1)</f>
        <v>1</v>
      </c>
      <c r="AI137" s="30">
        <f>IF(AND(ISBLANK(I137),$AD137=1,AI$510=1,$F137&lt;&gt;служ!$AF$3),0,1)</f>
        <v>1</v>
      </c>
      <c r="AJ137" s="30">
        <f>IF(AND(ISBLANK(J137),$AD137=1,AJ$510=1,$F137&lt;&gt;служ!$AF$3),0,1)</f>
        <v>1</v>
      </c>
      <c r="AK137" s="30">
        <f>IF(AND(ISBLANK(K137),$AD137=1,AK$510=1,$F137&lt;&gt;служ!$AF$3),0,1)</f>
        <v>1</v>
      </c>
      <c r="AL137" s="30">
        <f>IF(AND(ISBLANK(L137),$AD137=1,AL$510=1,$F137&lt;&gt;служ!$AF$3),0,1)</f>
        <v>1</v>
      </c>
      <c r="AM137" s="30">
        <f>IF(AND(ISBLANK(M137),$AD137=1,AM$510=1,$F137&lt;&gt;служ!$AF$3),0,1)</f>
        <v>1</v>
      </c>
      <c r="AN137" s="30">
        <f>IF(AND(ISBLANK(N137),$AD137=1,AN$510=1,$F137&lt;&gt;служ!$AF$3),0,1)</f>
        <v>1</v>
      </c>
      <c r="AO137" s="30">
        <f>IF(AND(ISBLANK(O137),$AD137=1,AO$510=1,$F137&lt;&gt;служ!$AF$3),0,1)</f>
        <v>1</v>
      </c>
      <c r="AP137" s="30">
        <f>IF(AND(ISBLANK(P137),$AD137=1,AP$510=1,$F137&lt;&gt;служ!$AF$3),0,1)</f>
        <v>1</v>
      </c>
      <c r="AQ137" s="30">
        <f>IF(AND(ISBLANK(Q137),$AD137=1,AQ$510=1,$F137&lt;&gt;служ!$AF$3),0,1)</f>
        <v>1</v>
      </c>
      <c r="AR137" s="30">
        <f>IF(AND(ISBLANK(R137),$AD137=1,AR$510=1,$F137&lt;&gt;служ!$AF$3),0,1)</f>
        <v>1</v>
      </c>
      <c r="AS137" s="30">
        <f>IF(AND(ISBLANK(S137),$AD137=1,AS$510=1,$F137&lt;&gt;служ!$AF$3),0,1)</f>
        <v>1</v>
      </c>
      <c r="AT137" s="30">
        <f>IF(AND(ISBLANK(T137),$AD137=1,AT$510=1,$F137&lt;&gt;служ!$AF$3),0,1)</f>
        <v>1</v>
      </c>
      <c r="AU137" s="30">
        <f>IF(AND(ISBLANK(U137),$AD137=1,AU$510=1,$F137&lt;&gt;служ!$AF$3),0,1)</f>
        <v>1</v>
      </c>
      <c r="AV137" s="30">
        <f>IF(AND(ISBLANK(V137),$AD137=1,AV$510=1,$F137&lt;&gt;служ!$AF$3),0,1)</f>
        <v>1</v>
      </c>
      <c r="AW137" s="30">
        <f>IF(AND(ISBLANK(W137),$AD137=1,AW$510=1,$F137&lt;&gt;служ!$AF$3),0,1)</f>
        <v>1</v>
      </c>
      <c r="AX137" s="30">
        <f>IF(AND(ISBLANK(X137),$AD137=1,AX$510=1,$F137&lt;&gt;служ!$AF$3),0,1)</f>
        <v>1</v>
      </c>
      <c r="AY137" s="30">
        <f>IF(AND(ISBLANK(Y137),$AD137=1,AY$510=1,$F137&lt;&gt;служ!$AF$3),0,1)</f>
        <v>1</v>
      </c>
      <c r="AZ137" s="30">
        <f>IF(AND(ISBLANK(Z137),$AD137=1,AZ$510=1,$F137&lt;&gt;служ!$AF$3),0,1)</f>
        <v>1</v>
      </c>
      <c r="BA137" s="30">
        <f>IF(AND(ISBLANK(AA137),$AD137=1,BA$510=1,$F137&lt;&gt;служ!$AF$3),0,1)</f>
        <v>1</v>
      </c>
      <c r="BB137" s="20">
        <f t="shared" si="9"/>
        <v>0</v>
      </c>
      <c r="BD137" s="114"/>
      <c r="BE137" s="114"/>
      <c r="BF137" s="156" t="str">
        <f t="shared" si="10"/>
        <v/>
      </c>
      <c r="BH137" s="30">
        <f>IF(AND(ISBLANK(BD137),$AD137=1,$F137&lt;&gt;служ!$AF$3),0,1)</f>
        <v>1</v>
      </c>
      <c r="BI137" s="30">
        <f>IF(AND(ISBLANK(BE137),$AD137=1,$F137&lt;&gt;служ!$AF$3),0,1)</f>
        <v>1</v>
      </c>
    </row>
    <row r="138" spans="2:61" s="20" customFormat="1" x14ac:dyDescent="0.2">
      <c r="B138" s="112">
        <v>129</v>
      </c>
      <c r="C138" s="25">
        <v>4129</v>
      </c>
      <c r="D138" s="52"/>
      <c r="E138" s="52"/>
      <c r="F138" s="113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5"/>
      <c r="V138" s="115"/>
      <c r="W138" s="115"/>
      <c r="X138" s="115"/>
      <c r="Y138" s="115"/>
      <c r="Z138" s="115"/>
      <c r="AA138" s="115"/>
      <c r="AB138" s="28">
        <f>IF(AND(AD138=0,(COUNTIF(D138:AA138,"*")+COUNTIF(D138:AA138,"&lt;9")+COUNTIF(BD138:BE138,"*")+COUNTIF(BD138:BE138,"&lt;9")-COUNTIF(D138:AA138,служ!$AF$3)-COUNTIF(BD138:BE138,служ!$AF$3))&gt;0),0,1)</f>
        <v>1</v>
      </c>
      <c r="AC138" s="28">
        <f t="shared" ref="AC138:AC201" si="11">IF(AND(AE138=1,AD138=1,BB138=1),1,0)</f>
        <v>0</v>
      </c>
      <c r="AD138" s="29">
        <f>IF(OR(F138="",F138=служ!$AF$3),0,1)</f>
        <v>0</v>
      </c>
      <c r="AE138" s="31">
        <f t="shared" si="7"/>
        <v>1</v>
      </c>
      <c r="AF138" s="30">
        <f t="shared" si="8"/>
        <v>1</v>
      </c>
      <c r="AG138" s="30">
        <f>IF(AND(ISBLANK(G138),$AD138=1,AG$510=1,$F138&lt;&gt;служ!$AF$3),0,1)</f>
        <v>1</v>
      </c>
      <c r="AH138" s="30">
        <f>IF(AND(ISBLANK(H138),$AD138=1,AH$510=1,$F138&lt;&gt;служ!$AF$3),0,1)</f>
        <v>1</v>
      </c>
      <c r="AI138" s="30">
        <f>IF(AND(ISBLANK(I138),$AD138=1,AI$510=1,$F138&lt;&gt;служ!$AF$3),0,1)</f>
        <v>1</v>
      </c>
      <c r="AJ138" s="30">
        <f>IF(AND(ISBLANK(J138),$AD138=1,AJ$510=1,$F138&lt;&gt;служ!$AF$3),0,1)</f>
        <v>1</v>
      </c>
      <c r="AK138" s="30">
        <f>IF(AND(ISBLANK(K138),$AD138=1,AK$510=1,$F138&lt;&gt;служ!$AF$3),0,1)</f>
        <v>1</v>
      </c>
      <c r="AL138" s="30">
        <f>IF(AND(ISBLANK(L138),$AD138=1,AL$510=1,$F138&lt;&gt;служ!$AF$3),0,1)</f>
        <v>1</v>
      </c>
      <c r="AM138" s="30">
        <f>IF(AND(ISBLANK(M138),$AD138=1,AM$510=1,$F138&lt;&gt;служ!$AF$3),0,1)</f>
        <v>1</v>
      </c>
      <c r="AN138" s="30">
        <f>IF(AND(ISBLANK(N138),$AD138=1,AN$510=1,$F138&lt;&gt;служ!$AF$3),0,1)</f>
        <v>1</v>
      </c>
      <c r="AO138" s="30">
        <f>IF(AND(ISBLANK(O138),$AD138=1,AO$510=1,$F138&lt;&gt;служ!$AF$3),0,1)</f>
        <v>1</v>
      </c>
      <c r="AP138" s="30">
        <f>IF(AND(ISBLANK(P138),$AD138=1,AP$510=1,$F138&lt;&gt;служ!$AF$3),0,1)</f>
        <v>1</v>
      </c>
      <c r="AQ138" s="30">
        <f>IF(AND(ISBLANK(Q138),$AD138=1,AQ$510=1,$F138&lt;&gt;служ!$AF$3),0,1)</f>
        <v>1</v>
      </c>
      <c r="AR138" s="30">
        <f>IF(AND(ISBLANK(R138),$AD138=1,AR$510=1,$F138&lt;&gt;служ!$AF$3),0,1)</f>
        <v>1</v>
      </c>
      <c r="AS138" s="30">
        <f>IF(AND(ISBLANK(S138),$AD138=1,AS$510=1,$F138&lt;&gt;служ!$AF$3),0,1)</f>
        <v>1</v>
      </c>
      <c r="AT138" s="30">
        <f>IF(AND(ISBLANK(T138),$AD138=1,AT$510=1,$F138&lt;&gt;служ!$AF$3),0,1)</f>
        <v>1</v>
      </c>
      <c r="AU138" s="30">
        <f>IF(AND(ISBLANK(U138),$AD138=1,AU$510=1,$F138&lt;&gt;служ!$AF$3),0,1)</f>
        <v>1</v>
      </c>
      <c r="AV138" s="30">
        <f>IF(AND(ISBLANK(V138),$AD138=1,AV$510=1,$F138&lt;&gt;служ!$AF$3),0,1)</f>
        <v>1</v>
      </c>
      <c r="AW138" s="30">
        <f>IF(AND(ISBLANK(W138),$AD138=1,AW$510=1,$F138&lt;&gt;служ!$AF$3),0,1)</f>
        <v>1</v>
      </c>
      <c r="AX138" s="30">
        <f>IF(AND(ISBLANK(X138),$AD138=1,AX$510=1,$F138&lt;&gt;служ!$AF$3),0,1)</f>
        <v>1</v>
      </c>
      <c r="AY138" s="30">
        <f>IF(AND(ISBLANK(Y138),$AD138=1,AY$510=1,$F138&lt;&gt;служ!$AF$3),0,1)</f>
        <v>1</v>
      </c>
      <c r="AZ138" s="30">
        <f>IF(AND(ISBLANK(Z138),$AD138=1,AZ$510=1,$F138&lt;&gt;служ!$AF$3),0,1)</f>
        <v>1</v>
      </c>
      <c r="BA138" s="30">
        <f>IF(AND(ISBLANK(AA138),$AD138=1,BA$510=1,$F138&lt;&gt;служ!$AF$3),0,1)</f>
        <v>1</v>
      </c>
      <c r="BB138" s="20">
        <f t="shared" si="9"/>
        <v>0</v>
      </c>
      <c r="BD138" s="114"/>
      <c r="BE138" s="114"/>
      <c r="BF138" s="156" t="str">
        <f t="shared" si="10"/>
        <v/>
      </c>
      <c r="BH138" s="30">
        <f>IF(AND(ISBLANK(BD138),$AD138=1,$F138&lt;&gt;служ!$AF$3),0,1)</f>
        <v>1</v>
      </c>
      <c r="BI138" s="30">
        <f>IF(AND(ISBLANK(BE138),$AD138=1,$F138&lt;&gt;служ!$AF$3),0,1)</f>
        <v>1</v>
      </c>
    </row>
    <row r="139" spans="2:61" s="20" customFormat="1" x14ac:dyDescent="0.2">
      <c r="B139" s="112">
        <v>130</v>
      </c>
      <c r="C139" s="25">
        <v>4130</v>
      </c>
      <c r="D139" s="52"/>
      <c r="E139" s="52"/>
      <c r="F139" s="113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5"/>
      <c r="V139" s="115"/>
      <c r="W139" s="115"/>
      <c r="X139" s="115"/>
      <c r="Y139" s="115"/>
      <c r="Z139" s="115"/>
      <c r="AA139" s="115"/>
      <c r="AB139" s="28">
        <f>IF(AND(AD139=0,(COUNTIF(D139:AA139,"*")+COUNTIF(D139:AA139,"&lt;9")+COUNTIF(BD139:BE139,"*")+COUNTIF(BD139:BE139,"&lt;9")-COUNTIF(D139:AA139,служ!$AF$3)-COUNTIF(BD139:BE139,служ!$AF$3))&gt;0),0,1)</f>
        <v>1</v>
      </c>
      <c r="AC139" s="28">
        <f t="shared" si="11"/>
        <v>0</v>
      </c>
      <c r="AD139" s="29">
        <f>IF(OR(F139="",F139=служ!$AF$3),0,1)</f>
        <v>0</v>
      </c>
      <c r="AE139" s="31">
        <f t="shared" ref="AE139:AE202" si="12">IF(SUM(AF139:BA139)+SUM(BH139:BI139)=24,1,0)</f>
        <v>1</v>
      </c>
      <c r="AF139" s="30">
        <f t="shared" ref="AF139:AF202" si="13">IF(AND(ISBLANK(D139),$AD139=1,AF$510=1),0,1)</f>
        <v>1</v>
      </c>
      <c r="AG139" s="30">
        <f>IF(AND(ISBLANK(G139),$AD139=1,AG$510=1,$F139&lt;&gt;служ!$AF$3),0,1)</f>
        <v>1</v>
      </c>
      <c r="AH139" s="30">
        <f>IF(AND(ISBLANK(H139),$AD139=1,AH$510=1,$F139&lt;&gt;служ!$AF$3),0,1)</f>
        <v>1</v>
      </c>
      <c r="AI139" s="30">
        <f>IF(AND(ISBLANK(I139),$AD139=1,AI$510=1,$F139&lt;&gt;служ!$AF$3),0,1)</f>
        <v>1</v>
      </c>
      <c r="AJ139" s="30">
        <f>IF(AND(ISBLANK(J139),$AD139=1,AJ$510=1,$F139&lt;&gt;служ!$AF$3),0,1)</f>
        <v>1</v>
      </c>
      <c r="AK139" s="30">
        <f>IF(AND(ISBLANK(K139),$AD139=1,AK$510=1,$F139&lt;&gt;служ!$AF$3),0,1)</f>
        <v>1</v>
      </c>
      <c r="AL139" s="30">
        <f>IF(AND(ISBLANK(L139),$AD139=1,AL$510=1,$F139&lt;&gt;служ!$AF$3),0,1)</f>
        <v>1</v>
      </c>
      <c r="AM139" s="30">
        <f>IF(AND(ISBLANK(M139),$AD139=1,AM$510=1,$F139&lt;&gt;служ!$AF$3),0,1)</f>
        <v>1</v>
      </c>
      <c r="AN139" s="30">
        <f>IF(AND(ISBLANK(N139),$AD139=1,AN$510=1,$F139&lt;&gt;служ!$AF$3),0,1)</f>
        <v>1</v>
      </c>
      <c r="AO139" s="30">
        <f>IF(AND(ISBLANK(O139),$AD139=1,AO$510=1,$F139&lt;&gt;служ!$AF$3),0,1)</f>
        <v>1</v>
      </c>
      <c r="AP139" s="30">
        <f>IF(AND(ISBLANK(P139),$AD139=1,AP$510=1,$F139&lt;&gt;служ!$AF$3),0,1)</f>
        <v>1</v>
      </c>
      <c r="AQ139" s="30">
        <f>IF(AND(ISBLANK(Q139),$AD139=1,AQ$510=1,$F139&lt;&gt;служ!$AF$3),0,1)</f>
        <v>1</v>
      </c>
      <c r="AR139" s="30">
        <f>IF(AND(ISBLANK(R139),$AD139=1,AR$510=1,$F139&lt;&gt;служ!$AF$3),0,1)</f>
        <v>1</v>
      </c>
      <c r="AS139" s="30">
        <f>IF(AND(ISBLANK(S139),$AD139=1,AS$510=1,$F139&lt;&gt;служ!$AF$3),0,1)</f>
        <v>1</v>
      </c>
      <c r="AT139" s="30">
        <f>IF(AND(ISBLANK(T139),$AD139=1,AT$510=1,$F139&lt;&gt;служ!$AF$3),0,1)</f>
        <v>1</v>
      </c>
      <c r="AU139" s="30">
        <f>IF(AND(ISBLANK(U139),$AD139=1,AU$510=1,$F139&lt;&gt;служ!$AF$3),0,1)</f>
        <v>1</v>
      </c>
      <c r="AV139" s="30">
        <f>IF(AND(ISBLANK(V139),$AD139=1,AV$510=1,$F139&lt;&gt;служ!$AF$3),0,1)</f>
        <v>1</v>
      </c>
      <c r="AW139" s="30">
        <f>IF(AND(ISBLANK(W139),$AD139=1,AW$510=1,$F139&lt;&gt;служ!$AF$3),0,1)</f>
        <v>1</v>
      </c>
      <c r="AX139" s="30">
        <f>IF(AND(ISBLANK(X139),$AD139=1,AX$510=1,$F139&lt;&gt;служ!$AF$3),0,1)</f>
        <v>1</v>
      </c>
      <c r="AY139" s="30">
        <f>IF(AND(ISBLANK(Y139),$AD139=1,AY$510=1,$F139&lt;&gt;служ!$AF$3),0,1)</f>
        <v>1</v>
      </c>
      <c r="AZ139" s="30">
        <f>IF(AND(ISBLANK(Z139),$AD139=1,AZ$510=1,$F139&lt;&gt;служ!$AF$3),0,1)</f>
        <v>1</v>
      </c>
      <c r="BA139" s="30">
        <f>IF(AND(ISBLANK(AA139),$AD139=1,BA$510=1,$F139&lt;&gt;служ!$AF$3),0,1)</f>
        <v>1</v>
      </c>
      <c r="BB139" s="20">
        <f t="shared" ref="BB139:BB202" si="14">IF(F139&gt;0,1,0)</f>
        <v>0</v>
      </c>
      <c r="BD139" s="114"/>
      <c r="BE139" s="114"/>
      <c r="BF139" s="156" t="str">
        <f t="shared" ref="BF139:BF202" si="15">IF(AC139=1,SUM(G139:AA139),"")</f>
        <v/>
      </c>
      <c r="BH139" s="30">
        <f>IF(AND(ISBLANK(BD139),$AD139=1,$F139&lt;&gt;служ!$AF$3),0,1)</f>
        <v>1</v>
      </c>
      <c r="BI139" s="30">
        <f>IF(AND(ISBLANK(BE139),$AD139=1,$F139&lt;&gt;служ!$AF$3),0,1)</f>
        <v>1</v>
      </c>
    </row>
    <row r="140" spans="2:61" s="20" customFormat="1" x14ac:dyDescent="0.2">
      <c r="B140" s="112">
        <v>131</v>
      </c>
      <c r="C140" s="25">
        <v>4131</v>
      </c>
      <c r="D140" s="52"/>
      <c r="E140" s="52"/>
      <c r="F140" s="113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5"/>
      <c r="V140" s="115"/>
      <c r="W140" s="115"/>
      <c r="X140" s="115"/>
      <c r="Y140" s="115"/>
      <c r="Z140" s="115"/>
      <c r="AA140" s="115"/>
      <c r="AB140" s="28">
        <f>IF(AND(AD140=0,(COUNTIF(D140:AA140,"*")+COUNTIF(D140:AA140,"&lt;9")+COUNTIF(BD140:BE140,"*")+COUNTIF(BD140:BE140,"&lt;9")-COUNTIF(D140:AA140,служ!$AF$3)-COUNTIF(BD140:BE140,служ!$AF$3))&gt;0),0,1)</f>
        <v>1</v>
      </c>
      <c r="AC140" s="28">
        <f t="shared" si="11"/>
        <v>0</v>
      </c>
      <c r="AD140" s="29">
        <f>IF(OR(F140="",F140=служ!$AF$3),0,1)</f>
        <v>0</v>
      </c>
      <c r="AE140" s="31">
        <f t="shared" si="12"/>
        <v>1</v>
      </c>
      <c r="AF140" s="30">
        <f t="shared" si="13"/>
        <v>1</v>
      </c>
      <c r="AG140" s="30">
        <f>IF(AND(ISBLANK(G140),$AD140=1,AG$510=1,$F140&lt;&gt;служ!$AF$3),0,1)</f>
        <v>1</v>
      </c>
      <c r="AH140" s="30">
        <f>IF(AND(ISBLANK(H140),$AD140=1,AH$510=1,$F140&lt;&gt;служ!$AF$3),0,1)</f>
        <v>1</v>
      </c>
      <c r="AI140" s="30">
        <f>IF(AND(ISBLANK(I140),$AD140=1,AI$510=1,$F140&lt;&gt;служ!$AF$3),0,1)</f>
        <v>1</v>
      </c>
      <c r="AJ140" s="30">
        <f>IF(AND(ISBLANK(J140),$AD140=1,AJ$510=1,$F140&lt;&gt;служ!$AF$3),0,1)</f>
        <v>1</v>
      </c>
      <c r="AK140" s="30">
        <f>IF(AND(ISBLANK(K140),$AD140=1,AK$510=1,$F140&lt;&gt;служ!$AF$3),0,1)</f>
        <v>1</v>
      </c>
      <c r="AL140" s="30">
        <f>IF(AND(ISBLANK(L140),$AD140=1,AL$510=1,$F140&lt;&gt;служ!$AF$3),0,1)</f>
        <v>1</v>
      </c>
      <c r="AM140" s="30">
        <f>IF(AND(ISBLANK(M140),$AD140=1,AM$510=1,$F140&lt;&gt;служ!$AF$3),0,1)</f>
        <v>1</v>
      </c>
      <c r="AN140" s="30">
        <f>IF(AND(ISBLANK(N140),$AD140=1,AN$510=1,$F140&lt;&gt;служ!$AF$3),0,1)</f>
        <v>1</v>
      </c>
      <c r="AO140" s="30">
        <f>IF(AND(ISBLANK(O140),$AD140=1,AO$510=1,$F140&lt;&gt;служ!$AF$3),0,1)</f>
        <v>1</v>
      </c>
      <c r="AP140" s="30">
        <f>IF(AND(ISBLANK(P140),$AD140=1,AP$510=1,$F140&lt;&gt;служ!$AF$3),0,1)</f>
        <v>1</v>
      </c>
      <c r="AQ140" s="30">
        <f>IF(AND(ISBLANK(Q140),$AD140=1,AQ$510=1,$F140&lt;&gt;служ!$AF$3),0,1)</f>
        <v>1</v>
      </c>
      <c r="AR140" s="30">
        <f>IF(AND(ISBLANK(R140),$AD140=1,AR$510=1,$F140&lt;&gt;служ!$AF$3),0,1)</f>
        <v>1</v>
      </c>
      <c r="AS140" s="30">
        <f>IF(AND(ISBLANK(S140),$AD140=1,AS$510=1,$F140&lt;&gt;служ!$AF$3),0,1)</f>
        <v>1</v>
      </c>
      <c r="AT140" s="30">
        <f>IF(AND(ISBLANK(T140),$AD140=1,AT$510=1,$F140&lt;&gt;служ!$AF$3),0,1)</f>
        <v>1</v>
      </c>
      <c r="AU140" s="30">
        <f>IF(AND(ISBLANK(U140),$AD140=1,AU$510=1,$F140&lt;&gt;служ!$AF$3),0,1)</f>
        <v>1</v>
      </c>
      <c r="AV140" s="30">
        <f>IF(AND(ISBLANK(V140),$AD140=1,AV$510=1,$F140&lt;&gt;служ!$AF$3),0,1)</f>
        <v>1</v>
      </c>
      <c r="AW140" s="30">
        <f>IF(AND(ISBLANK(W140),$AD140=1,AW$510=1,$F140&lt;&gt;служ!$AF$3),0,1)</f>
        <v>1</v>
      </c>
      <c r="AX140" s="30">
        <f>IF(AND(ISBLANK(X140),$AD140=1,AX$510=1,$F140&lt;&gt;служ!$AF$3),0,1)</f>
        <v>1</v>
      </c>
      <c r="AY140" s="30">
        <f>IF(AND(ISBLANK(Y140),$AD140=1,AY$510=1,$F140&lt;&gt;служ!$AF$3),0,1)</f>
        <v>1</v>
      </c>
      <c r="AZ140" s="30">
        <f>IF(AND(ISBLANK(Z140),$AD140=1,AZ$510=1,$F140&lt;&gt;служ!$AF$3),0,1)</f>
        <v>1</v>
      </c>
      <c r="BA140" s="30">
        <f>IF(AND(ISBLANK(AA140),$AD140=1,BA$510=1,$F140&lt;&gt;служ!$AF$3),0,1)</f>
        <v>1</v>
      </c>
      <c r="BB140" s="20">
        <f t="shared" si="14"/>
        <v>0</v>
      </c>
      <c r="BD140" s="114"/>
      <c r="BE140" s="114"/>
      <c r="BF140" s="156" t="str">
        <f t="shared" si="15"/>
        <v/>
      </c>
      <c r="BH140" s="30">
        <f>IF(AND(ISBLANK(BD140),$AD140=1,$F140&lt;&gt;служ!$AF$3),0,1)</f>
        <v>1</v>
      </c>
      <c r="BI140" s="30">
        <f>IF(AND(ISBLANK(BE140),$AD140=1,$F140&lt;&gt;служ!$AF$3),0,1)</f>
        <v>1</v>
      </c>
    </row>
    <row r="141" spans="2:61" s="20" customFormat="1" x14ac:dyDescent="0.2">
      <c r="B141" s="112">
        <v>132</v>
      </c>
      <c r="C141" s="25">
        <v>4132</v>
      </c>
      <c r="D141" s="52"/>
      <c r="E141" s="52"/>
      <c r="F141" s="113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5"/>
      <c r="V141" s="115"/>
      <c r="W141" s="115"/>
      <c r="X141" s="115"/>
      <c r="Y141" s="115"/>
      <c r="Z141" s="115"/>
      <c r="AA141" s="115"/>
      <c r="AB141" s="28">
        <f>IF(AND(AD141=0,(COUNTIF(D141:AA141,"*")+COUNTIF(D141:AA141,"&lt;9")+COUNTIF(BD141:BE141,"*")+COUNTIF(BD141:BE141,"&lt;9")-COUNTIF(D141:AA141,служ!$AF$3)-COUNTIF(BD141:BE141,служ!$AF$3))&gt;0),0,1)</f>
        <v>1</v>
      </c>
      <c r="AC141" s="28">
        <f t="shared" si="11"/>
        <v>0</v>
      </c>
      <c r="AD141" s="29">
        <f>IF(OR(F141="",F141=служ!$AF$3),0,1)</f>
        <v>0</v>
      </c>
      <c r="AE141" s="31">
        <f t="shared" si="12"/>
        <v>1</v>
      </c>
      <c r="AF141" s="30">
        <f t="shared" si="13"/>
        <v>1</v>
      </c>
      <c r="AG141" s="30">
        <f>IF(AND(ISBLANK(G141),$AD141=1,AG$510=1,$F141&lt;&gt;служ!$AF$3),0,1)</f>
        <v>1</v>
      </c>
      <c r="AH141" s="30">
        <f>IF(AND(ISBLANK(H141),$AD141=1,AH$510=1,$F141&lt;&gt;служ!$AF$3),0,1)</f>
        <v>1</v>
      </c>
      <c r="AI141" s="30">
        <f>IF(AND(ISBLANK(I141),$AD141=1,AI$510=1,$F141&lt;&gt;служ!$AF$3),0,1)</f>
        <v>1</v>
      </c>
      <c r="AJ141" s="30">
        <f>IF(AND(ISBLANK(J141),$AD141=1,AJ$510=1,$F141&lt;&gt;служ!$AF$3),0,1)</f>
        <v>1</v>
      </c>
      <c r="AK141" s="30">
        <f>IF(AND(ISBLANK(K141),$AD141=1,AK$510=1,$F141&lt;&gt;служ!$AF$3),0,1)</f>
        <v>1</v>
      </c>
      <c r="AL141" s="30">
        <f>IF(AND(ISBLANK(L141),$AD141=1,AL$510=1,$F141&lt;&gt;служ!$AF$3),0,1)</f>
        <v>1</v>
      </c>
      <c r="AM141" s="30">
        <f>IF(AND(ISBLANK(M141),$AD141=1,AM$510=1,$F141&lt;&gt;служ!$AF$3),0,1)</f>
        <v>1</v>
      </c>
      <c r="AN141" s="30">
        <f>IF(AND(ISBLANK(N141),$AD141=1,AN$510=1,$F141&lt;&gt;служ!$AF$3),0,1)</f>
        <v>1</v>
      </c>
      <c r="AO141" s="30">
        <f>IF(AND(ISBLANK(O141),$AD141=1,AO$510=1,$F141&lt;&gt;служ!$AF$3),0,1)</f>
        <v>1</v>
      </c>
      <c r="AP141" s="30">
        <f>IF(AND(ISBLANK(P141),$AD141=1,AP$510=1,$F141&lt;&gt;служ!$AF$3),0,1)</f>
        <v>1</v>
      </c>
      <c r="AQ141" s="30">
        <f>IF(AND(ISBLANK(Q141),$AD141=1,AQ$510=1,$F141&lt;&gt;служ!$AF$3),0,1)</f>
        <v>1</v>
      </c>
      <c r="AR141" s="30">
        <f>IF(AND(ISBLANK(R141),$AD141=1,AR$510=1,$F141&lt;&gt;служ!$AF$3),0,1)</f>
        <v>1</v>
      </c>
      <c r="AS141" s="30">
        <f>IF(AND(ISBLANK(S141),$AD141=1,AS$510=1,$F141&lt;&gt;служ!$AF$3),0,1)</f>
        <v>1</v>
      </c>
      <c r="AT141" s="30">
        <f>IF(AND(ISBLANK(T141),$AD141=1,AT$510=1,$F141&lt;&gt;служ!$AF$3),0,1)</f>
        <v>1</v>
      </c>
      <c r="AU141" s="30">
        <f>IF(AND(ISBLANK(U141),$AD141=1,AU$510=1,$F141&lt;&gt;служ!$AF$3),0,1)</f>
        <v>1</v>
      </c>
      <c r="AV141" s="30">
        <f>IF(AND(ISBLANK(V141),$AD141=1,AV$510=1,$F141&lt;&gt;служ!$AF$3),0,1)</f>
        <v>1</v>
      </c>
      <c r="AW141" s="30">
        <f>IF(AND(ISBLANK(W141),$AD141=1,AW$510=1,$F141&lt;&gt;служ!$AF$3),0,1)</f>
        <v>1</v>
      </c>
      <c r="AX141" s="30">
        <f>IF(AND(ISBLANK(X141),$AD141=1,AX$510=1,$F141&lt;&gt;служ!$AF$3),0,1)</f>
        <v>1</v>
      </c>
      <c r="AY141" s="30">
        <f>IF(AND(ISBLANK(Y141),$AD141=1,AY$510=1,$F141&lt;&gt;служ!$AF$3),0,1)</f>
        <v>1</v>
      </c>
      <c r="AZ141" s="30">
        <f>IF(AND(ISBLANK(Z141),$AD141=1,AZ$510=1,$F141&lt;&gt;служ!$AF$3),0,1)</f>
        <v>1</v>
      </c>
      <c r="BA141" s="30">
        <f>IF(AND(ISBLANK(AA141),$AD141=1,BA$510=1,$F141&lt;&gt;служ!$AF$3),0,1)</f>
        <v>1</v>
      </c>
      <c r="BB141" s="20">
        <f t="shared" si="14"/>
        <v>0</v>
      </c>
      <c r="BD141" s="114"/>
      <c r="BE141" s="114"/>
      <c r="BF141" s="156" t="str">
        <f t="shared" si="15"/>
        <v/>
      </c>
      <c r="BH141" s="30">
        <f>IF(AND(ISBLANK(BD141),$AD141=1,$F141&lt;&gt;служ!$AF$3),0,1)</f>
        <v>1</v>
      </c>
      <c r="BI141" s="30">
        <f>IF(AND(ISBLANK(BE141),$AD141=1,$F141&lt;&gt;служ!$AF$3),0,1)</f>
        <v>1</v>
      </c>
    </row>
    <row r="142" spans="2:61" s="20" customFormat="1" x14ac:dyDescent="0.2">
      <c r="B142" s="112">
        <v>133</v>
      </c>
      <c r="C142" s="25">
        <v>4133</v>
      </c>
      <c r="D142" s="52"/>
      <c r="E142" s="52"/>
      <c r="F142" s="113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5"/>
      <c r="V142" s="115"/>
      <c r="W142" s="115"/>
      <c r="X142" s="115"/>
      <c r="Y142" s="115"/>
      <c r="Z142" s="115"/>
      <c r="AA142" s="115"/>
      <c r="AB142" s="28">
        <f>IF(AND(AD142=0,(COUNTIF(D142:AA142,"*")+COUNTIF(D142:AA142,"&lt;9")+COUNTIF(BD142:BE142,"*")+COUNTIF(BD142:BE142,"&lt;9")-COUNTIF(D142:AA142,служ!$AF$3)-COUNTIF(BD142:BE142,служ!$AF$3))&gt;0),0,1)</f>
        <v>1</v>
      </c>
      <c r="AC142" s="28">
        <f t="shared" si="11"/>
        <v>0</v>
      </c>
      <c r="AD142" s="29">
        <f>IF(OR(F142="",F142=служ!$AF$3),0,1)</f>
        <v>0</v>
      </c>
      <c r="AE142" s="31">
        <f t="shared" si="12"/>
        <v>1</v>
      </c>
      <c r="AF142" s="30">
        <f t="shared" si="13"/>
        <v>1</v>
      </c>
      <c r="AG142" s="30">
        <f>IF(AND(ISBLANK(G142),$AD142=1,AG$510=1,$F142&lt;&gt;служ!$AF$3),0,1)</f>
        <v>1</v>
      </c>
      <c r="AH142" s="30">
        <f>IF(AND(ISBLANK(H142),$AD142=1,AH$510=1,$F142&lt;&gt;служ!$AF$3),0,1)</f>
        <v>1</v>
      </c>
      <c r="AI142" s="30">
        <f>IF(AND(ISBLANK(I142),$AD142=1,AI$510=1,$F142&lt;&gt;служ!$AF$3),0,1)</f>
        <v>1</v>
      </c>
      <c r="AJ142" s="30">
        <f>IF(AND(ISBLANK(J142),$AD142=1,AJ$510=1,$F142&lt;&gt;служ!$AF$3),0,1)</f>
        <v>1</v>
      </c>
      <c r="AK142" s="30">
        <f>IF(AND(ISBLANK(K142),$AD142=1,AK$510=1,$F142&lt;&gt;служ!$AF$3),0,1)</f>
        <v>1</v>
      </c>
      <c r="AL142" s="30">
        <f>IF(AND(ISBLANK(L142),$AD142=1,AL$510=1,$F142&lt;&gt;служ!$AF$3),0,1)</f>
        <v>1</v>
      </c>
      <c r="AM142" s="30">
        <f>IF(AND(ISBLANK(M142),$AD142=1,AM$510=1,$F142&lt;&gt;служ!$AF$3),0,1)</f>
        <v>1</v>
      </c>
      <c r="AN142" s="30">
        <f>IF(AND(ISBLANK(N142),$AD142=1,AN$510=1,$F142&lt;&gt;служ!$AF$3),0,1)</f>
        <v>1</v>
      </c>
      <c r="AO142" s="30">
        <f>IF(AND(ISBLANK(O142),$AD142=1,AO$510=1,$F142&lt;&gt;служ!$AF$3),0,1)</f>
        <v>1</v>
      </c>
      <c r="AP142" s="30">
        <f>IF(AND(ISBLANK(P142),$AD142=1,AP$510=1,$F142&lt;&gt;служ!$AF$3),0,1)</f>
        <v>1</v>
      </c>
      <c r="AQ142" s="30">
        <f>IF(AND(ISBLANK(Q142),$AD142=1,AQ$510=1,$F142&lt;&gt;служ!$AF$3),0,1)</f>
        <v>1</v>
      </c>
      <c r="AR142" s="30">
        <f>IF(AND(ISBLANK(R142),$AD142=1,AR$510=1,$F142&lt;&gt;служ!$AF$3),0,1)</f>
        <v>1</v>
      </c>
      <c r="AS142" s="30">
        <f>IF(AND(ISBLANK(S142),$AD142=1,AS$510=1,$F142&lt;&gt;служ!$AF$3),0,1)</f>
        <v>1</v>
      </c>
      <c r="AT142" s="30">
        <f>IF(AND(ISBLANK(T142),$AD142=1,AT$510=1,$F142&lt;&gt;служ!$AF$3),0,1)</f>
        <v>1</v>
      </c>
      <c r="AU142" s="30">
        <f>IF(AND(ISBLANK(U142),$AD142=1,AU$510=1,$F142&lt;&gt;служ!$AF$3),0,1)</f>
        <v>1</v>
      </c>
      <c r="AV142" s="30">
        <f>IF(AND(ISBLANK(V142),$AD142=1,AV$510=1,$F142&lt;&gt;служ!$AF$3),0,1)</f>
        <v>1</v>
      </c>
      <c r="AW142" s="30">
        <f>IF(AND(ISBLANK(W142),$AD142=1,AW$510=1,$F142&lt;&gt;служ!$AF$3),0,1)</f>
        <v>1</v>
      </c>
      <c r="AX142" s="30">
        <f>IF(AND(ISBLANK(X142),$AD142=1,AX$510=1,$F142&lt;&gt;служ!$AF$3),0,1)</f>
        <v>1</v>
      </c>
      <c r="AY142" s="30">
        <f>IF(AND(ISBLANK(Y142),$AD142=1,AY$510=1,$F142&lt;&gt;служ!$AF$3),0,1)</f>
        <v>1</v>
      </c>
      <c r="AZ142" s="30">
        <f>IF(AND(ISBLANK(Z142),$AD142=1,AZ$510=1,$F142&lt;&gt;служ!$AF$3),0,1)</f>
        <v>1</v>
      </c>
      <c r="BA142" s="30">
        <f>IF(AND(ISBLANK(AA142),$AD142=1,BA$510=1,$F142&lt;&gt;служ!$AF$3),0,1)</f>
        <v>1</v>
      </c>
      <c r="BB142" s="20">
        <f t="shared" si="14"/>
        <v>0</v>
      </c>
      <c r="BD142" s="114"/>
      <c r="BE142" s="114"/>
      <c r="BF142" s="156" t="str">
        <f t="shared" si="15"/>
        <v/>
      </c>
      <c r="BH142" s="30">
        <f>IF(AND(ISBLANK(BD142),$AD142=1,$F142&lt;&gt;служ!$AF$3),0,1)</f>
        <v>1</v>
      </c>
      <c r="BI142" s="30">
        <f>IF(AND(ISBLANK(BE142),$AD142=1,$F142&lt;&gt;служ!$AF$3),0,1)</f>
        <v>1</v>
      </c>
    </row>
    <row r="143" spans="2:61" s="20" customFormat="1" x14ac:dyDescent="0.2">
      <c r="B143" s="112">
        <v>134</v>
      </c>
      <c r="C143" s="25">
        <v>4134</v>
      </c>
      <c r="D143" s="52"/>
      <c r="E143" s="52"/>
      <c r="F143" s="113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5"/>
      <c r="V143" s="115"/>
      <c r="W143" s="115"/>
      <c r="X143" s="115"/>
      <c r="Y143" s="115"/>
      <c r="Z143" s="115"/>
      <c r="AA143" s="115"/>
      <c r="AB143" s="28">
        <f>IF(AND(AD143=0,(COUNTIF(D143:AA143,"*")+COUNTIF(D143:AA143,"&lt;9")+COUNTIF(BD143:BE143,"*")+COUNTIF(BD143:BE143,"&lt;9")-COUNTIF(D143:AA143,служ!$AF$3)-COUNTIF(BD143:BE143,служ!$AF$3))&gt;0),0,1)</f>
        <v>1</v>
      </c>
      <c r="AC143" s="28">
        <f t="shared" si="11"/>
        <v>0</v>
      </c>
      <c r="AD143" s="29">
        <f>IF(OR(F143="",F143=служ!$AF$3),0,1)</f>
        <v>0</v>
      </c>
      <c r="AE143" s="31">
        <f t="shared" si="12"/>
        <v>1</v>
      </c>
      <c r="AF143" s="30">
        <f t="shared" si="13"/>
        <v>1</v>
      </c>
      <c r="AG143" s="30">
        <f>IF(AND(ISBLANK(G143),$AD143=1,AG$510=1,$F143&lt;&gt;служ!$AF$3),0,1)</f>
        <v>1</v>
      </c>
      <c r="AH143" s="30">
        <f>IF(AND(ISBLANK(H143),$AD143=1,AH$510=1,$F143&lt;&gt;служ!$AF$3),0,1)</f>
        <v>1</v>
      </c>
      <c r="AI143" s="30">
        <f>IF(AND(ISBLANK(I143),$AD143=1,AI$510=1,$F143&lt;&gt;служ!$AF$3),0,1)</f>
        <v>1</v>
      </c>
      <c r="AJ143" s="30">
        <f>IF(AND(ISBLANK(J143),$AD143=1,AJ$510=1,$F143&lt;&gt;служ!$AF$3),0,1)</f>
        <v>1</v>
      </c>
      <c r="AK143" s="30">
        <f>IF(AND(ISBLANK(K143),$AD143=1,AK$510=1,$F143&lt;&gt;служ!$AF$3),0,1)</f>
        <v>1</v>
      </c>
      <c r="AL143" s="30">
        <f>IF(AND(ISBLANK(L143),$AD143=1,AL$510=1,$F143&lt;&gt;служ!$AF$3),0,1)</f>
        <v>1</v>
      </c>
      <c r="AM143" s="30">
        <f>IF(AND(ISBLANK(M143),$AD143=1,AM$510=1,$F143&lt;&gt;служ!$AF$3),0,1)</f>
        <v>1</v>
      </c>
      <c r="AN143" s="30">
        <f>IF(AND(ISBLANK(N143),$AD143=1,AN$510=1,$F143&lt;&gt;служ!$AF$3),0,1)</f>
        <v>1</v>
      </c>
      <c r="AO143" s="30">
        <f>IF(AND(ISBLANK(O143),$AD143=1,AO$510=1,$F143&lt;&gt;служ!$AF$3),0,1)</f>
        <v>1</v>
      </c>
      <c r="AP143" s="30">
        <f>IF(AND(ISBLANK(P143),$AD143=1,AP$510=1,$F143&lt;&gt;служ!$AF$3),0,1)</f>
        <v>1</v>
      </c>
      <c r="AQ143" s="30">
        <f>IF(AND(ISBLANK(Q143),$AD143=1,AQ$510=1,$F143&lt;&gt;служ!$AF$3),0,1)</f>
        <v>1</v>
      </c>
      <c r="AR143" s="30">
        <f>IF(AND(ISBLANK(R143),$AD143=1,AR$510=1,$F143&lt;&gt;служ!$AF$3),0,1)</f>
        <v>1</v>
      </c>
      <c r="AS143" s="30">
        <f>IF(AND(ISBLANK(S143),$AD143=1,AS$510=1,$F143&lt;&gt;служ!$AF$3),0,1)</f>
        <v>1</v>
      </c>
      <c r="AT143" s="30">
        <f>IF(AND(ISBLANK(T143),$AD143=1,AT$510=1,$F143&lt;&gt;служ!$AF$3),0,1)</f>
        <v>1</v>
      </c>
      <c r="AU143" s="30">
        <f>IF(AND(ISBLANK(U143),$AD143=1,AU$510=1,$F143&lt;&gt;служ!$AF$3),0,1)</f>
        <v>1</v>
      </c>
      <c r="AV143" s="30">
        <f>IF(AND(ISBLANK(V143),$AD143=1,AV$510=1,$F143&lt;&gt;служ!$AF$3),0,1)</f>
        <v>1</v>
      </c>
      <c r="AW143" s="30">
        <f>IF(AND(ISBLANK(W143),$AD143=1,AW$510=1,$F143&lt;&gt;служ!$AF$3),0,1)</f>
        <v>1</v>
      </c>
      <c r="AX143" s="30">
        <f>IF(AND(ISBLANK(X143),$AD143=1,AX$510=1,$F143&lt;&gt;служ!$AF$3),0,1)</f>
        <v>1</v>
      </c>
      <c r="AY143" s="30">
        <f>IF(AND(ISBLANK(Y143),$AD143=1,AY$510=1,$F143&lt;&gt;служ!$AF$3),0,1)</f>
        <v>1</v>
      </c>
      <c r="AZ143" s="30">
        <f>IF(AND(ISBLANK(Z143),$AD143=1,AZ$510=1,$F143&lt;&gt;служ!$AF$3),0,1)</f>
        <v>1</v>
      </c>
      <c r="BA143" s="30">
        <f>IF(AND(ISBLANK(AA143),$AD143=1,BA$510=1,$F143&lt;&gt;служ!$AF$3),0,1)</f>
        <v>1</v>
      </c>
      <c r="BB143" s="20">
        <f t="shared" si="14"/>
        <v>0</v>
      </c>
      <c r="BD143" s="114"/>
      <c r="BE143" s="114"/>
      <c r="BF143" s="156" t="str">
        <f t="shared" si="15"/>
        <v/>
      </c>
      <c r="BH143" s="30">
        <f>IF(AND(ISBLANK(BD143),$AD143=1,$F143&lt;&gt;служ!$AF$3),0,1)</f>
        <v>1</v>
      </c>
      <c r="BI143" s="30">
        <f>IF(AND(ISBLANK(BE143),$AD143=1,$F143&lt;&gt;служ!$AF$3),0,1)</f>
        <v>1</v>
      </c>
    </row>
    <row r="144" spans="2:61" s="20" customFormat="1" x14ac:dyDescent="0.2">
      <c r="B144" s="112">
        <v>135</v>
      </c>
      <c r="C144" s="25">
        <v>4135</v>
      </c>
      <c r="D144" s="52"/>
      <c r="E144" s="52"/>
      <c r="F144" s="113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5"/>
      <c r="V144" s="115"/>
      <c r="W144" s="115"/>
      <c r="X144" s="115"/>
      <c r="Y144" s="115"/>
      <c r="Z144" s="115"/>
      <c r="AA144" s="115"/>
      <c r="AB144" s="28">
        <f>IF(AND(AD144=0,(COUNTIF(D144:AA144,"*")+COUNTIF(D144:AA144,"&lt;9")+COUNTIF(BD144:BE144,"*")+COUNTIF(BD144:BE144,"&lt;9")-COUNTIF(D144:AA144,служ!$AF$3)-COUNTIF(BD144:BE144,служ!$AF$3))&gt;0),0,1)</f>
        <v>1</v>
      </c>
      <c r="AC144" s="28">
        <f t="shared" si="11"/>
        <v>0</v>
      </c>
      <c r="AD144" s="29">
        <f>IF(OR(F144="",F144=служ!$AF$3),0,1)</f>
        <v>0</v>
      </c>
      <c r="AE144" s="31">
        <f t="shared" si="12"/>
        <v>1</v>
      </c>
      <c r="AF144" s="30">
        <f t="shared" si="13"/>
        <v>1</v>
      </c>
      <c r="AG144" s="30">
        <f>IF(AND(ISBLANK(G144),$AD144=1,AG$510=1,$F144&lt;&gt;служ!$AF$3),0,1)</f>
        <v>1</v>
      </c>
      <c r="AH144" s="30">
        <f>IF(AND(ISBLANK(H144),$AD144=1,AH$510=1,$F144&lt;&gt;служ!$AF$3),0,1)</f>
        <v>1</v>
      </c>
      <c r="AI144" s="30">
        <f>IF(AND(ISBLANK(I144),$AD144=1,AI$510=1,$F144&lt;&gt;служ!$AF$3),0,1)</f>
        <v>1</v>
      </c>
      <c r="AJ144" s="30">
        <f>IF(AND(ISBLANK(J144),$AD144=1,AJ$510=1,$F144&lt;&gt;служ!$AF$3),0,1)</f>
        <v>1</v>
      </c>
      <c r="AK144" s="30">
        <f>IF(AND(ISBLANK(K144),$AD144=1,AK$510=1,$F144&lt;&gt;служ!$AF$3),0,1)</f>
        <v>1</v>
      </c>
      <c r="AL144" s="30">
        <f>IF(AND(ISBLANK(L144),$AD144=1,AL$510=1,$F144&lt;&gt;служ!$AF$3),0,1)</f>
        <v>1</v>
      </c>
      <c r="AM144" s="30">
        <f>IF(AND(ISBLANK(M144),$AD144=1,AM$510=1,$F144&lt;&gt;служ!$AF$3),0,1)</f>
        <v>1</v>
      </c>
      <c r="AN144" s="30">
        <f>IF(AND(ISBLANK(N144),$AD144=1,AN$510=1,$F144&lt;&gt;служ!$AF$3),0,1)</f>
        <v>1</v>
      </c>
      <c r="AO144" s="30">
        <f>IF(AND(ISBLANK(O144),$AD144=1,AO$510=1,$F144&lt;&gt;служ!$AF$3),0,1)</f>
        <v>1</v>
      </c>
      <c r="AP144" s="30">
        <f>IF(AND(ISBLANK(P144),$AD144=1,AP$510=1,$F144&lt;&gt;служ!$AF$3),0,1)</f>
        <v>1</v>
      </c>
      <c r="AQ144" s="30">
        <f>IF(AND(ISBLANK(Q144),$AD144=1,AQ$510=1,$F144&lt;&gt;служ!$AF$3),0,1)</f>
        <v>1</v>
      </c>
      <c r="AR144" s="30">
        <f>IF(AND(ISBLANK(R144),$AD144=1,AR$510=1,$F144&lt;&gt;служ!$AF$3),0,1)</f>
        <v>1</v>
      </c>
      <c r="AS144" s="30">
        <f>IF(AND(ISBLANK(S144),$AD144=1,AS$510=1,$F144&lt;&gt;служ!$AF$3),0,1)</f>
        <v>1</v>
      </c>
      <c r="AT144" s="30">
        <f>IF(AND(ISBLANK(T144),$AD144=1,AT$510=1,$F144&lt;&gt;служ!$AF$3),0,1)</f>
        <v>1</v>
      </c>
      <c r="AU144" s="30">
        <f>IF(AND(ISBLANK(U144),$AD144=1,AU$510=1,$F144&lt;&gt;служ!$AF$3),0,1)</f>
        <v>1</v>
      </c>
      <c r="AV144" s="30">
        <f>IF(AND(ISBLANK(V144),$AD144=1,AV$510=1,$F144&lt;&gt;служ!$AF$3),0,1)</f>
        <v>1</v>
      </c>
      <c r="AW144" s="30">
        <f>IF(AND(ISBLANK(W144),$AD144=1,AW$510=1,$F144&lt;&gt;служ!$AF$3),0,1)</f>
        <v>1</v>
      </c>
      <c r="AX144" s="30">
        <f>IF(AND(ISBLANK(X144),$AD144=1,AX$510=1,$F144&lt;&gt;служ!$AF$3),0,1)</f>
        <v>1</v>
      </c>
      <c r="AY144" s="30">
        <f>IF(AND(ISBLANK(Y144),$AD144=1,AY$510=1,$F144&lt;&gt;служ!$AF$3),0,1)</f>
        <v>1</v>
      </c>
      <c r="AZ144" s="30">
        <f>IF(AND(ISBLANK(Z144),$AD144=1,AZ$510=1,$F144&lt;&gt;служ!$AF$3),0,1)</f>
        <v>1</v>
      </c>
      <c r="BA144" s="30">
        <f>IF(AND(ISBLANK(AA144),$AD144=1,BA$510=1,$F144&lt;&gt;служ!$AF$3),0,1)</f>
        <v>1</v>
      </c>
      <c r="BB144" s="20">
        <f t="shared" si="14"/>
        <v>0</v>
      </c>
      <c r="BD144" s="114"/>
      <c r="BE144" s="114"/>
      <c r="BF144" s="156" t="str">
        <f t="shared" si="15"/>
        <v/>
      </c>
      <c r="BH144" s="30">
        <f>IF(AND(ISBLANK(BD144),$AD144=1,$F144&lt;&gt;служ!$AF$3),0,1)</f>
        <v>1</v>
      </c>
      <c r="BI144" s="30">
        <f>IF(AND(ISBLANK(BE144),$AD144=1,$F144&lt;&gt;служ!$AF$3),0,1)</f>
        <v>1</v>
      </c>
    </row>
    <row r="145" spans="2:61" s="20" customFormat="1" x14ac:dyDescent="0.2">
      <c r="B145" s="112">
        <v>136</v>
      </c>
      <c r="C145" s="25">
        <v>4136</v>
      </c>
      <c r="D145" s="52"/>
      <c r="E145" s="52"/>
      <c r="F145" s="113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5"/>
      <c r="V145" s="115"/>
      <c r="W145" s="115"/>
      <c r="X145" s="115"/>
      <c r="Y145" s="115"/>
      <c r="Z145" s="115"/>
      <c r="AA145" s="115"/>
      <c r="AB145" s="28">
        <f>IF(AND(AD145=0,(COUNTIF(D145:AA145,"*")+COUNTIF(D145:AA145,"&lt;9")+COUNTIF(BD145:BE145,"*")+COUNTIF(BD145:BE145,"&lt;9")-COUNTIF(D145:AA145,служ!$AF$3)-COUNTIF(BD145:BE145,служ!$AF$3))&gt;0),0,1)</f>
        <v>1</v>
      </c>
      <c r="AC145" s="28">
        <f t="shared" si="11"/>
        <v>0</v>
      </c>
      <c r="AD145" s="29">
        <f>IF(OR(F145="",F145=служ!$AF$3),0,1)</f>
        <v>0</v>
      </c>
      <c r="AE145" s="31">
        <f t="shared" si="12"/>
        <v>1</v>
      </c>
      <c r="AF145" s="30">
        <f t="shared" si="13"/>
        <v>1</v>
      </c>
      <c r="AG145" s="30">
        <f>IF(AND(ISBLANK(G145),$AD145=1,AG$510=1,$F145&lt;&gt;служ!$AF$3),0,1)</f>
        <v>1</v>
      </c>
      <c r="AH145" s="30">
        <f>IF(AND(ISBLANK(H145),$AD145=1,AH$510=1,$F145&lt;&gt;служ!$AF$3),0,1)</f>
        <v>1</v>
      </c>
      <c r="AI145" s="30">
        <f>IF(AND(ISBLANK(I145),$AD145=1,AI$510=1,$F145&lt;&gt;служ!$AF$3),0,1)</f>
        <v>1</v>
      </c>
      <c r="AJ145" s="30">
        <f>IF(AND(ISBLANK(J145),$AD145=1,AJ$510=1,$F145&lt;&gt;служ!$AF$3),0,1)</f>
        <v>1</v>
      </c>
      <c r="AK145" s="30">
        <f>IF(AND(ISBLANK(K145),$AD145=1,AK$510=1,$F145&lt;&gt;служ!$AF$3),0,1)</f>
        <v>1</v>
      </c>
      <c r="AL145" s="30">
        <f>IF(AND(ISBLANK(L145),$AD145=1,AL$510=1,$F145&lt;&gt;служ!$AF$3),0,1)</f>
        <v>1</v>
      </c>
      <c r="AM145" s="30">
        <f>IF(AND(ISBLANK(M145),$AD145=1,AM$510=1,$F145&lt;&gt;служ!$AF$3),0,1)</f>
        <v>1</v>
      </c>
      <c r="AN145" s="30">
        <f>IF(AND(ISBLANK(N145),$AD145=1,AN$510=1,$F145&lt;&gt;служ!$AF$3),0,1)</f>
        <v>1</v>
      </c>
      <c r="AO145" s="30">
        <f>IF(AND(ISBLANK(O145),$AD145=1,AO$510=1,$F145&lt;&gt;служ!$AF$3),0,1)</f>
        <v>1</v>
      </c>
      <c r="AP145" s="30">
        <f>IF(AND(ISBLANK(P145),$AD145=1,AP$510=1,$F145&lt;&gt;служ!$AF$3),0,1)</f>
        <v>1</v>
      </c>
      <c r="AQ145" s="30">
        <f>IF(AND(ISBLANK(Q145),$AD145=1,AQ$510=1,$F145&lt;&gt;служ!$AF$3),0,1)</f>
        <v>1</v>
      </c>
      <c r="AR145" s="30">
        <f>IF(AND(ISBLANK(R145),$AD145=1,AR$510=1,$F145&lt;&gt;служ!$AF$3),0,1)</f>
        <v>1</v>
      </c>
      <c r="AS145" s="30">
        <f>IF(AND(ISBLANK(S145),$AD145=1,AS$510=1,$F145&lt;&gt;служ!$AF$3),0,1)</f>
        <v>1</v>
      </c>
      <c r="AT145" s="30">
        <f>IF(AND(ISBLANK(T145),$AD145=1,AT$510=1,$F145&lt;&gt;служ!$AF$3),0,1)</f>
        <v>1</v>
      </c>
      <c r="AU145" s="30">
        <f>IF(AND(ISBLANK(U145),$AD145=1,AU$510=1,$F145&lt;&gt;служ!$AF$3),0,1)</f>
        <v>1</v>
      </c>
      <c r="AV145" s="30">
        <f>IF(AND(ISBLANK(V145),$AD145=1,AV$510=1,$F145&lt;&gt;служ!$AF$3),0,1)</f>
        <v>1</v>
      </c>
      <c r="AW145" s="30">
        <f>IF(AND(ISBLANK(W145),$AD145=1,AW$510=1,$F145&lt;&gt;служ!$AF$3),0,1)</f>
        <v>1</v>
      </c>
      <c r="AX145" s="30">
        <f>IF(AND(ISBLANK(X145),$AD145=1,AX$510=1,$F145&lt;&gt;служ!$AF$3),0,1)</f>
        <v>1</v>
      </c>
      <c r="AY145" s="30">
        <f>IF(AND(ISBLANK(Y145),$AD145=1,AY$510=1,$F145&lt;&gt;служ!$AF$3),0,1)</f>
        <v>1</v>
      </c>
      <c r="AZ145" s="30">
        <f>IF(AND(ISBLANK(Z145),$AD145=1,AZ$510=1,$F145&lt;&gt;служ!$AF$3),0,1)</f>
        <v>1</v>
      </c>
      <c r="BA145" s="30">
        <f>IF(AND(ISBLANK(AA145),$AD145=1,BA$510=1,$F145&lt;&gt;служ!$AF$3),0,1)</f>
        <v>1</v>
      </c>
      <c r="BB145" s="20">
        <f t="shared" si="14"/>
        <v>0</v>
      </c>
      <c r="BD145" s="114"/>
      <c r="BE145" s="114"/>
      <c r="BF145" s="156" t="str">
        <f t="shared" si="15"/>
        <v/>
      </c>
      <c r="BH145" s="30">
        <f>IF(AND(ISBLANK(BD145),$AD145=1,$F145&lt;&gt;служ!$AF$3),0,1)</f>
        <v>1</v>
      </c>
      <c r="BI145" s="30">
        <f>IF(AND(ISBLANK(BE145),$AD145=1,$F145&lt;&gt;служ!$AF$3),0,1)</f>
        <v>1</v>
      </c>
    </row>
    <row r="146" spans="2:61" s="20" customFormat="1" x14ac:dyDescent="0.2">
      <c r="B146" s="112">
        <v>137</v>
      </c>
      <c r="C146" s="25">
        <v>4137</v>
      </c>
      <c r="D146" s="52"/>
      <c r="E146" s="52"/>
      <c r="F146" s="113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5"/>
      <c r="V146" s="115"/>
      <c r="W146" s="115"/>
      <c r="X146" s="115"/>
      <c r="Y146" s="115"/>
      <c r="Z146" s="115"/>
      <c r="AA146" s="115"/>
      <c r="AB146" s="28">
        <f>IF(AND(AD146=0,(COUNTIF(D146:AA146,"*")+COUNTIF(D146:AA146,"&lt;9")+COUNTIF(BD146:BE146,"*")+COUNTIF(BD146:BE146,"&lt;9")-COUNTIF(D146:AA146,служ!$AF$3)-COUNTIF(BD146:BE146,служ!$AF$3))&gt;0),0,1)</f>
        <v>1</v>
      </c>
      <c r="AC146" s="28">
        <f t="shared" si="11"/>
        <v>0</v>
      </c>
      <c r="AD146" s="29">
        <f>IF(OR(F146="",F146=служ!$AF$3),0,1)</f>
        <v>0</v>
      </c>
      <c r="AE146" s="31">
        <f t="shared" si="12"/>
        <v>1</v>
      </c>
      <c r="AF146" s="30">
        <f t="shared" si="13"/>
        <v>1</v>
      </c>
      <c r="AG146" s="30">
        <f>IF(AND(ISBLANK(G146),$AD146=1,AG$510=1,$F146&lt;&gt;служ!$AF$3),0,1)</f>
        <v>1</v>
      </c>
      <c r="AH146" s="30">
        <f>IF(AND(ISBLANK(H146),$AD146=1,AH$510=1,$F146&lt;&gt;служ!$AF$3),0,1)</f>
        <v>1</v>
      </c>
      <c r="AI146" s="30">
        <f>IF(AND(ISBLANK(I146),$AD146=1,AI$510=1,$F146&lt;&gt;служ!$AF$3),0,1)</f>
        <v>1</v>
      </c>
      <c r="AJ146" s="30">
        <f>IF(AND(ISBLANK(J146),$AD146=1,AJ$510=1,$F146&lt;&gt;служ!$AF$3),0,1)</f>
        <v>1</v>
      </c>
      <c r="AK146" s="30">
        <f>IF(AND(ISBLANK(K146),$AD146=1,AK$510=1,$F146&lt;&gt;служ!$AF$3),0,1)</f>
        <v>1</v>
      </c>
      <c r="AL146" s="30">
        <f>IF(AND(ISBLANK(L146),$AD146=1,AL$510=1,$F146&lt;&gt;служ!$AF$3),0,1)</f>
        <v>1</v>
      </c>
      <c r="AM146" s="30">
        <f>IF(AND(ISBLANK(M146),$AD146=1,AM$510=1,$F146&lt;&gt;служ!$AF$3),0,1)</f>
        <v>1</v>
      </c>
      <c r="AN146" s="30">
        <f>IF(AND(ISBLANK(N146),$AD146=1,AN$510=1,$F146&lt;&gt;служ!$AF$3),0,1)</f>
        <v>1</v>
      </c>
      <c r="AO146" s="30">
        <f>IF(AND(ISBLANK(O146),$AD146=1,AO$510=1,$F146&lt;&gt;служ!$AF$3),0,1)</f>
        <v>1</v>
      </c>
      <c r="AP146" s="30">
        <f>IF(AND(ISBLANK(P146),$AD146=1,AP$510=1,$F146&lt;&gt;служ!$AF$3),0,1)</f>
        <v>1</v>
      </c>
      <c r="AQ146" s="30">
        <f>IF(AND(ISBLANK(Q146),$AD146=1,AQ$510=1,$F146&lt;&gt;служ!$AF$3),0,1)</f>
        <v>1</v>
      </c>
      <c r="AR146" s="30">
        <f>IF(AND(ISBLANK(R146),$AD146=1,AR$510=1,$F146&lt;&gt;служ!$AF$3),0,1)</f>
        <v>1</v>
      </c>
      <c r="AS146" s="30">
        <f>IF(AND(ISBLANK(S146),$AD146=1,AS$510=1,$F146&lt;&gt;служ!$AF$3),0,1)</f>
        <v>1</v>
      </c>
      <c r="AT146" s="30">
        <f>IF(AND(ISBLANK(T146),$AD146=1,AT$510=1,$F146&lt;&gt;служ!$AF$3),0,1)</f>
        <v>1</v>
      </c>
      <c r="AU146" s="30">
        <f>IF(AND(ISBLANK(U146),$AD146=1,AU$510=1,$F146&lt;&gt;служ!$AF$3),0,1)</f>
        <v>1</v>
      </c>
      <c r="AV146" s="30">
        <f>IF(AND(ISBLANK(V146),$AD146=1,AV$510=1,$F146&lt;&gt;служ!$AF$3),0,1)</f>
        <v>1</v>
      </c>
      <c r="AW146" s="30">
        <f>IF(AND(ISBLANK(W146),$AD146=1,AW$510=1,$F146&lt;&gt;служ!$AF$3),0,1)</f>
        <v>1</v>
      </c>
      <c r="AX146" s="30">
        <f>IF(AND(ISBLANK(X146),$AD146=1,AX$510=1,$F146&lt;&gt;служ!$AF$3),0,1)</f>
        <v>1</v>
      </c>
      <c r="AY146" s="30">
        <f>IF(AND(ISBLANK(Y146),$AD146=1,AY$510=1,$F146&lt;&gt;служ!$AF$3),0,1)</f>
        <v>1</v>
      </c>
      <c r="AZ146" s="30">
        <f>IF(AND(ISBLANK(Z146),$AD146=1,AZ$510=1,$F146&lt;&gt;служ!$AF$3),0,1)</f>
        <v>1</v>
      </c>
      <c r="BA146" s="30">
        <f>IF(AND(ISBLANK(AA146),$AD146=1,BA$510=1,$F146&lt;&gt;служ!$AF$3),0,1)</f>
        <v>1</v>
      </c>
      <c r="BB146" s="20">
        <f t="shared" si="14"/>
        <v>0</v>
      </c>
      <c r="BD146" s="114"/>
      <c r="BE146" s="114"/>
      <c r="BF146" s="156" t="str">
        <f t="shared" si="15"/>
        <v/>
      </c>
      <c r="BH146" s="30">
        <f>IF(AND(ISBLANK(BD146),$AD146=1,$F146&lt;&gt;служ!$AF$3),0,1)</f>
        <v>1</v>
      </c>
      <c r="BI146" s="30">
        <f>IF(AND(ISBLANK(BE146),$AD146=1,$F146&lt;&gt;служ!$AF$3),0,1)</f>
        <v>1</v>
      </c>
    </row>
    <row r="147" spans="2:61" s="20" customFormat="1" x14ac:dyDescent="0.2">
      <c r="B147" s="112">
        <v>138</v>
      </c>
      <c r="C147" s="25">
        <v>4138</v>
      </c>
      <c r="D147" s="52"/>
      <c r="E147" s="52"/>
      <c r="F147" s="113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5"/>
      <c r="V147" s="115"/>
      <c r="W147" s="115"/>
      <c r="X147" s="115"/>
      <c r="Y147" s="115"/>
      <c r="Z147" s="115"/>
      <c r="AA147" s="115"/>
      <c r="AB147" s="28">
        <f>IF(AND(AD147=0,(COUNTIF(D147:AA147,"*")+COUNTIF(D147:AA147,"&lt;9")+COUNTIF(BD147:BE147,"*")+COUNTIF(BD147:BE147,"&lt;9")-COUNTIF(D147:AA147,служ!$AF$3)-COUNTIF(BD147:BE147,служ!$AF$3))&gt;0),0,1)</f>
        <v>1</v>
      </c>
      <c r="AC147" s="28">
        <f t="shared" si="11"/>
        <v>0</v>
      </c>
      <c r="AD147" s="29">
        <f>IF(OR(F147="",F147=служ!$AF$3),0,1)</f>
        <v>0</v>
      </c>
      <c r="AE147" s="31">
        <f t="shared" si="12"/>
        <v>1</v>
      </c>
      <c r="AF147" s="30">
        <f t="shared" si="13"/>
        <v>1</v>
      </c>
      <c r="AG147" s="30">
        <f>IF(AND(ISBLANK(G147),$AD147=1,AG$510=1,$F147&lt;&gt;служ!$AF$3),0,1)</f>
        <v>1</v>
      </c>
      <c r="AH147" s="30">
        <f>IF(AND(ISBLANK(H147),$AD147=1,AH$510=1,$F147&lt;&gt;служ!$AF$3),0,1)</f>
        <v>1</v>
      </c>
      <c r="AI147" s="30">
        <f>IF(AND(ISBLANK(I147),$AD147=1,AI$510=1,$F147&lt;&gt;служ!$AF$3),0,1)</f>
        <v>1</v>
      </c>
      <c r="AJ147" s="30">
        <f>IF(AND(ISBLANK(J147),$AD147=1,AJ$510=1,$F147&lt;&gt;служ!$AF$3),0,1)</f>
        <v>1</v>
      </c>
      <c r="AK147" s="30">
        <f>IF(AND(ISBLANK(K147),$AD147=1,AK$510=1,$F147&lt;&gt;служ!$AF$3),0,1)</f>
        <v>1</v>
      </c>
      <c r="AL147" s="30">
        <f>IF(AND(ISBLANK(L147),$AD147=1,AL$510=1,$F147&lt;&gt;служ!$AF$3),0,1)</f>
        <v>1</v>
      </c>
      <c r="AM147" s="30">
        <f>IF(AND(ISBLANK(M147),$AD147=1,AM$510=1,$F147&lt;&gt;служ!$AF$3),0,1)</f>
        <v>1</v>
      </c>
      <c r="AN147" s="30">
        <f>IF(AND(ISBLANK(N147),$AD147=1,AN$510=1,$F147&lt;&gt;служ!$AF$3),0,1)</f>
        <v>1</v>
      </c>
      <c r="AO147" s="30">
        <f>IF(AND(ISBLANK(O147),$AD147=1,AO$510=1,$F147&lt;&gt;служ!$AF$3),0,1)</f>
        <v>1</v>
      </c>
      <c r="AP147" s="30">
        <f>IF(AND(ISBLANK(P147),$AD147=1,AP$510=1,$F147&lt;&gt;служ!$AF$3),0,1)</f>
        <v>1</v>
      </c>
      <c r="AQ147" s="30">
        <f>IF(AND(ISBLANK(Q147),$AD147=1,AQ$510=1,$F147&lt;&gt;служ!$AF$3),0,1)</f>
        <v>1</v>
      </c>
      <c r="AR147" s="30">
        <f>IF(AND(ISBLANK(R147),$AD147=1,AR$510=1,$F147&lt;&gt;служ!$AF$3),0,1)</f>
        <v>1</v>
      </c>
      <c r="AS147" s="30">
        <f>IF(AND(ISBLANK(S147),$AD147=1,AS$510=1,$F147&lt;&gt;служ!$AF$3),0,1)</f>
        <v>1</v>
      </c>
      <c r="AT147" s="30">
        <f>IF(AND(ISBLANK(T147),$AD147=1,AT$510=1,$F147&lt;&gt;служ!$AF$3),0,1)</f>
        <v>1</v>
      </c>
      <c r="AU147" s="30">
        <f>IF(AND(ISBLANK(U147),$AD147=1,AU$510=1,$F147&lt;&gt;служ!$AF$3),0,1)</f>
        <v>1</v>
      </c>
      <c r="AV147" s="30">
        <f>IF(AND(ISBLANK(V147),$AD147=1,AV$510=1,$F147&lt;&gt;служ!$AF$3),0,1)</f>
        <v>1</v>
      </c>
      <c r="AW147" s="30">
        <f>IF(AND(ISBLANK(W147),$AD147=1,AW$510=1,$F147&lt;&gt;служ!$AF$3),0,1)</f>
        <v>1</v>
      </c>
      <c r="AX147" s="30">
        <f>IF(AND(ISBLANK(X147),$AD147=1,AX$510=1,$F147&lt;&gt;служ!$AF$3),0,1)</f>
        <v>1</v>
      </c>
      <c r="AY147" s="30">
        <f>IF(AND(ISBLANK(Y147),$AD147=1,AY$510=1,$F147&lt;&gt;служ!$AF$3),0,1)</f>
        <v>1</v>
      </c>
      <c r="AZ147" s="30">
        <f>IF(AND(ISBLANK(Z147),$AD147=1,AZ$510=1,$F147&lt;&gt;служ!$AF$3),0,1)</f>
        <v>1</v>
      </c>
      <c r="BA147" s="30">
        <f>IF(AND(ISBLANK(AA147),$AD147=1,BA$510=1,$F147&lt;&gt;служ!$AF$3),0,1)</f>
        <v>1</v>
      </c>
      <c r="BB147" s="20">
        <f t="shared" si="14"/>
        <v>0</v>
      </c>
      <c r="BD147" s="114"/>
      <c r="BE147" s="114"/>
      <c r="BF147" s="156" t="str">
        <f t="shared" si="15"/>
        <v/>
      </c>
      <c r="BH147" s="30">
        <f>IF(AND(ISBLANK(BD147),$AD147=1,$F147&lt;&gt;служ!$AF$3),0,1)</f>
        <v>1</v>
      </c>
      <c r="BI147" s="30">
        <f>IF(AND(ISBLANK(BE147),$AD147=1,$F147&lt;&gt;служ!$AF$3),0,1)</f>
        <v>1</v>
      </c>
    </row>
    <row r="148" spans="2:61" s="20" customFormat="1" x14ac:dyDescent="0.2">
      <c r="B148" s="112">
        <v>139</v>
      </c>
      <c r="C148" s="25">
        <v>4139</v>
      </c>
      <c r="D148" s="52"/>
      <c r="E148" s="52"/>
      <c r="F148" s="113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5"/>
      <c r="V148" s="115"/>
      <c r="W148" s="115"/>
      <c r="X148" s="115"/>
      <c r="Y148" s="115"/>
      <c r="Z148" s="115"/>
      <c r="AA148" s="115"/>
      <c r="AB148" s="28">
        <f>IF(AND(AD148=0,(COUNTIF(D148:AA148,"*")+COUNTIF(D148:AA148,"&lt;9")+COUNTIF(BD148:BE148,"*")+COUNTIF(BD148:BE148,"&lt;9")-COUNTIF(D148:AA148,служ!$AF$3)-COUNTIF(BD148:BE148,служ!$AF$3))&gt;0),0,1)</f>
        <v>1</v>
      </c>
      <c r="AC148" s="28">
        <f t="shared" si="11"/>
        <v>0</v>
      </c>
      <c r="AD148" s="29">
        <f>IF(OR(F148="",F148=служ!$AF$3),0,1)</f>
        <v>0</v>
      </c>
      <c r="AE148" s="31">
        <f t="shared" si="12"/>
        <v>1</v>
      </c>
      <c r="AF148" s="30">
        <f t="shared" si="13"/>
        <v>1</v>
      </c>
      <c r="AG148" s="30">
        <f>IF(AND(ISBLANK(G148),$AD148=1,AG$510=1,$F148&lt;&gt;служ!$AF$3),0,1)</f>
        <v>1</v>
      </c>
      <c r="AH148" s="30">
        <f>IF(AND(ISBLANK(H148),$AD148=1,AH$510=1,$F148&lt;&gt;служ!$AF$3),0,1)</f>
        <v>1</v>
      </c>
      <c r="AI148" s="30">
        <f>IF(AND(ISBLANK(I148),$AD148=1,AI$510=1,$F148&lt;&gt;служ!$AF$3),0,1)</f>
        <v>1</v>
      </c>
      <c r="AJ148" s="30">
        <f>IF(AND(ISBLANK(J148),$AD148=1,AJ$510=1,$F148&lt;&gt;служ!$AF$3),0,1)</f>
        <v>1</v>
      </c>
      <c r="AK148" s="30">
        <f>IF(AND(ISBLANK(K148),$AD148=1,AK$510=1,$F148&lt;&gt;служ!$AF$3),0,1)</f>
        <v>1</v>
      </c>
      <c r="AL148" s="30">
        <f>IF(AND(ISBLANK(L148),$AD148=1,AL$510=1,$F148&lt;&gt;служ!$AF$3),0,1)</f>
        <v>1</v>
      </c>
      <c r="AM148" s="30">
        <f>IF(AND(ISBLANK(M148),$AD148=1,AM$510=1,$F148&lt;&gt;служ!$AF$3),0,1)</f>
        <v>1</v>
      </c>
      <c r="AN148" s="30">
        <f>IF(AND(ISBLANK(N148),$AD148=1,AN$510=1,$F148&lt;&gt;служ!$AF$3),0,1)</f>
        <v>1</v>
      </c>
      <c r="AO148" s="30">
        <f>IF(AND(ISBLANK(O148),$AD148=1,AO$510=1,$F148&lt;&gt;служ!$AF$3),0,1)</f>
        <v>1</v>
      </c>
      <c r="AP148" s="30">
        <f>IF(AND(ISBLANK(P148),$AD148=1,AP$510=1,$F148&lt;&gt;служ!$AF$3),0,1)</f>
        <v>1</v>
      </c>
      <c r="AQ148" s="30">
        <f>IF(AND(ISBLANK(Q148),$AD148=1,AQ$510=1,$F148&lt;&gt;служ!$AF$3),0,1)</f>
        <v>1</v>
      </c>
      <c r="AR148" s="30">
        <f>IF(AND(ISBLANK(R148),$AD148=1,AR$510=1,$F148&lt;&gt;служ!$AF$3),0,1)</f>
        <v>1</v>
      </c>
      <c r="AS148" s="30">
        <f>IF(AND(ISBLANK(S148),$AD148=1,AS$510=1,$F148&lt;&gt;служ!$AF$3),0,1)</f>
        <v>1</v>
      </c>
      <c r="AT148" s="30">
        <f>IF(AND(ISBLANK(T148),$AD148=1,AT$510=1,$F148&lt;&gt;служ!$AF$3),0,1)</f>
        <v>1</v>
      </c>
      <c r="AU148" s="30">
        <f>IF(AND(ISBLANK(U148),$AD148=1,AU$510=1,$F148&lt;&gt;служ!$AF$3),0,1)</f>
        <v>1</v>
      </c>
      <c r="AV148" s="30">
        <f>IF(AND(ISBLANK(V148),$AD148=1,AV$510=1,$F148&lt;&gt;служ!$AF$3),0,1)</f>
        <v>1</v>
      </c>
      <c r="AW148" s="30">
        <f>IF(AND(ISBLANK(W148),$AD148=1,AW$510=1,$F148&lt;&gt;служ!$AF$3),0,1)</f>
        <v>1</v>
      </c>
      <c r="AX148" s="30">
        <f>IF(AND(ISBLANK(X148),$AD148=1,AX$510=1,$F148&lt;&gt;служ!$AF$3),0,1)</f>
        <v>1</v>
      </c>
      <c r="AY148" s="30">
        <f>IF(AND(ISBLANK(Y148),$AD148=1,AY$510=1,$F148&lt;&gt;служ!$AF$3),0,1)</f>
        <v>1</v>
      </c>
      <c r="AZ148" s="30">
        <f>IF(AND(ISBLANK(Z148),$AD148=1,AZ$510=1,$F148&lt;&gt;служ!$AF$3),0,1)</f>
        <v>1</v>
      </c>
      <c r="BA148" s="30">
        <f>IF(AND(ISBLANK(AA148),$AD148=1,BA$510=1,$F148&lt;&gt;служ!$AF$3),0,1)</f>
        <v>1</v>
      </c>
      <c r="BB148" s="20">
        <f t="shared" si="14"/>
        <v>0</v>
      </c>
      <c r="BD148" s="114"/>
      <c r="BE148" s="114"/>
      <c r="BF148" s="156" t="str">
        <f t="shared" si="15"/>
        <v/>
      </c>
      <c r="BH148" s="30">
        <f>IF(AND(ISBLANK(BD148),$AD148=1,$F148&lt;&gt;служ!$AF$3),0,1)</f>
        <v>1</v>
      </c>
      <c r="BI148" s="30">
        <f>IF(AND(ISBLANK(BE148),$AD148=1,$F148&lt;&gt;служ!$AF$3),0,1)</f>
        <v>1</v>
      </c>
    </row>
    <row r="149" spans="2:61" s="20" customFormat="1" x14ac:dyDescent="0.2">
      <c r="B149" s="112">
        <v>140</v>
      </c>
      <c r="C149" s="25">
        <v>4140</v>
      </c>
      <c r="D149" s="52"/>
      <c r="E149" s="52"/>
      <c r="F149" s="113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5"/>
      <c r="V149" s="115"/>
      <c r="W149" s="115"/>
      <c r="X149" s="115"/>
      <c r="Y149" s="115"/>
      <c r="Z149" s="115"/>
      <c r="AA149" s="115"/>
      <c r="AB149" s="28">
        <f>IF(AND(AD149=0,(COUNTIF(D149:AA149,"*")+COUNTIF(D149:AA149,"&lt;9")+COUNTIF(BD149:BE149,"*")+COUNTIF(BD149:BE149,"&lt;9")-COUNTIF(D149:AA149,служ!$AF$3)-COUNTIF(BD149:BE149,служ!$AF$3))&gt;0),0,1)</f>
        <v>1</v>
      </c>
      <c r="AC149" s="28">
        <f t="shared" si="11"/>
        <v>0</v>
      </c>
      <c r="AD149" s="29">
        <f>IF(OR(F149="",F149=служ!$AF$3),0,1)</f>
        <v>0</v>
      </c>
      <c r="AE149" s="31">
        <f t="shared" si="12"/>
        <v>1</v>
      </c>
      <c r="AF149" s="30">
        <f t="shared" si="13"/>
        <v>1</v>
      </c>
      <c r="AG149" s="30">
        <f>IF(AND(ISBLANK(G149),$AD149=1,AG$510=1,$F149&lt;&gt;служ!$AF$3),0,1)</f>
        <v>1</v>
      </c>
      <c r="AH149" s="30">
        <f>IF(AND(ISBLANK(H149),$AD149=1,AH$510=1,$F149&lt;&gt;служ!$AF$3),0,1)</f>
        <v>1</v>
      </c>
      <c r="AI149" s="30">
        <f>IF(AND(ISBLANK(I149),$AD149=1,AI$510=1,$F149&lt;&gt;служ!$AF$3),0,1)</f>
        <v>1</v>
      </c>
      <c r="AJ149" s="30">
        <f>IF(AND(ISBLANK(J149),$AD149=1,AJ$510=1,$F149&lt;&gt;служ!$AF$3),0,1)</f>
        <v>1</v>
      </c>
      <c r="AK149" s="30">
        <f>IF(AND(ISBLANK(K149),$AD149=1,AK$510=1,$F149&lt;&gt;служ!$AF$3),0,1)</f>
        <v>1</v>
      </c>
      <c r="AL149" s="30">
        <f>IF(AND(ISBLANK(L149),$AD149=1,AL$510=1,$F149&lt;&gt;служ!$AF$3),0,1)</f>
        <v>1</v>
      </c>
      <c r="AM149" s="30">
        <f>IF(AND(ISBLANK(M149),$AD149=1,AM$510=1,$F149&lt;&gt;служ!$AF$3),0,1)</f>
        <v>1</v>
      </c>
      <c r="AN149" s="30">
        <f>IF(AND(ISBLANK(N149),$AD149=1,AN$510=1,$F149&lt;&gt;служ!$AF$3),0,1)</f>
        <v>1</v>
      </c>
      <c r="AO149" s="30">
        <f>IF(AND(ISBLANK(O149),$AD149=1,AO$510=1,$F149&lt;&gt;служ!$AF$3),0,1)</f>
        <v>1</v>
      </c>
      <c r="AP149" s="30">
        <f>IF(AND(ISBLANK(P149),$AD149=1,AP$510=1,$F149&lt;&gt;служ!$AF$3),0,1)</f>
        <v>1</v>
      </c>
      <c r="AQ149" s="30">
        <f>IF(AND(ISBLANK(Q149),$AD149=1,AQ$510=1,$F149&lt;&gt;служ!$AF$3),0,1)</f>
        <v>1</v>
      </c>
      <c r="AR149" s="30">
        <f>IF(AND(ISBLANK(R149),$AD149=1,AR$510=1,$F149&lt;&gt;служ!$AF$3),0,1)</f>
        <v>1</v>
      </c>
      <c r="AS149" s="30">
        <f>IF(AND(ISBLANK(S149),$AD149=1,AS$510=1,$F149&lt;&gt;служ!$AF$3),0,1)</f>
        <v>1</v>
      </c>
      <c r="AT149" s="30">
        <f>IF(AND(ISBLANK(T149),$AD149=1,AT$510=1,$F149&lt;&gt;служ!$AF$3),0,1)</f>
        <v>1</v>
      </c>
      <c r="AU149" s="30">
        <f>IF(AND(ISBLANK(U149),$AD149=1,AU$510=1,$F149&lt;&gt;служ!$AF$3),0,1)</f>
        <v>1</v>
      </c>
      <c r="AV149" s="30">
        <f>IF(AND(ISBLANK(V149),$AD149=1,AV$510=1,$F149&lt;&gt;служ!$AF$3),0,1)</f>
        <v>1</v>
      </c>
      <c r="AW149" s="30">
        <f>IF(AND(ISBLANK(W149),$AD149=1,AW$510=1,$F149&lt;&gt;служ!$AF$3),0,1)</f>
        <v>1</v>
      </c>
      <c r="AX149" s="30">
        <f>IF(AND(ISBLANK(X149),$AD149=1,AX$510=1,$F149&lt;&gt;служ!$AF$3),0,1)</f>
        <v>1</v>
      </c>
      <c r="AY149" s="30">
        <f>IF(AND(ISBLANK(Y149),$AD149=1,AY$510=1,$F149&lt;&gt;служ!$AF$3),0,1)</f>
        <v>1</v>
      </c>
      <c r="AZ149" s="30">
        <f>IF(AND(ISBLANK(Z149),$AD149=1,AZ$510=1,$F149&lt;&gt;служ!$AF$3),0,1)</f>
        <v>1</v>
      </c>
      <c r="BA149" s="30">
        <f>IF(AND(ISBLANK(AA149),$AD149=1,BA$510=1,$F149&lt;&gt;служ!$AF$3),0,1)</f>
        <v>1</v>
      </c>
      <c r="BB149" s="20">
        <f t="shared" si="14"/>
        <v>0</v>
      </c>
      <c r="BD149" s="114"/>
      <c r="BE149" s="114"/>
      <c r="BF149" s="156" t="str">
        <f t="shared" si="15"/>
        <v/>
      </c>
      <c r="BH149" s="30">
        <f>IF(AND(ISBLANK(BD149),$AD149=1,$F149&lt;&gt;служ!$AF$3),0,1)</f>
        <v>1</v>
      </c>
      <c r="BI149" s="30">
        <f>IF(AND(ISBLANK(BE149),$AD149=1,$F149&lt;&gt;служ!$AF$3),0,1)</f>
        <v>1</v>
      </c>
    </row>
    <row r="150" spans="2:61" s="20" customFormat="1" x14ac:dyDescent="0.2">
      <c r="B150" s="112">
        <v>141</v>
      </c>
      <c r="C150" s="25">
        <v>4141</v>
      </c>
      <c r="D150" s="52"/>
      <c r="E150" s="52"/>
      <c r="F150" s="113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5"/>
      <c r="V150" s="115"/>
      <c r="W150" s="115"/>
      <c r="X150" s="115"/>
      <c r="Y150" s="115"/>
      <c r="Z150" s="115"/>
      <c r="AA150" s="115"/>
      <c r="AB150" s="28">
        <f>IF(AND(AD150=0,(COUNTIF(D150:AA150,"*")+COUNTIF(D150:AA150,"&lt;9")+COUNTIF(BD150:BE150,"*")+COUNTIF(BD150:BE150,"&lt;9")-COUNTIF(D150:AA150,служ!$AF$3)-COUNTIF(BD150:BE150,служ!$AF$3))&gt;0),0,1)</f>
        <v>1</v>
      </c>
      <c r="AC150" s="28">
        <f t="shared" si="11"/>
        <v>0</v>
      </c>
      <c r="AD150" s="29">
        <f>IF(OR(F150="",F150=служ!$AF$3),0,1)</f>
        <v>0</v>
      </c>
      <c r="AE150" s="31">
        <f t="shared" si="12"/>
        <v>1</v>
      </c>
      <c r="AF150" s="30">
        <f t="shared" si="13"/>
        <v>1</v>
      </c>
      <c r="AG150" s="30">
        <f>IF(AND(ISBLANK(G150),$AD150=1,AG$510=1,$F150&lt;&gt;служ!$AF$3),0,1)</f>
        <v>1</v>
      </c>
      <c r="AH150" s="30">
        <f>IF(AND(ISBLANK(H150),$AD150=1,AH$510=1,$F150&lt;&gt;служ!$AF$3),0,1)</f>
        <v>1</v>
      </c>
      <c r="AI150" s="30">
        <f>IF(AND(ISBLANK(I150),$AD150=1,AI$510=1,$F150&lt;&gt;служ!$AF$3),0,1)</f>
        <v>1</v>
      </c>
      <c r="AJ150" s="30">
        <f>IF(AND(ISBLANK(J150),$AD150=1,AJ$510=1,$F150&lt;&gt;служ!$AF$3),0,1)</f>
        <v>1</v>
      </c>
      <c r="AK150" s="30">
        <f>IF(AND(ISBLANK(K150),$AD150=1,AK$510=1,$F150&lt;&gt;служ!$AF$3),0,1)</f>
        <v>1</v>
      </c>
      <c r="AL150" s="30">
        <f>IF(AND(ISBLANK(L150),$AD150=1,AL$510=1,$F150&lt;&gt;служ!$AF$3),0,1)</f>
        <v>1</v>
      </c>
      <c r="AM150" s="30">
        <f>IF(AND(ISBLANK(M150),$AD150=1,AM$510=1,$F150&lt;&gt;служ!$AF$3),0,1)</f>
        <v>1</v>
      </c>
      <c r="AN150" s="30">
        <f>IF(AND(ISBLANK(N150),$AD150=1,AN$510=1,$F150&lt;&gt;служ!$AF$3),0,1)</f>
        <v>1</v>
      </c>
      <c r="AO150" s="30">
        <f>IF(AND(ISBLANK(O150),$AD150=1,AO$510=1,$F150&lt;&gt;служ!$AF$3),0,1)</f>
        <v>1</v>
      </c>
      <c r="AP150" s="30">
        <f>IF(AND(ISBLANK(P150),$AD150=1,AP$510=1,$F150&lt;&gt;служ!$AF$3),0,1)</f>
        <v>1</v>
      </c>
      <c r="AQ150" s="30">
        <f>IF(AND(ISBLANK(Q150),$AD150=1,AQ$510=1,$F150&lt;&gt;служ!$AF$3),0,1)</f>
        <v>1</v>
      </c>
      <c r="AR150" s="30">
        <f>IF(AND(ISBLANK(R150),$AD150=1,AR$510=1,$F150&lt;&gt;служ!$AF$3),0,1)</f>
        <v>1</v>
      </c>
      <c r="AS150" s="30">
        <f>IF(AND(ISBLANK(S150),$AD150=1,AS$510=1,$F150&lt;&gt;служ!$AF$3),0,1)</f>
        <v>1</v>
      </c>
      <c r="AT150" s="30">
        <f>IF(AND(ISBLANK(T150),$AD150=1,AT$510=1,$F150&lt;&gt;служ!$AF$3),0,1)</f>
        <v>1</v>
      </c>
      <c r="AU150" s="30">
        <f>IF(AND(ISBLANK(U150),$AD150=1,AU$510=1,$F150&lt;&gt;служ!$AF$3),0,1)</f>
        <v>1</v>
      </c>
      <c r="AV150" s="30">
        <f>IF(AND(ISBLANK(V150),$AD150=1,AV$510=1,$F150&lt;&gt;служ!$AF$3),0,1)</f>
        <v>1</v>
      </c>
      <c r="AW150" s="30">
        <f>IF(AND(ISBLANK(W150),$AD150=1,AW$510=1,$F150&lt;&gt;служ!$AF$3),0,1)</f>
        <v>1</v>
      </c>
      <c r="AX150" s="30">
        <f>IF(AND(ISBLANK(X150),$AD150=1,AX$510=1,$F150&lt;&gt;служ!$AF$3),0,1)</f>
        <v>1</v>
      </c>
      <c r="AY150" s="30">
        <f>IF(AND(ISBLANK(Y150),$AD150=1,AY$510=1,$F150&lt;&gt;служ!$AF$3),0,1)</f>
        <v>1</v>
      </c>
      <c r="AZ150" s="30">
        <f>IF(AND(ISBLANK(Z150),$AD150=1,AZ$510=1,$F150&lt;&gt;служ!$AF$3),0,1)</f>
        <v>1</v>
      </c>
      <c r="BA150" s="30">
        <f>IF(AND(ISBLANK(AA150),$AD150=1,BA$510=1,$F150&lt;&gt;служ!$AF$3),0,1)</f>
        <v>1</v>
      </c>
      <c r="BB150" s="20">
        <f t="shared" si="14"/>
        <v>0</v>
      </c>
      <c r="BD150" s="114"/>
      <c r="BE150" s="114"/>
      <c r="BF150" s="156" t="str">
        <f t="shared" si="15"/>
        <v/>
      </c>
      <c r="BH150" s="30">
        <f>IF(AND(ISBLANK(BD150),$AD150=1,$F150&lt;&gt;служ!$AF$3),0,1)</f>
        <v>1</v>
      </c>
      <c r="BI150" s="30">
        <f>IF(AND(ISBLANK(BE150),$AD150=1,$F150&lt;&gt;служ!$AF$3),0,1)</f>
        <v>1</v>
      </c>
    </row>
    <row r="151" spans="2:61" s="20" customFormat="1" x14ac:dyDescent="0.2">
      <c r="B151" s="112">
        <v>142</v>
      </c>
      <c r="C151" s="25">
        <v>4142</v>
      </c>
      <c r="D151" s="52"/>
      <c r="E151" s="52"/>
      <c r="F151" s="113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5"/>
      <c r="V151" s="115"/>
      <c r="W151" s="115"/>
      <c r="X151" s="115"/>
      <c r="Y151" s="115"/>
      <c r="Z151" s="115"/>
      <c r="AA151" s="115"/>
      <c r="AB151" s="28">
        <f>IF(AND(AD151=0,(COUNTIF(D151:AA151,"*")+COUNTIF(D151:AA151,"&lt;9")+COUNTIF(BD151:BE151,"*")+COUNTIF(BD151:BE151,"&lt;9")-COUNTIF(D151:AA151,служ!$AF$3)-COUNTIF(BD151:BE151,служ!$AF$3))&gt;0),0,1)</f>
        <v>1</v>
      </c>
      <c r="AC151" s="28">
        <f t="shared" si="11"/>
        <v>0</v>
      </c>
      <c r="AD151" s="29">
        <f>IF(OR(F151="",F151=служ!$AF$3),0,1)</f>
        <v>0</v>
      </c>
      <c r="AE151" s="31">
        <f t="shared" si="12"/>
        <v>1</v>
      </c>
      <c r="AF151" s="30">
        <f t="shared" si="13"/>
        <v>1</v>
      </c>
      <c r="AG151" s="30">
        <f>IF(AND(ISBLANK(G151),$AD151=1,AG$510=1,$F151&lt;&gt;служ!$AF$3),0,1)</f>
        <v>1</v>
      </c>
      <c r="AH151" s="30">
        <f>IF(AND(ISBLANK(H151),$AD151=1,AH$510=1,$F151&lt;&gt;служ!$AF$3),0,1)</f>
        <v>1</v>
      </c>
      <c r="AI151" s="30">
        <f>IF(AND(ISBLANK(I151),$AD151=1,AI$510=1,$F151&lt;&gt;служ!$AF$3),0,1)</f>
        <v>1</v>
      </c>
      <c r="AJ151" s="30">
        <f>IF(AND(ISBLANK(J151),$AD151=1,AJ$510=1,$F151&lt;&gt;служ!$AF$3),0,1)</f>
        <v>1</v>
      </c>
      <c r="AK151" s="30">
        <f>IF(AND(ISBLANK(K151),$AD151=1,AK$510=1,$F151&lt;&gt;служ!$AF$3),0,1)</f>
        <v>1</v>
      </c>
      <c r="AL151" s="30">
        <f>IF(AND(ISBLANK(L151),$AD151=1,AL$510=1,$F151&lt;&gt;служ!$AF$3),0,1)</f>
        <v>1</v>
      </c>
      <c r="AM151" s="30">
        <f>IF(AND(ISBLANK(M151),$AD151=1,AM$510=1,$F151&lt;&gt;служ!$AF$3),0,1)</f>
        <v>1</v>
      </c>
      <c r="AN151" s="30">
        <f>IF(AND(ISBLANK(N151),$AD151=1,AN$510=1,$F151&lt;&gt;служ!$AF$3),0,1)</f>
        <v>1</v>
      </c>
      <c r="AO151" s="30">
        <f>IF(AND(ISBLANK(O151),$AD151=1,AO$510=1,$F151&lt;&gt;служ!$AF$3),0,1)</f>
        <v>1</v>
      </c>
      <c r="AP151" s="30">
        <f>IF(AND(ISBLANK(P151),$AD151=1,AP$510=1,$F151&lt;&gt;служ!$AF$3),0,1)</f>
        <v>1</v>
      </c>
      <c r="AQ151" s="30">
        <f>IF(AND(ISBLANK(Q151),$AD151=1,AQ$510=1,$F151&lt;&gt;служ!$AF$3),0,1)</f>
        <v>1</v>
      </c>
      <c r="AR151" s="30">
        <f>IF(AND(ISBLANK(R151),$AD151=1,AR$510=1,$F151&lt;&gt;служ!$AF$3),0,1)</f>
        <v>1</v>
      </c>
      <c r="AS151" s="30">
        <f>IF(AND(ISBLANK(S151),$AD151=1,AS$510=1,$F151&lt;&gt;служ!$AF$3),0,1)</f>
        <v>1</v>
      </c>
      <c r="AT151" s="30">
        <f>IF(AND(ISBLANK(T151),$AD151=1,AT$510=1,$F151&lt;&gt;служ!$AF$3),0,1)</f>
        <v>1</v>
      </c>
      <c r="AU151" s="30">
        <f>IF(AND(ISBLANK(U151),$AD151=1,AU$510=1,$F151&lt;&gt;служ!$AF$3),0,1)</f>
        <v>1</v>
      </c>
      <c r="AV151" s="30">
        <f>IF(AND(ISBLANK(V151),$AD151=1,AV$510=1,$F151&lt;&gt;служ!$AF$3),0,1)</f>
        <v>1</v>
      </c>
      <c r="AW151" s="30">
        <f>IF(AND(ISBLANK(W151),$AD151=1,AW$510=1,$F151&lt;&gt;служ!$AF$3),0,1)</f>
        <v>1</v>
      </c>
      <c r="AX151" s="30">
        <f>IF(AND(ISBLANK(X151),$AD151=1,AX$510=1,$F151&lt;&gt;служ!$AF$3),0,1)</f>
        <v>1</v>
      </c>
      <c r="AY151" s="30">
        <f>IF(AND(ISBLANK(Y151),$AD151=1,AY$510=1,$F151&lt;&gt;служ!$AF$3),0,1)</f>
        <v>1</v>
      </c>
      <c r="AZ151" s="30">
        <f>IF(AND(ISBLANK(Z151),$AD151=1,AZ$510=1,$F151&lt;&gt;служ!$AF$3),0,1)</f>
        <v>1</v>
      </c>
      <c r="BA151" s="30">
        <f>IF(AND(ISBLANK(AA151),$AD151=1,BA$510=1,$F151&lt;&gt;служ!$AF$3),0,1)</f>
        <v>1</v>
      </c>
      <c r="BB151" s="20">
        <f t="shared" si="14"/>
        <v>0</v>
      </c>
      <c r="BD151" s="114"/>
      <c r="BE151" s="114"/>
      <c r="BF151" s="156" t="str">
        <f t="shared" si="15"/>
        <v/>
      </c>
      <c r="BH151" s="30">
        <f>IF(AND(ISBLANK(BD151),$AD151=1,$F151&lt;&gt;служ!$AF$3),0,1)</f>
        <v>1</v>
      </c>
      <c r="BI151" s="30">
        <f>IF(AND(ISBLANK(BE151),$AD151=1,$F151&lt;&gt;служ!$AF$3),0,1)</f>
        <v>1</v>
      </c>
    </row>
    <row r="152" spans="2:61" s="20" customFormat="1" x14ac:dyDescent="0.2">
      <c r="B152" s="112">
        <v>143</v>
      </c>
      <c r="C152" s="25">
        <v>4143</v>
      </c>
      <c r="D152" s="52"/>
      <c r="E152" s="52"/>
      <c r="F152" s="113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5"/>
      <c r="V152" s="115"/>
      <c r="W152" s="115"/>
      <c r="X152" s="115"/>
      <c r="Y152" s="115"/>
      <c r="Z152" s="115"/>
      <c r="AA152" s="115"/>
      <c r="AB152" s="28">
        <f>IF(AND(AD152=0,(COUNTIF(D152:AA152,"*")+COUNTIF(D152:AA152,"&lt;9")+COUNTIF(BD152:BE152,"*")+COUNTIF(BD152:BE152,"&lt;9")-COUNTIF(D152:AA152,служ!$AF$3)-COUNTIF(BD152:BE152,служ!$AF$3))&gt;0),0,1)</f>
        <v>1</v>
      </c>
      <c r="AC152" s="28">
        <f t="shared" si="11"/>
        <v>0</v>
      </c>
      <c r="AD152" s="29">
        <f>IF(OR(F152="",F152=служ!$AF$3),0,1)</f>
        <v>0</v>
      </c>
      <c r="AE152" s="31">
        <f t="shared" si="12"/>
        <v>1</v>
      </c>
      <c r="AF152" s="30">
        <f t="shared" si="13"/>
        <v>1</v>
      </c>
      <c r="AG152" s="30">
        <f>IF(AND(ISBLANK(G152),$AD152=1,AG$510=1,$F152&lt;&gt;служ!$AF$3),0,1)</f>
        <v>1</v>
      </c>
      <c r="AH152" s="30">
        <f>IF(AND(ISBLANK(H152),$AD152=1,AH$510=1,$F152&lt;&gt;служ!$AF$3),0,1)</f>
        <v>1</v>
      </c>
      <c r="AI152" s="30">
        <f>IF(AND(ISBLANK(I152),$AD152=1,AI$510=1,$F152&lt;&gt;служ!$AF$3),0,1)</f>
        <v>1</v>
      </c>
      <c r="AJ152" s="30">
        <f>IF(AND(ISBLANK(J152),$AD152=1,AJ$510=1,$F152&lt;&gt;служ!$AF$3),0,1)</f>
        <v>1</v>
      </c>
      <c r="AK152" s="30">
        <f>IF(AND(ISBLANK(K152),$AD152=1,AK$510=1,$F152&lt;&gt;служ!$AF$3),0,1)</f>
        <v>1</v>
      </c>
      <c r="AL152" s="30">
        <f>IF(AND(ISBLANK(L152),$AD152=1,AL$510=1,$F152&lt;&gt;служ!$AF$3),0,1)</f>
        <v>1</v>
      </c>
      <c r="AM152" s="30">
        <f>IF(AND(ISBLANK(M152),$AD152=1,AM$510=1,$F152&lt;&gt;служ!$AF$3),0,1)</f>
        <v>1</v>
      </c>
      <c r="AN152" s="30">
        <f>IF(AND(ISBLANK(N152),$AD152=1,AN$510=1,$F152&lt;&gt;служ!$AF$3),0,1)</f>
        <v>1</v>
      </c>
      <c r="AO152" s="30">
        <f>IF(AND(ISBLANK(O152),$AD152=1,AO$510=1,$F152&lt;&gt;служ!$AF$3),0,1)</f>
        <v>1</v>
      </c>
      <c r="AP152" s="30">
        <f>IF(AND(ISBLANK(P152),$AD152=1,AP$510=1,$F152&lt;&gt;служ!$AF$3),0,1)</f>
        <v>1</v>
      </c>
      <c r="AQ152" s="30">
        <f>IF(AND(ISBLANK(Q152),$AD152=1,AQ$510=1,$F152&lt;&gt;служ!$AF$3),0,1)</f>
        <v>1</v>
      </c>
      <c r="AR152" s="30">
        <f>IF(AND(ISBLANK(R152),$AD152=1,AR$510=1,$F152&lt;&gt;служ!$AF$3),0,1)</f>
        <v>1</v>
      </c>
      <c r="AS152" s="30">
        <f>IF(AND(ISBLANK(S152),$AD152=1,AS$510=1,$F152&lt;&gt;служ!$AF$3),0,1)</f>
        <v>1</v>
      </c>
      <c r="AT152" s="30">
        <f>IF(AND(ISBLANK(T152),$AD152=1,AT$510=1,$F152&lt;&gt;служ!$AF$3),0,1)</f>
        <v>1</v>
      </c>
      <c r="AU152" s="30">
        <f>IF(AND(ISBLANK(U152),$AD152=1,AU$510=1,$F152&lt;&gt;служ!$AF$3),0,1)</f>
        <v>1</v>
      </c>
      <c r="AV152" s="30">
        <f>IF(AND(ISBLANK(V152),$AD152=1,AV$510=1,$F152&lt;&gt;служ!$AF$3),0,1)</f>
        <v>1</v>
      </c>
      <c r="AW152" s="30">
        <f>IF(AND(ISBLANK(W152),$AD152=1,AW$510=1,$F152&lt;&gt;служ!$AF$3),0,1)</f>
        <v>1</v>
      </c>
      <c r="AX152" s="30">
        <f>IF(AND(ISBLANK(X152),$AD152=1,AX$510=1,$F152&lt;&gt;служ!$AF$3),0,1)</f>
        <v>1</v>
      </c>
      <c r="AY152" s="30">
        <f>IF(AND(ISBLANK(Y152),$AD152=1,AY$510=1,$F152&lt;&gt;служ!$AF$3),0,1)</f>
        <v>1</v>
      </c>
      <c r="AZ152" s="30">
        <f>IF(AND(ISBLANK(Z152),$AD152=1,AZ$510=1,$F152&lt;&gt;служ!$AF$3),0,1)</f>
        <v>1</v>
      </c>
      <c r="BA152" s="30">
        <f>IF(AND(ISBLANK(AA152),$AD152=1,BA$510=1,$F152&lt;&gt;служ!$AF$3),0,1)</f>
        <v>1</v>
      </c>
      <c r="BB152" s="20">
        <f t="shared" si="14"/>
        <v>0</v>
      </c>
      <c r="BD152" s="114"/>
      <c r="BE152" s="114"/>
      <c r="BF152" s="156" t="str">
        <f t="shared" si="15"/>
        <v/>
      </c>
      <c r="BH152" s="30">
        <f>IF(AND(ISBLANK(BD152),$AD152=1,$F152&lt;&gt;служ!$AF$3),0,1)</f>
        <v>1</v>
      </c>
      <c r="BI152" s="30">
        <f>IF(AND(ISBLANK(BE152),$AD152=1,$F152&lt;&gt;служ!$AF$3),0,1)</f>
        <v>1</v>
      </c>
    </row>
    <row r="153" spans="2:61" s="20" customFormat="1" x14ac:dyDescent="0.2">
      <c r="B153" s="112">
        <v>144</v>
      </c>
      <c r="C153" s="25">
        <v>4144</v>
      </c>
      <c r="D153" s="52"/>
      <c r="E153" s="52"/>
      <c r="F153" s="113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5"/>
      <c r="V153" s="115"/>
      <c r="W153" s="115"/>
      <c r="X153" s="115"/>
      <c r="Y153" s="115"/>
      <c r="Z153" s="115"/>
      <c r="AA153" s="115"/>
      <c r="AB153" s="28">
        <f>IF(AND(AD153=0,(COUNTIF(D153:AA153,"*")+COUNTIF(D153:AA153,"&lt;9")+COUNTIF(BD153:BE153,"*")+COUNTIF(BD153:BE153,"&lt;9")-COUNTIF(D153:AA153,служ!$AF$3)-COUNTIF(BD153:BE153,служ!$AF$3))&gt;0),0,1)</f>
        <v>1</v>
      </c>
      <c r="AC153" s="28">
        <f t="shared" si="11"/>
        <v>0</v>
      </c>
      <c r="AD153" s="29">
        <f>IF(OR(F153="",F153=служ!$AF$3),0,1)</f>
        <v>0</v>
      </c>
      <c r="AE153" s="31">
        <f t="shared" si="12"/>
        <v>1</v>
      </c>
      <c r="AF153" s="30">
        <f t="shared" si="13"/>
        <v>1</v>
      </c>
      <c r="AG153" s="30">
        <f>IF(AND(ISBLANK(G153),$AD153=1,AG$510=1,$F153&lt;&gt;служ!$AF$3),0,1)</f>
        <v>1</v>
      </c>
      <c r="AH153" s="30">
        <f>IF(AND(ISBLANK(H153),$AD153=1,AH$510=1,$F153&lt;&gt;служ!$AF$3),0,1)</f>
        <v>1</v>
      </c>
      <c r="AI153" s="30">
        <f>IF(AND(ISBLANK(I153),$AD153=1,AI$510=1,$F153&lt;&gt;служ!$AF$3),0,1)</f>
        <v>1</v>
      </c>
      <c r="AJ153" s="30">
        <f>IF(AND(ISBLANK(J153),$AD153=1,AJ$510=1,$F153&lt;&gt;служ!$AF$3),0,1)</f>
        <v>1</v>
      </c>
      <c r="AK153" s="30">
        <f>IF(AND(ISBLANK(K153),$AD153=1,AK$510=1,$F153&lt;&gt;служ!$AF$3),0,1)</f>
        <v>1</v>
      </c>
      <c r="AL153" s="30">
        <f>IF(AND(ISBLANK(L153),$AD153=1,AL$510=1,$F153&lt;&gt;служ!$AF$3),0,1)</f>
        <v>1</v>
      </c>
      <c r="AM153" s="30">
        <f>IF(AND(ISBLANK(M153),$AD153=1,AM$510=1,$F153&lt;&gt;служ!$AF$3),0,1)</f>
        <v>1</v>
      </c>
      <c r="AN153" s="30">
        <f>IF(AND(ISBLANK(N153),$AD153=1,AN$510=1,$F153&lt;&gt;служ!$AF$3),0,1)</f>
        <v>1</v>
      </c>
      <c r="AO153" s="30">
        <f>IF(AND(ISBLANK(O153),$AD153=1,AO$510=1,$F153&lt;&gt;служ!$AF$3),0,1)</f>
        <v>1</v>
      </c>
      <c r="AP153" s="30">
        <f>IF(AND(ISBLANK(P153),$AD153=1,AP$510=1,$F153&lt;&gt;служ!$AF$3),0,1)</f>
        <v>1</v>
      </c>
      <c r="AQ153" s="30">
        <f>IF(AND(ISBLANK(Q153),$AD153=1,AQ$510=1,$F153&lt;&gt;служ!$AF$3),0,1)</f>
        <v>1</v>
      </c>
      <c r="AR153" s="30">
        <f>IF(AND(ISBLANK(R153),$AD153=1,AR$510=1,$F153&lt;&gt;служ!$AF$3),0,1)</f>
        <v>1</v>
      </c>
      <c r="AS153" s="30">
        <f>IF(AND(ISBLANK(S153),$AD153=1,AS$510=1,$F153&lt;&gt;служ!$AF$3),0,1)</f>
        <v>1</v>
      </c>
      <c r="AT153" s="30">
        <f>IF(AND(ISBLANK(T153),$AD153=1,AT$510=1,$F153&lt;&gt;служ!$AF$3),0,1)</f>
        <v>1</v>
      </c>
      <c r="AU153" s="30">
        <f>IF(AND(ISBLANK(U153),$AD153=1,AU$510=1,$F153&lt;&gt;служ!$AF$3),0,1)</f>
        <v>1</v>
      </c>
      <c r="AV153" s="30">
        <f>IF(AND(ISBLANK(V153),$AD153=1,AV$510=1,$F153&lt;&gt;служ!$AF$3),0,1)</f>
        <v>1</v>
      </c>
      <c r="AW153" s="30">
        <f>IF(AND(ISBLANK(W153),$AD153=1,AW$510=1,$F153&lt;&gt;служ!$AF$3),0,1)</f>
        <v>1</v>
      </c>
      <c r="AX153" s="30">
        <f>IF(AND(ISBLANK(X153),$AD153=1,AX$510=1,$F153&lt;&gt;служ!$AF$3),0,1)</f>
        <v>1</v>
      </c>
      <c r="AY153" s="30">
        <f>IF(AND(ISBLANK(Y153),$AD153=1,AY$510=1,$F153&lt;&gt;служ!$AF$3),0,1)</f>
        <v>1</v>
      </c>
      <c r="AZ153" s="30">
        <f>IF(AND(ISBLANK(Z153),$AD153=1,AZ$510=1,$F153&lt;&gt;служ!$AF$3),0,1)</f>
        <v>1</v>
      </c>
      <c r="BA153" s="30">
        <f>IF(AND(ISBLANK(AA153),$AD153=1,BA$510=1,$F153&lt;&gt;служ!$AF$3),0,1)</f>
        <v>1</v>
      </c>
      <c r="BB153" s="20">
        <f t="shared" si="14"/>
        <v>0</v>
      </c>
      <c r="BD153" s="114"/>
      <c r="BE153" s="114"/>
      <c r="BF153" s="156" t="str">
        <f t="shared" si="15"/>
        <v/>
      </c>
      <c r="BH153" s="30">
        <f>IF(AND(ISBLANK(BD153),$AD153=1,$F153&lt;&gt;служ!$AF$3),0,1)</f>
        <v>1</v>
      </c>
      <c r="BI153" s="30">
        <f>IF(AND(ISBLANK(BE153),$AD153=1,$F153&lt;&gt;служ!$AF$3),0,1)</f>
        <v>1</v>
      </c>
    </row>
    <row r="154" spans="2:61" s="20" customFormat="1" x14ac:dyDescent="0.2">
      <c r="B154" s="112">
        <v>145</v>
      </c>
      <c r="C154" s="25">
        <v>4145</v>
      </c>
      <c r="D154" s="52"/>
      <c r="E154" s="52"/>
      <c r="F154" s="113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5"/>
      <c r="V154" s="115"/>
      <c r="W154" s="115"/>
      <c r="X154" s="115"/>
      <c r="Y154" s="115"/>
      <c r="Z154" s="115"/>
      <c r="AA154" s="115"/>
      <c r="AB154" s="28">
        <f>IF(AND(AD154=0,(COUNTIF(D154:AA154,"*")+COUNTIF(D154:AA154,"&lt;9")+COUNTIF(BD154:BE154,"*")+COUNTIF(BD154:BE154,"&lt;9")-COUNTIF(D154:AA154,служ!$AF$3)-COUNTIF(BD154:BE154,служ!$AF$3))&gt;0),0,1)</f>
        <v>1</v>
      </c>
      <c r="AC154" s="28">
        <f t="shared" si="11"/>
        <v>0</v>
      </c>
      <c r="AD154" s="29">
        <f>IF(OR(F154="",F154=служ!$AF$3),0,1)</f>
        <v>0</v>
      </c>
      <c r="AE154" s="31">
        <f t="shared" si="12"/>
        <v>1</v>
      </c>
      <c r="AF154" s="30">
        <f t="shared" si="13"/>
        <v>1</v>
      </c>
      <c r="AG154" s="30">
        <f>IF(AND(ISBLANK(G154),$AD154=1,AG$510=1,$F154&lt;&gt;служ!$AF$3),0,1)</f>
        <v>1</v>
      </c>
      <c r="AH154" s="30">
        <f>IF(AND(ISBLANK(H154),$AD154=1,AH$510=1,$F154&lt;&gt;служ!$AF$3),0,1)</f>
        <v>1</v>
      </c>
      <c r="AI154" s="30">
        <f>IF(AND(ISBLANK(I154),$AD154=1,AI$510=1,$F154&lt;&gt;служ!$AF$3),0,1)</f>
        <v>1</v>
      </c>
      <c r="AJ154" s="30">
        <f>IF(AND(ISBLANK(J154),$AD154=1,AJ$510=1,$F154&lt;&gt;служ!$AF$3),0,1)</f>
        <v>1</v>
      </c>
      <c r="AK154" s="30">
        <f>IF(AND(ISBLANK(K154),$AD154=1,AK$510=1,$F154&lt;&gt;служ!$AF$3),0,1)</f>
        <v>1</v>
      </c>
      <c r="AL154" s="30">
        <f>IF(AND(ISBLANK(L154),$AD154=1,AL$510=1,$F154&lt;&gt;служ!$AF$3),0,1)</f>
        <v>1</v>
      </c>
      <c r="AM154" s="30">
        <f>IF(AND(ISBLANK(M154),$AD154=1,AM$510=1,$F154&lt;&gt;служ!$AF$3),0,1)</f>
        <v>1</v>
      </c>
      <c r="AN154" s="30">
        <f>IF(AND(ISBLANK(N154),$AD154=1,AN$510=1,$F154&lt;&gt;служ!$AF$3),0,1)</f>
        <v>1</v>
      </c>
      <c r="AO154" s="30">
        <f>IF(AND(ISBLANK(O154),$AD154=1,AO$510=1,$F154&lt;&gt;служ!$AF$3),0,1)</f>
        <v>1</v>
      </c>
      <c r="AP154" s="30">
        <f>IF(AND(ISBLANK(P154),$AD154=1,AP$510=1,$F154&lt;&gt;служ!$AF$3),0,1)</f>
        <v>1</v>
      </c>
      <c r="AQ154" s="30">
        <f>IF(AND(ISBLANK(Q154),$AD154=1,AQ$510=1,$F154&lt;&gt;служ!$AF$3),0,1)</f>
        <v>1</v>
      </c>
      <c r="AR154" s="30">
        <f>IF(AND(ISBLANK(R154),$AD154=1,AR$510=1,$F154&lt;&gt;служ!$AF$3),0,1)</f>
        <v>1</v>
      </c>
      <c r="AS154" s="30">
        <f>IF(AND(ISBLANK(S154),$AD154=1,AS$510=1,$F154&lt;&gt;служ!$AF$3),0,1)</f>
        <v>1</v>
      </c>
      <c r="AT154" s="30">
        <f>IF(AND(ISBLANK(T154),$AD154=1,AT$510=1,$F154&lt;&gt;служ!$AF$3),0,1)</f>
        <v>1</v>
      </c>
      <c r="AU154" s="30">
        <f>IF(AND(ISBLANK(U154),$AD154=1,AU$510=1,$F154&lt;&gt;служ!$AF$3),0,1)</f>
        <v>1</v>
      </c>
      <c r="AV154" s="30">
        <f>IF(AND(ISBLANK(V154),$AD154=1,AV$510=1,$F154&lt;&gt;служ!$AF$3),0,1)</f>
        <v>1</v>
      </c>
      <c r="AW154" s="30">
        <f>IF(AND(ISBLANK(W154),$AD154=1,AW$510=1,$F154&lt;&gt;служ!$AF$3),0,1)</f>
        <v>1</v>
      </c>
      <c r="AX154" s="30">
        <f>IF(AND(ISBLANK(X154),$AD154=1,AX$510=1,$F154&lt;&gt;служ!$AF$3),0,1)</f>
        <v>1</v>
      </c>
      <c r="AY154" s="30">
        <f>IF(AND(ISBLANK(Y154),$AD154=1,AY$510=1,$F154&lt;&gt;служ!$AF$3),0,1)</f>
        <v>1</v>
      </c>
      <c r="AZ154" s="30">
        <f>IF(AND(ISBLANK(Z154),$AD154=1,AZ$510=1,$F154&lt;&gt;служ!$AF$3),0,1)</f>
        <v>1</v>
      </c>
      <c r="BA154" s="30">
        <f>IF(AND(ISBLANK(AA154),$AD154=1,BA$510=1,$F154&lt;&gt;служ!$AF$3),0,1)</f>
        <v>1</v>
      </c>
      <c r="BB154" s="20">
        <f t="shared" si="14"/>
        <v>0</v>
      </c>
      <c r="BD154" s="114"/>
      <c r="BE154" s="114"/>
      <c r="BF154" s="156" t="str">
        <f t="shared" si="15"/>
        <v/>
      </c>
      <c r="BH154" s="30">
        <f>IF(AND(ISBLANK(BD154),$AD154=1,$F154&lt;&gt;служ!$AF$3),0,1)</f>
        <v>1</v>
      </c>
      <c r="BI154" s="30">
        <f>IF(AND(ISBLANK(BE154),$AD154=1,$F154&lt;&gt;служ!$AF$3),0,1)</f>
        <v>1</v>
      </c>
    </row>
    <row r="155" spans="2:61" s="20" customFormat="1" x14ac:dyDescent="0.2">
      <c r="B155" s="112">
        <v>146</v>
      </c>
      <c r="C155" s="25">
        <v>4146</v>
      </c>
      <c r="D155" s="52"/>
      <c r="E155" s="52"/>
      <c r="F155" s="113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5"/>
      <c r="V155" s="115"/>
      <c r="W155" s="115"/>
      <c r="X155" s="115"/>
      <c r="Y155" s="115"/>
      <c r="Z155" s="115"/>
      <c r="AA155" s="115"/>
      <c r="AB155" s="28">
        <f>IF(AND(AD155=0,(COUNTIF(D155:AA155,"*")+COUNTIF(D155:AA155,"&lt;9")+COUNTIF(BD155:BE155,"*")+COUNTIF(BD155:BE155,"&lt;9")-COUNTIF(D155:AA155,служ!$AF$3)-COUNTIF(BD155:BE155,служ!$AF$3))&gt;0),0,1)</f>
        <v>1</v>
      </c>
      <c r="AC155" s="28">
        <f t="shared" si="11"/>
        <v>0</v>
      </c>
      <c r="AD155" s="29">
        <f>IF(OR(F155="",F155=служ!$AF$3),0,1)</f>
        <v>0</v>
      </c>
      <c r="AE155" s="31">
        <f t="shared" si="12"/>
        <v>1</v>
      </c>
      <c r="AF155" s="30">
        <f t="shared" si="13"/>
        <v>1</v>
      </c>
      <c r="AG155" s="30">
        <f>IF(AND(ISBLANK(G155),$AD155=1,AG$510=1,$F155&lt;&gt;служ!$AF$3),0,1)</f>
        <v>1</v>
      </c>
      <c r="AH155" s="30">
        <f>IF(AND(ISBLANK(H155),$AD155=1,AH$510=1,$F155&lt;&gt;служ!$AF$3),0,1)</f>
        <v>1</v>
      </c>
      <c r="AI155" s="30">
        <f>IF(AND(ISBLANK(I155),$AD155=1,AI$510=1,$F155&lt;&gt;служ!$AF$3),0,1)</f>
        <v>1</v>
      </c>
      <c r="AJ155" s="30">
        <f>IF(AND(ISBLANK(J155),$AD155=1,AJ$510=1,$F155&lt;&gt;служ!$AF$3),0,1)</f>
        <v>1</v>
      </c>
      <c r="AK155" s="30">
        <f>IF(AND(ISBLANK(K155),$AD155=1,AK$510=1,$F155&lt;&gt;служ!$AF$3),0,1)</f>
        <v>1</v>
      </c>
      <c r="AL155" s="30">
        <f>IF(AND(ISBLANK(L155),$AD155=1,AL$510=1,$F155&lt;&gt;служ!$AF$3),0,1)</f>
        <v>1</v>
      </c>
      <c r="AM155" s="30">
        <f>IF(AND(ISBLANK(M155),$AD155=1,AM$510=1,$F155&lt;&gt;служ!$AF$3),0,1)</f>
        <v>1</v>
      </c>
      <c r="AN155" s="30">
        <f>IF(AND(ISBLANK(N155),$AD155=1,AN$510=1,$F155&lt;&gt;служ!$AF$3),0,1)</f>
        <v>1</v>
      </c>
      <c r="AO155" s="30">
        <f>IF(AND(ISBLANK(O155),$AD155=1,AO$510=1,$F155&lt;&gt;служ!$AF$3),0,1)</f>
        <v>1</v>
      </c>
      <c r="AP155" s="30">
        <f>IF(AND(ISBLANK(P155),$AD155=1,AP$510=1,$F155&lt;&gt;служ!$AF$3),0,1)</f>
        <v>1</v>
      </c>
      <c r="AQ155" s="30">
        <f>IF(AND(ISBLANK(Q155),$AD155=1,AQ$510=1,$F155&lt;&gt;служ!$AF$3),0,1)</f>
        <v>1</v>
      </c>
      <c r="AR155" s="30">
        <f>IF(AND(ISBLANK(R155),$AD155=1,AR$510=1,$F155&lt;&gt;служ!$AF$3),0,1)</f>
        <v>1</v>
      </c>
      <c r="AS155" s="30">
        <f>IF(AND(ISBLANK(S155),$AD155=1,AS$510=1,$F155&lt;&gt;служ!$AF$3),0,1)</f>
        <v>1</v>
      </c>
      <c r="AT155" s="30">
        <f>IF(AND(ISBLANK(T155),$AD155=1,AT$510=1,$F155&lt;&gt;служ!$AF$3),0,1)</f>
        <v>1</v>
      </c>
      <c r="AU155" s="30">
        <f>IF(AND(ISBLANK(U155),$AD155=1,AU$510=1,$F155&lt;&gt;служ!$AF$3),0,1)</f>
        <v>1</v>
      </c>
      <c r="AV155" s="30">
        <f>IF(AND(ISBLANK(V155),$AD155=1,AV$510=1,$F155&lt;&gt;служ!$AF$3),0,1)</f>
        <v>1</v>
      </c>
      <c r="AW155" s="30">
        <f>IF(AND(ISBLANK(W155),$AD155=1,AW$510=1,$F155&lt;&gt;служ!$AF$3),0,1)</f>
        <v>1</v>
      </c>
      <c r="AX155" s="30">
        <f>IF(AND(ISBLANK(X155),$AD155=1,AX$510=1,$F155&lt;&gt;служ!$AF$3),0,1)</f>
        <v>1</v>
      </c>
      <c r="AY155" s="30">
        <f>IF(AND(ISBLANK(Y155),$AD155=1,AY$510=1,$F155&lt;&gt;служ!$AF$3),0,1)</f>
        <v>1</v>
      </c>
      <c r="AZ155" s="30">
        <f>IF(AND(ISBLANK(Z155),$AD155=1,AZ$510=1,$F155&lt;&gt;служ!$AF$3),0,1)</f>
        <v>1</v>
      </c>
      <c r="BA155" s="30">
        <f>IF(AND(ISBLANK(AA155),$AD155=1,BA$510=1,$F155&lt;&gt;служ!$AF$3),0,1)</f>
        <v>1</v>
      </c>
      <c r="BB155" s="20">
        <f t="shared" si="14"/>
        <v>0</v>
      </c>
      <c r="BD155" s="114"/>
      <c r="BE155" s="114"/>
      <c r="BF155" s="156" t="str">
        <f t="shared" si="15"/>
        <v/>
      </c>
      <c r="BH155" s="30">
        <f>IF(AND(ISBLANK(BD155),$AD155=1,$F155&lt;&gt;служ!$AF$3),0,1)</f>
        <v>1</v>
      </c>
      <c r="BI155" s="30">
        <f>IF(AND(ISBLANK(BE155),$AD155=1,$F155&lt;&gt;служ!$AF$3),0,1)</f>
        <v>1</v>
      </c>
    </row>
    <row r="156" spans="2:61" s="20" customFormat="1" x14ac:dyDescent="0.2">
      <c r="B156" s="112">
        <v>147</v>
      </c>
      <c r="C156" s="25">
        <v>4147</v>
      </c>
      <c r="D156" s="52"/>
      <c r="E156" s="52"/>
      <c r="F156" s="113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5"/>
      <c r="V156" s="115"/>
      <c r="W156" s="115"/>
      <c r="X156" s="115"/>
      <c r="Y156" s="115"/>
      <c r="Z156" s="115"/>
      <c r="AA156" s="115"/>
      <c r="AB156" s="28">
        <f>IF(AND(AD156=0,(COUNTIF(D156:AA156,"*")+COUNTIF(D156:AA156,"&lt;9")+COUNTIF(BD156:BE156,"*")+COUNTIF(BD156:BE156,"&lt;9")-COUNTIF(D156:AA156,служ!$AF$3)-COUNTIF(BD156:BE156,служ!$AF$3))&gt;0),0,1)</f>
        <v>1</v>
      </c>
      <c r="AC156" s="28">
        <f t="shared" si="11"/>
        <v>0</v>
      </c>
      <c r="AD156" s="29">
        <f>IF(OR(F156="",F156=служ!$AF$3),0,1)</f>
        <v>0</v>
      </c>
      <c r="AE156" s="31">
        <f t="shared" si="12"/>
        <v>1</v>
      </c>
      <c r="AF156" s="30">
        <f t="shared" si="13"/>
        <v>1</v>
      </c>
      <c r="AG156" s="30">
        <f>IF(AND(ISBLANK(G156),$AD156=1,AG$510=1,$F156&lt;&gt;служ!$AF$3),0,1)</f>
        <v>1</v>
      </c>
      <c r="AH156" s="30">
        <f>IF(AND(ISBLANK(H156),$AD156=1,AH$510=1,$F156&lt;&gt;служ!$AF$3),0,1)</f>
        <v>1</v>
      </c>
      <c r="AI156" s="30">
        <f>IF(AND(ISBLANK(I156),$AD156=1,AI$510=1,$F156&lt;&gt;служ!$AF$3),0,1)</f>
        <v>1</v>
      </c>
      <c r="AJ156" s="30">
        <f>IF(AND(ISBLANK(J156),$AD156=1,AJ$510=1,$F156&lt;&gt;служ!$AF$3),0,1)</f>
        <v>1</v>
      </c>
      <c r="AK156" s="30">
        <f>IF(AND(ISBLANK(K156),$AD156=1,AK$510=1,$F156&lt;&gt;служ!$AF$3),0,1)</f>
        <v>1</v>
      </c>
      <c r="AL156" s="30">
        <f>IF(AND(ISBLANK(L156),$AD156=1,AL$510=1,$F156&lt;&gt;служ!$AF$3),0,1)</f>
        <v>1</v>
      </c>
      <c r="AM156" s="30">
        <f>IF(AND(ISBLANK(M156),$AD156=1,AM$510=1,$F156&lt;&gt;служ!$AF$3),0,1)</f>
        <v>1</v>
      </c>
      <c r="AN156" s="30">
        <f>IF(AND(ISBLANK(N156),$AD156=1,AN$510=1,$F156&lt;&gt;служ!$AF$3),0,1)</f>
        <v>1</v>
      </c>
      <c r="AO156" s="30">
        <f>IF(AND(ISBLANK(O156),$AD156=1,AO$510=1,$F156&lt;&gt;служ!$AF$3),0,1)</f>
        <v>1</v>
      </c>
      <c r="AP156" s="30">
        <f>IF(AND(ISBLANK(P156),$AD156=1,AP$510=1,$F156&lt;&gt;служ!$AF$3),0,1)</f>
        <v>1</v>
      </c>
      <c r="AQ156" s="30">
        <f>IF(AND(ISBLANK(Q156),$AD156=1,AQ$510=1,$F156&lt;&gt;служ!$AF$3),0,1)</f>
        <v>1</v>
      </c>
      <c r="AR156" s="30">
        <f>IF(AND(ISBLANK(R156),$AD156=1,AR$510=1,$F156&lt;&gt;служ!$AF$3),0,1)</f>
        <v>1</v>
      </c>
      <c r="AS156" s="30">
        <f>IF(AND(ISBLANK(S156),$AD156=1,AS$510=1,$F156&lt;&gt;служ!$AF$3),0,1)</f>
        <v>1</v>
      </c>
      <c r="AT156" s="30">
        <f>IF(AND(ISBLANK(T156),$AD156=1,AT$510=1,$F156&lt;&gt;служ!$AF$3),0,1)</f>
        <v>1</v>
      </c>
      <c r="AU156" s="30">
        <f>IF(AND(ISBLANK(U156),$AD156=1,AU$510=1,$F156&lt;&gt;служ!$AF$3),0,1)</f>
        <v>1</v>
      </c>
      <c r="AV156" s="30">
        <f>IF(AND(ISBLANK(V156),$AD156=1,AV$510=1,$F156&lt;&gt;служ!$AF$3),0,1)</f>
        <v>1</v>
      </c>
      <c r="AW156" s="30">
        <f>IF(AND(ISBLANK(W156),$AD156=1,AW$510=1,$F156&lt;&gt;служ!$AF$3),0,1)</f>
        <v>1</v>
      </c>
      <c r="AX156" s="30">
        <f>IF(AND(ISBLANK(X156),$AD156=1,AX$510=1,$F156&lt;&gt;служ!$AF$3),0,1)</f>
        <v>1</v>
      </c>
      <c r="AY156" s="30">
        <f>IF(AND(ISBLANK(Y156),$AD156=1,AY$510=1,$F156&lt;&gt;служ!$AF$3),0,1)</f>
        <v>1</v>
      </c>
      <c r="AZ156" s="30">
        <f>IF(AND(ISBLANK(Z156),$AD156=1,AZ$510=1,$F156&lt;&gt;служ!$AF$3),0,1)</f>
        <v>1</v>
      </c>
      <c r="BA156" s="30">
        <f>IF(AND(ISBLANK(AA156),$AD156=1,BA$510=1,$F156&lt;&gt;служ!$AF$3),0,1)</f>
        <v>1</v>
      </c>
      <c r="BB156" s="20">
        <f t="shared" si="14"/>
        <v>0</v>
      </c>
      <c r="BD156" s="114"/>
      <c r="BE156" s="114"/>
      <c r="BF156" s="156" t="str">
        <f t="shared" si="15"/>
        <v/>
      </c>
      <c r="BH156" s="30">
        <f>IF(AND(ISBLANK(BD156),$AD156=1,$F156&lt;&gt;служ!$AF$3),0,1)</f>
        <v>1</v>
      </c>
      <c r="BI156" s="30">
        <f>IF(AND(ISBLANK(BE156),$AD156=1,$F156&lt;&gt;служ!$AF$3),0,1)</f>
        <v>1</v>
      </c>
    </row>
    <row r="157" spans="2:61" s="20" customFormat="1" x14ac:dyDescent="0.2">
      <c r="B157" s="112">
        <v>148</v>
      </c>
      <c r="C157" s="25">
        <v>4148</v>
      </c>
      <c r="D157" s="52"/>
      <c r="E157" s="52"/>
      <c r="F157" s="113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5"/>
      <c r="V157" s="115"/>
      <c r="W157" s="115"/>
      <c r="X157" s="115"/>
      <c r="Y157" s="115"/>
      <c r="Z157" s="115"/>
      <c r="AA157" s="115"/>
      <c r="AB157" s="28">
        <f>IF(AND(AD157=0,(COUNTIF(D157:AA157,"*")+COUNTIF(D157:AA157,"&lt;9")+COUNTIF(BD157:BE157,"*")+COUNTIF(BD157:BE157,"&lt;9")-COUNTIF(D157:AA157,служ!$AF$3)-COUNTIF(BD157:BE157,служ!$AF$3))&gt;0),0,1)</f>
        <v>1</v>
      </c>
      <c r="AC157" s="28">
        <f t="shared" si="11"/>
        <v>0</v>
      </c>
      <c r="AD157" s="29">
        <f>IF(OR(F157="",F157=служ!$AF$3),0,1)</f>
        <v>0</v>
      </c>
      <c r="AE157" s="31">
        <f t="shared" si="12"/>
        <v>1</v>
      </c>
      <c r="AF157" s="30">
        <f t="shared" si="13"/>
        <v>1</v>
      </c>
      <c r="AG157" s="30">
        <f>IF(AND(ISBLANK(G157),$AD157=1,AG$510=1,$F157&lt;&gt;служ!$AF$3),0,1)</f>
        <v>1</v>
      </c>
      <c r="AH157" s="30">
        <f>IF(AND(ISBLANK(H157),$AD157=1,AH$510=1,$F157&lt;&gt;служ!$AF$3),0,1)</f>
        <v>1</v>
      </c>
      <c r="AI157" s="30">
        <f>IF(AND(ISBLANK(I157),$AD157=1,AI$510=1,$F157&lt;&gt;служ!$AF$3),0,1)</f>
        <v>1</v>
      </c>
      <c r="AJ157" s="30">
        <f>IF(AND(ISBLANK(J157),$AD157=1,AJ$510=1,$F157&lt;&gt;служ!$AF$3),0,1)</f>
        <v>1</v>
      </c>
      <c r="AK157" s="30">
        <f>IF(AND(ISBLANK(K157),$AD157=1,AK$510=1,$F157&lt;&gt;служ!$AF$3),0,1)</f>
        <v>1</v>
      </c>
      <c r="AL157" s="30">
        <f>IF(AND(ISBLANK(L157),$AD157=1,AL$510=1,$F157&lt;&gt;служ!$AF$3),0,1)</f>
        <v>1</v>
      </c>
      <c r="AM157" s="30">
        <f>IF(AND(ISBLANK(M157),$AD157=1,AM$510=1,$F157&lt;&gt;служ!$AF$3),0,1)</f>
        <v>1</v>
      </c>
      <c r="AN157" s="30">
        <f>IF(AND(ISBLANK(N157),$AD157=1,AN$510=1,$F157&lt;&gt;служ!$AF$3),0,1)</f>
        <v>1</v>
      </c>
      <c r="AO157" s="30">
        <f>IF(AND(ISBLANK(O157),$AD157=1,AO$510=1,$F157&lt;&gt;служ!$AF$3),0,1)</f>
        <v>1</v>
      </c>
      <c r="AP157" s="30">
        <f>IF(AND(ISBLANK(P157),$AD157=1,AP$510=1,$F157&lt;&gt;служ!$AF$3),0,1)</f>
        <v>1</v>
      </c>
      <c r="AQ157" s="30">
        <f>IF(AND(ISBLANK(Q157),$AD157=1,AQ$510=1,$F157&lt;&gt;служ!$AF$3),0,1)</f>
        <v>1</v>
      </c>
      <c r="AR157" s="30">
        <f>IF(AND(ISBLANK(R157),$AD157=1,AR$510=1,$F157&lt;&gt;служ!$AF$3),0,1)</f>
        <v>1</v>
      </c>
      <c r="AS157" s="30">
        <f>IF(AND(ISBLANK(S157),$AD157=1,AS$510=1,$F157&lt;&gt;служ!$AF$3),0,1)</f>
        <v>1</v>
      </c>
      <c r="AT157" s="30">
        <f>IF(AND(ISBLANK(T157),$AD157=1,AT$510=1,$F157&lt;&gt;служ!$AF$3),0,1)</f>
        <v>1</v>
      </c>
      <c r="AU157" s="30">
        <f>IF(AND(ISBLANK(U157),$AD157=1,AU$510=1,$F157&lt;&gt;служ!$AF$3),0,1)</f>
        <v>1</v>
      </c>
      <c r="AV157" s="30">
        <f>IF(AND(ISBLANK(V157),$AD157=1,AV$510=1,$F157&lt;&gt;служ!$AF$3),0,1)</f>
        <v>1</v>
      </c>
      <c r="AW157" s="30">
        <f>IF(AND(ISBLANK(W157),$AD157=1,AW$510=1,$F157&lt;&gt;служ!$AF$3),0,1)</f>
        <v>1</v>
      </c>
      <c r="AX157" s="30">
        <f>IF(AND(ISBLANK(X157),$AD157=1,AX$510=1,$F157&lt;&gt;служ!$AF$3),0,1)</f>
        <v>1</v>
      </c>
      <c r="AY157" s="30">
        <f>IF(AND(ISBLANK(Y157),$AD157=1,AY$510=1,$F157&lt;&gt;служ!$AF$3),0,1)</f>
        <v>1</v>
      </c>
      <c r="AZ157" s="30">
        <f>IF(AND(ISBLANK(Z157),$AD157=1,AZ$510=1,$F157&lt;&gt;служ!$AF$3),0,1)</f>
        <v>1</v>
      </c>
      <c r="BA157" s="30">
        <f>IF(AND(ISBLANK(AA157),$AD157=1,BA$510=1,$F157&lt;&gt;служ!$AF$3),0,1)</f>
        <v>1</v>
      </c>
      <c r="BB157" s="20">
        <f t="shared" si="14"/>
        <v>0</v>
      </c>
      <c r="BD157" s="114"/>
      <c r="BE157" s="114"/>
      <c r="BF157" s="156" t="str">
        <f t="shared" si="15"/>
        <v/>
      </c>
      <c r="BH157" s="30">
        <f>IF(AND(ISBLANK(BD157),$AD157=1,$F157&lt;&gt;служ!$AF$3),0,1)</f>
        <v>1</v>
      </c>
      <c r="BI157" s="30">
        <f>IF(AND(ISBLANK(BE157),$AD157=1,$F157&lt;&gt;служ!$AF$3),0,1)</f>
        <v>1</v>
      </c>
    </row>
    <row r="158" spans="2:61" s="20" customFormat="1" x14ac:dyDescent="0.2">
      <c r="B158" s="112">
        <v>149</v>
      </c>
      <c r="C158" s="25">
        <v>4149</v>
      </c>
      <c r="D158" s="52"/>
      <c r="E158" s="52"/>
      <c r="F158" s="113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5"/>
      <c r="V158" s="115"/>
      <c r="W158" s="115"/>
      <c r="X158" s="115"/>
      <c r="Y158" s="115"/>
      <c r="Z158" s="115"/>
      <c r="AA158" s="115"/>
      <c r="AB158" s="28">
        <f>IF(AND(AD158=0,(COUNTIF(D158:AA158,"*")+COUNTIF(D158:AA158,"&lt;9")+COUNTIF(BD158:BE158,"*")+COUNTIF(BD158:BE158,"&lt;9")-COUNTIF(D158:AA158,служ!$AF$3)-COUNTIF(BD158:BE158,служ!$AF$3))&gt;0),0,1)</f>
        <v>1</v>
      </c>
      <c r="AC158" s="28">
        <f t="shared" si="11"/>
        <v>0</v>
      </c>
      <c r="AD158" s="29">
        <f>IF(OR(F158="",F158=служ!$AF$3),0,1)</f>
        <v>0</v>
      </c>
      <c r="AE158" s="31">
        <f t="shared" si="12"/>
        <v>1</v>
      </c>
      <c r="AF158" s="30">
        <f t="shared" si="13"/>
        <v>1</v>
      </c>
      <c r="AG158" s="30">
        <f>IF(AND(ISBLANK(G158),$AD158=1,AG$510=1,$F158&lt;&gt;служ!$AF$3),0,1)</f>
        <v>1</v>
      </c>
      <c r="AH158" s="30">
        <f>IF(AND(ISBLANK(H158),$AD158=1,AH$510=1,$F158&lt;&gt;служ!$AF$3),0,1)</f>
        <v>1</v>
      </c>
      <c r="AI158" s="30">
        <f>IF(AND(ISBLANK(I158),$AD158=1,AI$510=1,$F158&lt;&gt;служ!$AF$3),0,1)</f>
        <v>1</v>
      </c>
      <c r="AJ158" s="30">
        <f>IF(AND(ISBLANK(J158),$AD158=1,AJ$510=1,$F158&lt;&gt;служ!$AF$3),0,1)</f>
        <v>1</v>
      </c>
      <c r="AK158" s="30">
        <f>IF(AND(ISBLANK(K158),$AD158=1,AK$510=1,$F158&lt;&gt;служ!$AF$3),0,1)</f>
        <v>1</v>
      </c>
      <c r="AL158" s="30">
        <f>IF(AND(ISBLANK(L158),$AD158=1,AL$510=1,$F158&lt;&gt;служ!$AF$3),0,1)</f>
        <v>1</v>
      </c>
      <c r="AM158" s="30">
        <f>IF(AND(ISBLANK(M158),$AD158=1,AM$510=1,$F158&lt;&gt;служ!$AF$3),0,1)</f>
        <v>1</v>
      </c>
      <c r="AN158" s="30">
        <f>IF(AND(ISBLANK(N158),$AD158=1,AN$510=1,$F158&lt;&gt;служ!$AF$3),0,1)</f>
        <v>1</v>
      </c>
      <c r="AO158" s="30">
        <f>IF(AND(ISBLANK(O158),$AD158=1,AO$510=1,$F158&lt;&gt;служ!$AF$3),0,1)</f>
        <v>1</v>
      </c>
      <c r="AP158" s="30">
        <f>IF(AND(ISBLANK(P158),$AD158=1,AP$510=1,$F158&lt;&gt;служ!$AF$3),0,1)</f>
        <v>1</v>
      </c>
      <c r="AQ158" s="30">
        <f>IF(AND(ISBLANK(Q158),$AD158=1,AQ$510=1,$F158&lt;&gt;служ!$AF$3),0,1)</f>
        <v>1</v>
      </c>
      <c r="AR158" s="30">
        <f>IF(AND(ISBLANK(R158),$AD158=1,AR$510=1,$F158&lt;&gt;служ!$AF$3),0,1)</f>
        <v>1</v>
      </c>
      <c r="AS158" s="30">
        <f>IF(AND(ISBLANK(S158),$AD158=1,AS$510=1,$F158&lt;&gt;служ!$AF$3),0,1)</f>
        <v>1</v>
      </c>
      <c r="AT158" s="30">
        <f>IF(AND(ISBLANK(T158),$AD158=1,AT$510=1,$F158&lt;&gt;служ!$AF$3),0,1)</f>
        <v>1</v>
      </c>
      <c r="AU158" s="30">
        <f>IF(AND(ISBLANK(U158),$AD158=1,AU$510=1,$F158&lt;&gt;служ!$AF$3),0,1)</f>
        <v>1</v>
      </c>
      <c r="AV158" s="30">
        <f>IF(AND(ISBLANK(V158),$AD158=1,AV$510=1,$F158&lt;&gt;служ!$AF$3),0,1)</f>
        <v>1</v>
      </c>
      <c r="AW158" s="30">
        <f>IF(AND(ISBLANK(W158),$AD158=1,AW$510=1,$F158&lt;&gt;служ!$AF$3),0,1)</f>
        <v>1</v>
      </c>
      <c r="AX158" s="30">
        <f>IF(AND(ISBLANK(X158),$AD158=1,AX$510=1,$F158&lt;&gt;служ!$AF$3),0,1)</f>
        <v>1</v>
      </c>
      <c r="AY158" s="30">
        <f>IF(AND(ISBLANK(Y158),$AD158=1,AY$510=1,$F158&lt;&gt;служ!$AF$3),0,1)</f>
        <v>1</v>
      </c>
      <c r="AZ158" s="30">
        <f>IF(AND(ISBLANK(Z158),$AD158=1,AZ$510=1,$F158&lt;&gt;служ!$AF$3),0,1)</f>
        <v>1</v>
      </c>
      <c r="BA158" s="30">
        <f>IF(AND(ISBLANK(AA158),$AD158=1,BA$510=1,$F158&lt;&gt;служ!$AF$3),0,1)</f>
        <v>1</v>
      </c>
      <c r="BB158" s="20">
        <f t="shared" si="14"/>
        <v>0</v>
      </c>
      <c r="BD158" s="114"/>
      <c r="BE158" s="114"/>
      <c r="BF158" s="156" t="str">
        <f t="shared" si="15"/>
        <v/>
      </c>
      <c r="BH158" s="30">
        <f>IF(AND(ISBLANK(BD158),$AD158=1,$F158&lt;&gt;служ!$AF$3),0,1)</f>
        <v>1</v>
      </c>
      <c r="BI158" s="30">
        <f>IF(AND(ISBLANK(BE158),$AD158=1,$F158&lt;&gt;служ!$AF$3),0,1)</f>
        <v>1</v>
      </c>
    </row>
    <row r="159" spans="2:61" s="20" customFormat="1" x14ac:dyDescent="0.2">
      <c r="B159" s="112">
        <v>150</v>
      </c>
      <c r="C159" s="25">
        <v>4150</v>
      </c>
      <c r="D159" s="52"/>
      <c r="E159" s="52"/>
      <c r="F159" s="113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5"/>
      <c r="V159" s="115"/>
      <c r="W159" s="115"/>
      <c r="X159" s="115"/>
      <c r="Y159" s="115"/>
      <c r="Z159" s="115"/>
      <c r="AA159" s="115"/>
      <c r="AB159" s="28">
        <f>IF(AND(AD159=0,(COUNTIF(D159:AA159,"*")+COUNTIF(D159:AA159,"&lt;9")+COUNTIF(BD159:BE159,"*")+COUNTIF(BD159:BE159,"&lt;9")-COUNTIF(D159:AA159,служ!$AF$3)-COUNTIF(BD159:BE159,служ!$AF$3))&gt;0),0,1)</f>
        <v>1</v>
      </c>
      <c r="AC159" s="28">
        <f t="shared" si="11"/>
        <v>0</v>
      </c>
      <c r="AD159" s="29">
        <f>IF(OR(F159="",F159=служ!$AF$3),0,1)</f>
        <v>0</v>
      </c>
      <c r="AE159" s="31">
        <f t="shared" si="12"/>
        <v>1</v>
      </c>
      <c r="AF159" s="30">
        <f t="shared" si="13"/>
        <v>1</v>
      </c>
      <c r="AG159" s="30">
        <f>IF(AND(ISBLANK(G159),$AD159=1,AG$510=1,$F159&lt;&gt;служ!$AF$3),0,1)</f>
        <v>1</v>
      </c>
      <c r="AH159" s="30">
        <f>IF(AND(ISBLANK(H159),$AD159=1,AH$510=1,$F159&lt;&gt;служ!$AF$3),0,1)</f>
        <v>1</v>
      </c>
      <c r="AI159" s="30">
        <f>IF(AND(ISBLANK(I159),$AD159=1,AI$510=1,$F159&lt;&gt;служ!$AF$3),0,1)</f>
        <v>1</v>
      </c>
      <c r="AJ159" s="30">
        <f>IF(AND(ISBLANK(J159),$AD159=1,AJ$510=1,$F159&lt;&gt;служ!$AF$3),0,1)</f>
        <v>1</v>
      </c>
      <c r="AK159" s="30">
        <f>IF(AND(ISBLANK(K159),$AD159=1,AK$510=1,$F159&lt;&gt;служ!$AF$3),0,1)</f>
        <v>1</v>
      </c>
      <c r="AL159" s="30">
        <f>IF(AND(ISBLANK(L159),$AD159=1,AL$510=1,$F159&lt;&gt;служ!$AF$3),0,1)</f>
        <v>1</v>
      </c>
      <c r="AM159" s="30">
        <f>IF(AND(ISBLANK(M159),$AD159=1,AM$510=1,$F159&lt;&gt;служ!$AF$3),0,1)</f>
        <v>1</v>
      </c>
      <c r="AN159" s="30">
        <f>IF(AND(ISBLANK(N159),$AD159=1,AN$510=1,$F159&lt;&gt;служ!$AF$3),0,1)</f>
        <v>1</v>
      </c>
      <c r="AO159" s="30">
        <f>IF(AND(ISBLANK(O159),$AD159=1,AO$510=1,$F159&lt;&gt;служ!$AF$3),0,1)</f>
        <v>1</v>
      </c>
      <c r="AP159" s="30">
        <f>IF(AND(ISBLANK(P159),$AD159=1,AP$510=1,$F159&lt;&gt;служ!$AF$3),0,1)</f>
        <v>1</v>
      </c>
      <c r="AQ159" s="30">
        <f>IF(AND(ISBLANK(Q159),$AD159=1,AQ$510=1,$F159&lt;&gt;служ!$AF$3),0,1)</f>
        <v>1</v>
      </c>
      <c r="AR159" s="30">
        <f>IF(AND(ISBLANK(R159),$AD159=1,AR$510=1,$F159&lt;&gt;служ!$AF$3),0,1)</f>
        <v>1</v>
      </c>
      <c r="AS159" s="30">
        <f>IF(AND(ISBLANK(S159),$AD159=1,AS$510=1,$F159&lt;&gt;служ!$AF$3),0,1)</f>
        <v>1</v>
      </c>
      <c r="AT159" s="30">
        <f>IF(AND(ISBLANK(T159),$AD159=1,AT$510=1,$F159&lt;&gt;служ!$AF$3),0,1)</f>
        <v>1</v>
      </c>
      <c r="AU159" s="30">
        <f>IF(AND(ISBLANK(U159),$AD159=1,AU$510=1,$F159&lt;&gt;служ!$AF$3),0,1)</f>
        <v>1</v>
      </c>
      <c r="AV159" s="30">
        <f>IF(AND(ISBLANK(V159),$AD159=1,AV$510=1,$F159&lt;&gt;служ!$AF$3),0,1)</f>
        <v>1</v>
      </c>
      <c r="AW159" s="30">
        <f>IF(AND(ISBLANK(W159),$AD159=1,AW$510=1,$F159&lt;&gt;служ!$AF$3),0,1)</f>
        <v>1</v>
      </c>
      <c r="AX159" s="30">
        <f>IF(AND(ISBLANK(X159),$AD159=1,AX$510=1,$F159&lt;&gt;служ!$AF$3),0,1)</f>
        <v>1</v>
      </c>
      <c r="AY159" s="30">
        <f>IF(AND(ISBLANK(Y159),$AD159=1,AY$510=1,$F159&lt;&gt;служ!$AF$3),0,1)</f>
        <v>1</v>
      </c>
      <c r="AZ159" s="30">
        <f>IF(AND(ISBLANK(Z159),$AD159=1,AZ$510=1,$F159&lt;&gt;служ!$AF$3),0,1)</f>
        <v>1</v>
      </c>
      <c r="BA159" s="30">
        <f>IF(AND(ISBLANK(AA159),$AD159=1,BA$510=1,$F159&lt;&gt;служ!$AF$3),0,1)</f>
        <v>1</v>
      </c>
      <c r="BB159" s="20">
        <f t="shared" si="14"/>
        <v>0</v>
      </c>
      <c r="BD159" s="114"/>
      <c r="BE159" s="114"/>
      <c r="BF159" s="156" t="str">
        <f t="shared" si="15"/>
        <v/>
      </c>
      <c r="BH159" s="30">
        <f>IF(AND(ISBLANK(BD159),$AD159=1,$F159&lt;&gt;служ!$AF$3),0,1)</f>
        <v>1</v>
      </c>
      <c r="BI159" s="30">
        <f>IF(AND(ISBLANK(BE159),$AD159=1,$F159&lt;&gt;служ!$AF$3),0,1)</f>
        <v>1</v>
      </c>
    </row>
    <row r="160" spans="2:61" s="20" customFormat="1" x14ac:dyDescent="0.2">
      <c r="B160" s="112">
        <v>151</v>
      </c>
      <c r="C160" s="25">
        <v>4151</v>
      </c>
      <c r="D160" s="52"/>
      <c r="E160" s="52"/>
      <c r="F160" s="113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5"/>
      <c r="V160" s="115"/>
      <c r="W160" s="115"/>
      <c r="X160" s="115"/>
      <c r="Y160" s="115"/>
      <c r="Z160" s="115"/>
      <c r="AA160" s="115"/>
      <c r="AB160" s="28">
        <f>IF(AND(AD160=0,(COUNTIF(D160:AA160,"*")+COUNTIF(D160:AA160,"&lt;9")+COUNTIF(BD160:BE160,"*")+COUNTIF(BD160:BE160,"&lt;9")-COUNTIF(D160:AA160,служ!$AF$3)-COUNTIF(BD160:BE160,служ!$AF$3))&gt;0),0,1)</f>
        <v>1</v>
      </c>
      <c r="AC160" s="28">
        <f t="shared" si="11"/>
        <v>0</v>
      </c>
      <c r="AD160" s="29">
        <f>IF(OR(F160="",F160=служ!$AF$3),0,1)</f>
        <v>0</v>
      </c>
      <c r="AE160" s="31">
        <f t="shared" si="12"/>
        <v>1</v>
      </c>
      <c r="AF160" s="30">
        <f t="shared" si="13"/>
        <v>1</v>
      </c>
      <c r="AG160" s="30">
        <f>IF(AND(ISBLANK(G160),$AD160=1,AG$510=1,$F160&lt;&gt;служ!$AF$3),0,1)</f>
        <v>1</v>
      </c>
      <c r="AH160" s="30">
        <f>IF(AND(ISBLANK(H160),$AD160=1,AH$510=1,$F160&lt;&gt;служ!$AF$3),0,1)</f>
        <v>1</v>
      </c>
      <c r="AI160" s="30">
        <f>IF(AND(ISBLANK(I160),$AD160=1,AI$510=1,$F160&lt;&gt;служ!$AF$3),0,1)</f>
        <v>1</v>
      </c>
      <c r="AJ160" s="30">
        <f>IF(AND(ISBLANK(J160),$AD160=1,AJ$510=1,$F160&lt;&gt;служ!$AF$3),0,1)</f>
        <v>1</v>
      </c>
      <c r="AK160" s="30">
        <f>IF(AND(ISBLANK(K160),$AD160=1,AK$510=1,$F160&lt;&gt;служ!$AF$3),0,1)</f>
        <v>1</v>
      </c>
      <c r="AL160" s="30">
        <f>IF(AND(ISBLANK(L160),$AD160=1,AL$510=1,$F160&lt;&gt;служ!$AF$3),0,1)</f>
        <v>1</v>
      </c>
      <c r="AM160" s="30">
        <f>IF(AND(ISBLANK(M160),$AD160=1,AM$510=1,$F160&lt;&gt;служ!$AF$3),0,1)</f>
        <v>1</v>
      </c>
      <c r="AN160" s="30">
        <f>IF(AND(ISBLANK(N160),$AD160=1,AN$510=1,$F160&lt;&gt;служ!$AF$3),0,1)</f>
        <v>1</v>
      </c>
      <c r="AO160" s="30">
        <f>IF(AND(ISBLANK(O160),$AD160=1,AO$510=1,$F160&lt;&gt;служ!$AF$3),0,1)</f>
        <v>1</v>
      </c>
      <c r="AP160" s="30">
        <f>IF(AND(ISBLANK(P160),$AD160=1,AP$510=1,$F160&lt;&gt;служ!$AF$3),0,1)</f>
        <v>1</v>
      </c>
      <c r="AQ160" s="30">
        <f>IF(AND(ISBLANK(Q160),$AD160=1,AQ$510=1,$F160&lt;&gt;служ!$AF$3),0,1)</f>
        <v>1</v>
      </c>
      <c r="AR160" s="30">
        <f>IF(AND(ISBLANK(R160),$AD160=1,AR$510=1,$F160&lt;&gt;служ!$AF$3),0,1)</f>
        <v>1</v>
      </c>
      <c r="AS160" s="30">
        <f>IF(AND(ISBLANK(S160),$AD160=1,AS$510=1,$F160&lt;&gt;служ!$AF$3),0,1)</f>
        <v>1</v>
      </c>
      <c r="AT160" s="30">
        <f>IF(AND(ISBLANK(T160),$AD160=1,AT$510=1,$F160&lt;&gt;служ!$AF$3),0,1)</f>
        <v>1</v>
      </c>
      <c r="AU160" s="30">
        <f>IF(AND(ISBLANK(U160),$AD160=1,AU$510=1,$F160&lt;&gt;служ!$AF$3),0,1)</f>
        <v>1</v>
      </c>
      <c r="AV160" s="30">
        <f>IF(AND(ISBLANK(V160),$AD160=1,AV$510=1,$F160&lt;&gt;служ!$AF$3),0,1)</f>
        <v>1</v>
      </c>
      <c r="AW160" s="30">
        <f>IF(AND(ISBLANK(W160),$AD160=1,AW$510=1,$F160&lt;&gt;служ!$AF$3),0,1)</f>
        <v>1</v>
      </c>
      <c r="AX160" s="30">
        <f>IF(AND(ISBLANK(X160),$AD160=1,AX$510=1,$F160&lt;&gt;служ!$AF$3),0,1)</f>
        <v>1</v>
      </c>
      <c r="AY160" s="30">
        <f>IF(AND(ISBLANK(Y160),$AD160=1,AY$510=1,$F160&lt;&gt;служ!$AF$3),0,1)</f>
        <v>1</v>
      </c>
      <c r="AZ160" s="30">
        <f>IF(AND(ISBLANK(Z160),$AD160=1,AZ$510=1,$F160&lt;&gt;служ!$AF$3),0,1)</f>
        <v>1</v>
      </c>
      <c r="BA160" s="30">
        <f>IF(AND(ISBLANK(AA160),$AD160=1,BA$510=1,$F160&lt;&gt;служ!$AF$3),0,1)</f>
        <v>1</v>
      </c>
      <c r="BB160" s="20">
        <f t="shared" si="14"/>
        <v>0</v>
      </c>
      <c r="BD160" s="114"/>
      <c r="BE160" s="114"/>
      <c r="BF160" s="156" t="str">
        <f t="shared" si="15"/>
        <v/>
      </c>
      <c r="BH160" s="30">
        <f>IF(AND(ISBLANK(BD160),$AD160=1,$F160&lt;&gt;служ!$AF$3),0,1)</f>
        <v>1</v>
      </c>
      <c r="BI160" s="30">
        <f>IF(AND(ISBLANK(BE160),$AD160=1,$F160&lt;&gt;служ!$AF$3),0,1)</f>
        <v>1</v>
      </c>
    </row>
    <row r="161" spans="2:61" s="20" customFormat="1" x14ac:dyDescent="0.2">
      <c r="B161" s="112">
        <v>152</v>
      </c>
      <c r="C161" s="25">
        <v>4152</v>
      </c>
      <c r="D161" s="52"/>
      <c r="E161" s="52"/>
      <c r="F161" s="113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5"/>
      <c r="V161" s="115"/>
      <c r="W161" s="115"/>
      <c r="X161" s="115"/>
      <c r="Y161" s="115"/>
      <c r="Z161" s="115"/>
      <c r="AA161" s="115"/>
      <c r="AB161" s="28">
        <f>IF(AND(AD161=0,(COUNTIF(D161:AA161,"*")+COUNTIF(D161:AA161,"&lt;9")+COUNTIF(BD161:BE161,"*")+COUNTIF(BD161:BE161,"&lt;9")-COUNTIF(D161:AA161,служ!$AF$3)-COUNTIF(BD161:BE161,служ!$AF$3))&gt;0),0,1)</f>
        <v>1</v>
      </c>
      <c r="AC161" s="28">
        <f t="shared" si="11"/>
        <v>0</v>
      </c>
      <c r="AD161" s="29">
        <f>IF(OR(F161="",F161=служ!$AF$3),0,1)</f>
        <v>0</v>
      </c>
      <c r="AE161" s="31">
        <f t="shared" si="12"/>
        <v>1</v>
      </c>
      <c r="AF161" s="30">
        <f t="shared" si="13"/>
        <v>1</v>
      </c>
      <c r="AG161" s="30">
        <f>IF(AND(ISBLANK(G161),$AD161=1,AG$510=1,$F161&lt;&gt;служ!$AF$3),0,1)</f>
        <v>1</v>
      </c>
      <c r="AH161" s="30">
        <f>IF(AND(ISBLANK(H161),$AD161=1,AH$510=1,$F161&lt;&gt;служ!$AF$3),0,1)</f>
        <v>1</v>
      </c>
      <c r="AI161" s="30">
        <f>IF(AND(ISBLANK(I161),$AD161=1,AI$510=1,$F161&lt;&gt;служ!$AF$3),0,1)</f>
        <v>1</v>
      </c>
      <c r="AJ161" s="30">
        <f>IF(AND(ISBLANK(J161),$AD161=1,AJ$510=1,$F161&lt;&gt;служ!$AF$3),0,1)</f>
        <v>1</v>
      </c>
      <c r="AK161" s="30">
        <f>IF(AND(ISBLANK(K161),$AD161=1,AK$510=1,$F161&lt;&gt;служ!$AF$3),0,1)</f>
        <v>1</v>
      </c>
      <c r="AL161" s="30">
        <f>IF(AND(ISBLANK(L161),$AD161=1,AL$510=1,$F161&lt;&gt;служ!$AF$3),0,1)</f>
        <v>1</v>
      </c>
      <c r="AM161" s="30">
        <f>IF(AND(ISBLANK(M161),$AD161=1,AM$510=1,$F161&lt;&gt;служ!$AF$3),0,1)</f>
        <v>1</v>
      </c>
      <c r="AN161" s="30">
        <f>IF(AND(ISBLANK(N161),$AD161=1,AN$510=1,$F161&lt;&gt;служ!$AF$3),0,1)</f>
        <v>1</v>
      </c>
      <c r="AO161" s="30">
        <f>IF(AND(ISBLANK(O161),$AD161=1,AO$510=1,$F161&lt;&gt;служ!$AF$3),0,1)</f>
        <v>1</v>
      </c>
      <c r="AP161" s="30">
        <f>IF(AND(ISBLANK(P161),$AD161=1,AP$510=1,$F161&lt;&gt;служ!$AF$3),0,1)</f>
        <v>1</v>
      </c>
      <c r="AQ161" s="30">
        <f>IF(AND(ISBLANK(Q161),$AD161=1,AQ$510=1,$F161&lt;&gt;служ!$AF$3),0,1)</f>
        <v>1</v>
      </c>
      <c r="AR161" s="30">
        <f>IF(AND(ISBLANK(R161),$AD161=1,AR$510=1,$F161&lt;&gt;служ!$AF$3),0,1)</f>
        <v>1</v>
      </c>
      <c r="AS161" s="30">
        <f>IF(AND(ISBLANK(S161),$AD161=1,AS$510=1,$F161&lt;&gt;служ!$AF$3),0,1)</f>
        <v>1</v>
      </c>
      <c r="AT161" s="30">
        <f>IF(AND(ISBLANK(T161),$AD161=1,AT$510=1,$F161&lt;&gt;служ!$AF$3),0,1)</f>
        <v>1</v>
      </c>
      <c r="AU161" s="30">
        <f>IF(AND(ISBLANK(U161),$AD161=1,AU$510=1,$F161&lt;&gt;служ!$AF$3),0,1)</f>
        <v>1</v>
      </c>
      <c r="AV161" s="30">
        <f>IF(AND(ISBLANK(V161),$AD161=1,AV$510=1,$F161&lt;&gt;служ!$AF$3),0,1)</f>
        <v>1</v>
      </c>
      <c r="AW161" s="30">
        <f>IF(AND(ISBLANK(W161),$AD161=1,AW$510=1,$F161&lt;&gt;служ!$AF$3),0,1)</f>
        <v>1</v>
      </c>
      <c r="AX161" s="30">
        <f>IF(AND(ISBLANK(X161),$AD161=1,AX$510=1,$F161&lt;&gt;служ!$AF$3),0,1)</f>
        <v>1</v>
      </c>
      <c r="AY161" s="30">
        <f>IF(AND(ISBLANK(Y161),$AD161=1,AY$510=1,$F161&lt;&gt;служ!$AF$3),0,1)</f>
        <v>1</v>
      </c>
      <c r="AZ161" s="30">
        <f>IF(AND(ISBLANK(Z161),$AD161=1,AZ$510=1,$F161&lt;&gt;служ!$AF$3),0,1)</f>
        <v>1</v>
      </c>
      <c r="BA161" s="30">
        <f>IF(AND(ISBLANK(AA161),$AD161=1,BA$510=1,$F161&lt;&gt;служ!$AF$3),0,1)</f>
        <v>1</v>
      </c>
      <c r="BB161" s="20">
        <f t="shared" si="14"/>
        <v>0</v>
      </c>
      <c r="BD161" s="114"/>
      <c r="BE161" s="114"/>
      <c r="BF161" s="156" t="str">
        <f t="shared" si="15"/>
        <v/>
      </c>
      <c r="BH161" s="30">
        <f>IF(AND(ISBLANK(BD161),$AD161=1,$F161&lt;&gt;служ!$AF$3),0,1)</f>
        <v>1</v>
      </c>
      <c r="BI161" s="30">
        <f>IF(AND(ISBLANK(BE161),$AD161=1,$F161&lt;&gt;служ!$AF$3),0,1)</f>
        <v>1</v>
      </c>
    </row>
    <row r="162" spans="2:61" s="20" customFormat="1" x14ac:dyDescent="0.2">
      <c r="B162" s="112">
        <v>153</v>
      </c>
      <c r="C162" s="25">
        <v>4153</v>
      </c>
      <c r="D162" s="52"/>
      <c r="E162" s="52"/>
      <c r="F162" s="113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5"/>
      <c r="V162" s="115"/>
      <c r="W162" s="115"/>
      <c r="X162" s="115"/>
      <c r="Y162" s="115"/>
      <c r="Z162" s="115"/>
      <c r="AA162" s="115"/>
      <c r="AB162" s="28">
        <f>IF(AND(AD162=0,(COUNTIF(D162:AA162,"*")+COUNTIF(D162:AA162,"&lt;9")+COUNTIF(BD162:BE162,"*")+COUNTIF(BD162:BE162,"&lt;9")-COUNTIF(D162:AA162,служ!$AF$3)-COUNTIF(BD162:BE162,служ!$AF$3))&gt;0),0,1)</f>
        <v>1</v>
      </c>
      <c r="AC162" s="28">
        <f t="shared" si="11"/>
        <v>0</v>
      </c>
      <c r="AD162" s="29">
        <f>IF(OR(F162="",F162=служ!$AF$3),0,1)</f>
        <v>0</v>
      </c>
      <c r="AE162" s="31">
        <f t="shared" si="12"/>
        <v>1</v>
      </c>
      <c r="AF162" s="30">
        <f t="shared" si="13"/>
        <v>1</v>
      </c>
      <c r="AG162" s="30">
        <f>IF(AND(ISBLANK(G162),$AD162=1,AG$510=1,$F162&lt;&gt;служ!$AF$3),0,1)</f>
        <v>1</v>
      </c>
      <c r="AH162" s="30">
        <f>IF(AND(ISBLANK(H162),$AD162=1,AH$510=1,$F162&lt;&gt;служ!$AF$3),0,1)</f>
        <v>1</v>
      </c>
      <c r="AI162" s="30">
        <f>IF(AND(ISBLANK(I162),$AD162=1,AI$510=1,$F162&lt;&gt;служ!$AF$3),0,1)</f>
        <v>1</v>
      </c>
      <c r="AJ162" s="30">
        <f>IF(AND(ISBLANK(J162),$AD162=1,AJ$510=1,$F162&lt;&gt;служ!$AF$3),0,1)</f>
        <v>1</v>
      </c>
      <c r="AK162" s="30">
        <f>IF(AND(ISBLANK(K162),$AD162=1,AK$510=1,$F162&lt;&gt;служ!$AF$3),0,1)</f>
        <v>1</v>
      </c>
      <c r="AL162" s="30">
        <f>IF(AND(ISBLANK(L162),$AD162=1,AL$510=1,$F162&lt;&gt;служ!$AF$3),0,1)</f>
        <v>1</v>
      </c>
      <c r="AM162" s="30">
        <f>IF(AND(ISBLANK(M162),$AD162=1,AM$510=1,$F162&lt;&gt;служ!$AF$3),0,1)</f>
        <v>1</v>
      </c>
      <c r="AN162" s="30">
        <f>IF(AND(ISBLANK(N162),$AD162=1,AN$510=1,$F162&lt;&gt;служ!$AF$3),0,1)</f>
        <v>1</v>
      </c>
      <c r="AO162" s="30">
        <f>IF(AND(ISBLANK(O162),$AD162=1,AO$510=1,$F162&lt;&gt;служ!$AF$3),0,1)</f>
        <v>1</v>
      </c>
      <c r="AP162" s="30">
        <f>IF(AND(ISBLANK(P162),$AD162=1,AP$510=1,$F162&lt;&gt;служ!$AF$3),0,1)</f>
        <v>1</v>
      </c>
      <c r="AQ162" s="30">
        <f>IF(AND(ISBLANK(Q162),$AD162=1,AQ$510=1,$F162&lt;&gt;служ!$AF$3),0,1)</f>
        <v>1</v>
      </c>
      <c r="AR162" s="30">
        <f>IF(AND(ISBLANK(R162),$AD162=1,AR$510=1,$F162&lt;&gt;служ!$AF$3),0,1)</f>
        <v>1</v>
      </c>
      <c r="AS162" s="30">
        <f>IF(AND(ISBLANK(S162),$AD162=1,AS$510=1,$F162&lt;&gt;служ!$AF$3),0,1)</f>
        <v>1</v>
      </c>
      <c r="AT162" s="30">
        <f>IF(AND(ISBLANK(T162),$AD162=1,AT$510=1,$F162&lt;&gt;служ!$AF$3),0,1)</f>
        <v>1</v>
      </c>
      <c r="AU162" s="30">
        <f>IF(AND(ISBLANK(U162),$AD162=1,AU$510=1,$F162&lt;&gt;служ!$AF$3),0,1)</f>
        <v>1</v>
      </c>
      <c r="AV162" s="30">
        <f>IF(AND(ISBLANK(V162),$AD162=1,AV$510=1,$F162&lt;&gt;служ!$AF$3),0,1)</f>
        <v>1</v>
      </c>
      <c r="AW162" s="30">
        <f>IF(AND(ISBLANK(W162),$AD162=1,AW$510=1,$F162&lt;&gt;служ!$AF$3),0,1)</f>
        <v>1</v>
      </c>
      <c r="AX162" s="30">
        <f>IF(AND(ISBLANK(X162),$AD162=1,AX$510=1,$F162&lt;&gt;служ!$AF$3),0,1)</f>
        <v>1</v>
      </c>
      <c r="AY162" s="30">
        <f>IF(AND(ISBLANK(Y162),$AD162=1,AY$510=1,$F162&lt;&gt;служ!$AF$3),0,1)</f>
        <v>1</v>
      </c>
      <c r="AZ162" s="30">
        <f>IF(AND(ISBLANK(Z162),$AD162=1,AZ$510=1,$F162&lt;&gt;служ!$AF$3),0,1)</f>
        <v>1</v>
      </c>
      <c r="BA162" s="30">
        <f>IF(AND(ISBLANK(AA162),$AD162=1,BA$510=1,$F162&lt;&gt;служ!$AF$3),0,1)</f>
        <v>1</v>
      </c>
      <c r="BB162" s="20">
        <f t="shared" si="14"/>
        <v>0</v>
      </c>
      <c r="BD162" s="114"/>
      <c r="BE162" s="114"/>
      <c r="BF162" s="156" t="str">
        <f t="shared" si="15"/>
        <v/>
      </c>
      <c r="BH162" s="30">
        <f>IF(AND(ISBLANK(BD162),$AD162=1,$F162&lt;&gt;служ!$AF$3),0,1)</f>
        <v>1</v>
      </c>
      <c r="BI162" s="30">
        <f>IF(AND(ISBLANK(BE162),$AD162=1,$F162&lt;&gt;служ!$AF$3),0,1)</f>
        <v>1</v>
      </c>
    </row>
    <row r="163" spans="2:61" s="20" customFormat="1" x14ac:dyDescent="0.2">
      <c r="B163" s="112">
        <v>154</v>
      </c>
      <c r="C163" s="25">
        <v>4154</v>
      </c>
      <c r="D163" s="52"/>
      <c r="E163" s="52"/>
      <c r="F163" s="113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5"/>
      <c r="V163" s="115"/>
      <c r="W163" s="115"/>
      <c r="X163" s="115"/>
      <c r="Y163" s="115"/>
      <c r="Z163" s="115"/>
      <c r="AA163" s="115"/>
      <c r="AB163" s="28">
        <f>IF(AND(AD163=0,(COUNTIF(D163:AA163,"*")+COUNTIF(D163:AA163,"&lt;9")+COUNTIF(BD163:BE163,"*")+COUNTIF(BD163:BE163,"&lt;9")-COUNTIF(D163:AA163,служ!$AF$3)-COUNTIF(BD163:BE163,служ!$AF$3))&gt;0),0,1)</f>
        <v>1</v>
      </c>
      <c r="AC163" s="28">
        <f t="shared" si="11"/>
        <v>0</v>
      </c>
      <c r="AD163" s="29">
        <f>IF(OR(F163="",F163=служ!$AF$3),0,1)</f>
        <v>0</v>
      </c>
      <c r="AE163" s="31">
        <f t="shared" si="12"/>
        <v>1</v>
      </c>
      <c r="AF163" s="30">
        <f t="shared" si="13"/>
        <v>1</v>
      </c>
      <c r="AG163" s="30">
        <f>IF(AND(ISBLANK(G163),$AD163=1,AG$510=1,$F163&lt;&gt;служ!$AF$3),0,1)</f>
        <v>1</v>
      </c>
      <c r="AH163" s="30">
        <f>IF(AND(ISBLANK(H163),$AD163=1,AH$510=1,$F163&lt;&gt;служ!$AF$3),0,1)</f>
        <v>1</v>
      </c>
      <c r="AI163" s="30">
        <f>IF(AND(ISBLANK(I163),$AD163=1,AI$510=1,$F163&lt;&gt;служ!$AF$3),0,1)</f>
        <v>1</v>
      </c>
      <c r="AJ163" s="30">
        <f>IF(AND(ISBLANK(J163),$AD163=1,AJ$510=1,$F163&lt;&gt;служ!$AF$3),0,1)</f>
        <v>1</v>
      </c>
      <c r="AK163" s="30">
        <f>IF(AND(ISBLANK(K163),$AD163=1,AK$510=1,$F163&lt;&gt;служ!$AF$3),0,1)</f>
        <v>1</v>
      </c>
      <c r="AL163" s="30">
        <f>IF(AND(ISBLANK(L163),$AD163=1,AL$510=1,$F163&lt;&gt;служ!$AF$3),0,1)</f>
        <v>1</v>
      </c>
      <c r="AM163" s="30">
        <f>IF(AND(ISBLANK(M163),$AD163=1,AM$510=1,$F163&lt;&gt;служ!$AF$3),0,1)</f>
        <v>1</v>
      </c>
      <c r="AN163" s="30">
        <f>IF(AND(ISBLANK(N163),$AD163=1,AN$510=1,$F163&lt;&gt;служ!$AF$3),0,1)</f>
        <v>1</v>
      </c>
      <c r="AO163" s="30">
        <f>IF(AND(ISBLANK(O163),$AD163=1,AO$510=1,$F163&lt;&gt;служ!$AF$3),0,1)</f>
        <v>1</v>
      </c>
      <c r="AP163" s="30">
        <f>IF(AND(ISBLANK(P163),$AD163=1,AP$510=1,$F163&lt;&gt;служ!$AF$3),0,1)</f>
        <v>1</v>
      </c>
      <c r="AQ163" s="30">
        <f>IF(AND(ISBLANK(Q163),$AD163=1,AQ$510=1,$F163&lt;&gt;служ!$AF$3),0,1)</f>
        <v>1</v>
      </c>
      <c r="AR163" s="30">
        <f>IF(AND(ISBLANK(R163),$AD163=1,AR$510=1,$F163&lt;&gt;служ!$AF$3),0,1)</f>
        <v>1</v>
      </c>
      <c r="AS163" s="30">
        <f>IF(AND(ISBLANK(S163),$AD163=1,AS$510=1,$F163&lt;&gt;служ!$AF$3),0,1)</f>
        <v>1</v>
      </c>
      <c r="AT163" s="30">
        <f>IF(AND(ISBLANK(T163),$AD163=1,AT$510=1,$F163&lt;&gt;служ!$AF$3),0,1)</f>
        <v>1</v>
      </c>
      <c r="AU163" s="30">
        <f>IF(AND(ISBLANK(U163),$AD163=1,AU$510=1,$F163&lt;&gt;служ!$AF$3),0,1)</f>
        <v>1</v>
      </c>
      <c r="AV163" s="30">
        <f>IF(AND(ISBLANK(V163),$AD163=1,AV$510=1,$F163&lt;&gt;служ!$AF$3),0,1)</f>
        <v>1</v>
      </c>
      <c r="AW163" s="30">
        <f>IF(AND(ISBLANK(W163),$AD163=1,AW$510=1,$F163&lt;&gt;служ!$AF$3),0,1)</f>
        <v>1</v>
      </c>
      <c r="AX163" s="30">
        <f>IF(AND(ISBLANK(X163),$AD163=1,AX$510=1,$F163&lt;&gt;служ!$AF$3),0,1)</f>
        <v>1</v>
      </c>
      <c r="AY163" s="30">
        <f>IF(AND(ISBLANK(Y163),$AD163=1,AY$510=1,$F163&lt;&gt;служ!$AF$3),0,1)</f>
        <v>1</v>
      </c>
      <c r="AZ163" s="30">
        <f>IF(AND(ISBLANK(Z163),$AD163=1,AZ$510=1,$F163&lt;&gt;служ!$AF$3),0,1)</f>
        <v>1</v>
      </c>
      <c r="BA163" s="30">
        <f>IF(AND(ISBLANK(AA163),$AD163=1,BA$510=1,$F163&lt;&gt;служ!$AF$3),0,1)</f>
        <v>1</v>
      </c>
      <c r="BB163" s="20">
        <f t="shared" si="14"/>
        <v>0</v>
      </c>
      <c r="BD163" s="114"/>
      <c r="BE163" s="114"/>
      <c r="BF163" s="156" t="str">
        <f t="shared" si="15"/>
        <v/>
      </c>
      <c r="BH163" s="30">
        <f>IF(AND(ISBLANK(BD163),$AD163=1,$F163&lt;&gt;служ!$AF$3),0,1)</f>
        <v>1</v>
      </c>
      <c r="BI163" s="30">
        <f>IF(AND(ISBLANK(BE163),$AD163=1,$F163&lt;&gt;служ!$AF$3),0,1)</f>
        <v>1</v>
      </c>
    </row>
    <row r="164" spans="2:61" s="20" customFormat="1" x14ac:dyDescent="0.2">
      <c r="B164" s="112">
        <v>155</v>
      </c>
      <c r="C164" s="25">
        <v>4155</v>
      </c>
      <c r="D164" s="52"/>
      <c r="E164" s="52"/>
      <c r="F164" s="113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5"/>
      <c r="V164" s="115"/>
      <c r="W164" s="115"/>
      <c r="X164" s="115"/>
      <c r="Y164" s="115"/>
      <c r="Z164" s="115"/>
      <c r="AA164" s="115"/>
      <c r="AB164" s="28">
        <f>IF(AND(AD164=0,(COUNTIF(D164:AA164,"*")+COUNTIF(D164:AA164,"&lt;9")+COUNTIF(BD164:BE164,"*")+COUNTIF(BD164:BE164,"&lt;9")-COUNTIF(D164:AA164,служ!$AF$3)-COUNTIF(BD164:BE164,служ!$AF$3))&gt;0),0,1)</f>
        <v>1</v>
      </c>
      <c r="AC164" s="28">
        <f t="shared" si="11"/>
        <v>0</v>
      </c>
      <c r="AD164" s="29">
        <f>IF(OR(F164="",F164=служ!$AF$3),0,1)</f>
        <v>0</v>
      </c>
      <c r="AE164" s="31">
        <f t="shared" si="12"/>
        <v>1</v>
      </c>
      <c r="AF164" s="30">
        <f t="shared" si="13"/>
        <v>1</v>
      </c>
      <c r="AG164" s="30">
        <f>IF(AND(ISBLANK(G164),$AD164=1,AG$510=1,$F164&lt;&gt;служ!$AF$3),0,1)</f>
        <v>1</v>
      </c>
      <c r="AH164" s="30">
        <f>IF(AND(ISBLANK(H164),$AD164=1,AH$510=1,$F164&lt;&gt;служ!$AF$3),0,1)</f>
        <v>1</v>
      </c>
      <c r="AI164" s="30">
        <f>IF(AND(ISBLANK(I164),$AD164=1,AI$510=1,$F164&lt;&gt;служ!$AF$3),0,1)</f>
        <v>1</v>
      </c>
      <c r="AJ164" s="30">
        <f>IF(AND(ISBLANK(J164),$AD164=1,AJ$510=1,$F164&lt;&gt;служ!$AF$3),0,1)</f>
        <v>1</v>
      </c>
      <c r="AK164" s="30">
        <f>IF(AND(ISBLANK(K164),$AD164=1,AK$510=1,$F164&lt;&gt;служ!$AF$3),0,1)</f>
        <v>1</v>
      </c>
      <c r="AL164" s="30">
        <f>IF(AND(ISBLANK(L164),$AD164=1,AL$510=1,$F164&lt;&gt;служ!$AF$3),0,1)</f>
        <v>1</v>
      </c>
      <c r="AM164" s="30">
        <f>IF(AND(ISBLANK(M164),$AD164=1,AM$510=1,$F164&lt;&gt;служ!$AF$3),0,1)</f>
        <v>1</v>
      </c>
      <c r="AN164" s="30">
        <f>IF(AND(ISBLANK(N164),$AD164=1,AN$510=1,$F164&lt;&gt;служ!$AF$3),0,1)</f>
        <v>1</v>
      </c>
      <c r="AO164" s="30">
        <f>IF(AND(ISBLANK(O164),$AD164=1,AO$510=1,$F164&lt;&gt;служ!$AF$3),0,1)</f>
        <v>1</v>
      </c>
      <c r="AP164" s="30">
        <f>IF(AND(ISBLANK(P164),$AD164=1,AP$510=1,$F164&lt;&gt;служ!$AF$3),0,1)</f>
        <v>1</v>
      </c>
      <c r="AQ164" s="30">
        <f>IF(AND(ISBLANK(Q164),$AD164=1,AQ$510=1,$F164&lt;&gt;служ!$AF$3),0,1)</f>
        <v>1</v>
      </c>
      <c r="AR164" s="30">
        <f>IF(AND(ISBLANK(R164),$AD164=1,AR$510=1,$F164&lt;&gt;служ!$AF$3),0,1)</f>
        <v>1</v>
      </c>
      <c r="AS164" s="30">
        <f>IF(AND(ISBLANK(S164),$AD164=1,AS$510=1,$F164&lt;&gt;служ!$AF$3),0,1)</f>
        <v>1</v>
      </c>
      <c r="AT164" s="30">
        <f>IF(AND(ISBLANK(T164),$AD164=1,AT$510=1,$F164&lt;&gt;служ!$AF$3),0,1)</f>
        <v>1</v>
      </c>
      <c r="AU164" s="30">
        <f>IF(AND(ISBLANK(U164),$AD164=1,AU$510=1,$F164&lt;&gt;служ!$AF$3),0,1)</f>
        <v>1</v>
      </c>
      <c r="AV164" s="30">
        <f>IF(AND(ISBLANK(V164),$AD164=1,AV$510=1,$F164&lt;&gt;служ!$AF$3),0,1)</f>
        <v>1</v>
      </c>
      <c r="AW164" s="30">
        <f>IF(AND(ISBLANK(W164),$AD164=1,AW$510=1,$F164&lt;&gt;служ!$AF$3),0,1)</f>
        <v>1</v>
      </c>
      <c r="AX164" s="30">
        <f>IF(AND(ISBLANK(X164),$AD164=1,AX$510=1,$F164&lt;&gt;служ!$AF$3),0,1)</f>
        <v>1</v>
      </c>
      <c r="AY164" s="30">
        <f>IF(AND(ISBLANK(Y164),$AD164=1,AY$510=1,$F164&lt;&gt;служ!$AF$3),0,1)</f>
        <v>1</v>
      </c>
      <c r="AZ164" s="30">
        <f>IF(AND(ISBLANK(Z164),$AD164=1,AZ$510=1,$F164&lt;&gt;служ!$AF$3),0,1)</f>
        <v>1</v>
      </c>
      <c r="BA164" s="30">
        <f>IF(AND(ISBLANK(AA164),$AD164=1,BA$510=1,$F164&lt;&gt;служ!$AF$3),0,1)</f>
        <v>1</v>
      </c>
      <c r="BB164" s="20">
        <f t="shared" si="14"/>
        <v>0</v>
      </c>
      <c r="BD164" s="114"/>
      <c r="BE164" s="114"/>
      <c r="BF164" s="156" t="str">
        <f t="shared" si="15"/>
        <v/>
      </c>
      <c r="BH164" s="30">
        <f>IF(AND(ISBLANK(BD164),$AD164=1,$F164&lt;&gt;служ!$AF$3),0,1)</f>
        <v>1</v>
      </c>
      <c r="BI164" s="30">
        <f>IF(AND(ISBLANK(BE164),$AD164=1,$F164&lt;&gt;служ!$AF$3),0,1)</f>
        <v>1</v>
      </c>
    </row>
    <row r="165" spans="2:61" s="20" customFormat="1" x14ac:dyDescent="0.2">
      <c r="B165" s="112">
        <v>156</v>
      </c>
      <c r="C165" s="25">
        <v>4156</v>
      </c>
      <c r="D165" s="52"/>
      <c r="E165" s="52"/>
      <c r="F165" s="113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5"/>
      <c r="V165" s="115"/>
      <c r="W165" s="115"/>
      <c r="X165" s="115"/>
      <c r="Y165" s="115"/>
      <c r="Z165" s="115"/>
      <c r="AA165" s="115"/>
      <c r="AB165" s="28">
        <f>IF(AND(AD165=0,(COUNTIF(D165:AA165,"*")+COUNTIF(D165:AA165,"&lt;9")+COUNTIF(BD165:BE165,"*")+COUNTIF(BD165:BE165,"&lt;9")-COUNTIF(D165:AA165,служ!$AF$3)-COUNTIF(BD165:BE165,служ!$AF$3))&gt;0),0,1)</f>
        <v>1</v>
      </c>
      <c r="AC165" s="28">
        <f t="shared" si="11"/>
        <v>0</v>
      </c>
      <c r="AD165" s="29">
        <f>IF(OR(F165="",F165=служ!$AF$3),0,1)</f>
        <v>0</v>
      </c>
      <c r="AE165" s="31">
        <f t="shared" si="12"/>
        <v>1</v>
      </c>
      <c r="AF165" s="30">
        <f t="shared" si="13"/>
        <v>1</v>
      </c>
      <c r="AG165" s="30">
        <f>IF(AND(ISBLANK(G165),$AD165=1,AG$510=1,$F165&lt;&gt;служ!$AF$3),0,1)</f>
        <v>1</v>
      </c>
      <c r="AH165" s="30">
        <f>IF(AND(ISBLANK(H165),$AD165=1,AH$510=1,$F165&lt;&gt;служ!$AF$3),0,1)</f>
        <v>1</v>
      </c>
      <c r="AI165" s="30">
        <f>IF(AND(ISBLANK(I165),$AD165=1,AI$510=1,$F165&lt;&gt;служ!$AF$3),0,1)</f>
        <v>1</v>
      </c>
      <c r="AJ165" s="30">
        <f>IF(AND(ISBLANK(J165),$AD165=1,AJ$510=1,$F165&lt;&gt;служ!$AF$3),0,1)</f>
        <v>1</v>
      </c>
      <c r="AK165" s="30">
        <f>IF(AND(ISBLANK(K165),$AD165=1,AK$510=1,$F165&lt;&gt;служ!$AF$3),0,1)</f>
        <v>1</v>
      </c>
      <c r="AL165" s="30">
        <f>IF(AND(ISBLANK(L165),$AD165=1,AL$510=1,$F165&lt;&gt;служ!$AF$3),0,1)</f>
        <v>1</v>
      </c>
      <c r="AM165" s="30">
        <f>IF(AND(ISBLANK(M165),$AD165=1,AM$510=1,$F165&lt;&gt;служ!$AF$3),0,1)</f>
        <v>1</v>
      </c>
      <c r="AN165" s="30">
        <f>IF(AND(ISBLANK(N165),$AD165=1,AN$510=1,$F165&lt;&gt;служ!$AF$3),0,1)</f>
        <v>1</v>
      </c>
      <c r="AO165" s="30">
        <f>IF(AND(ISBLANK(O165),$AD165=1,AO$510=1,$F165&lt;&gt;служ!$AF$3),0,1)</f>
        <v>1</v>
      </c>
      <c r="AP165" s="30">
        <f>IF(AND(ISBLANK(P165),$AD165=1,AP$510=1,$F165&lt;&gt;служ!$AF$3),0,1)</f>
        <v>1</v>
      </c>
      <c r="AQ165" s="30">
        <f>IF(AND(ISBLANK(Q165),$AD165=1,AQ$510=1,$F165&lt;&gt;служ!$AF$3),0,1)</f>
        <v>1</v>
      </c>
      <c r="AR165" s="30">
        <f>IF(AND(ISBLANK(R165),$AD165=1,AR$510=1,$F165&lt;&gt;служ!$AF$3),0,1)</f>
        <v>1</v>
      </c>
      <c r="AS165" s="30">
        <f>IF(AND(ISBLANK(S165),$AD165=1,AS$510=1,$F165&lt;&gt;служ!$AF$3),0,1)</f>
        <v>1</v>
      </c>
      <c r="AT165" s="30">
        <f>IF(AND(ISBLANK(T165),$AD165=1,AT$510=1,$F165&lt;&gt;служ!$AF$3),0,1)</f>
        <v>1</v>
      </c>
      <c r="AU165" s="30">
        <f>IF(AND(ISBLANK(U165),$AD165=1,AU$510=1,$F165&lt;&gt;служ!$AF$3),0,1)</f>
        <v>1</v>
      </c>
      <c r="AV165" s="30">
        <f>IF(AND(ISBLANK(V165),$AD165=1,AV$510=1,$F165&lt;&gt;служ!$AF$3),0,1)</f>
        <v>1</v>
      </c>
      <c r="AW165" s="30">
        <f>IF(AND(ISBLANK(W165),$AD165=1,AW$510=1,$F165&lt;&gt;служ!$AF$3),0,1)</f>
        <v>1</v>
      </c>
      <c r="AX165" s="30">
        <f>IF(AND(ISBLANK(X165),$AD165=1,AX$510=1,$F165&lt;&gt;служ!$AF$3),0,1)</f>
        <v>1</v>
      </c>
      <c r="AY165" s="30">
        <f>IF(AND(ISBLANK(Y165),$AD165=1,AY$510=1,$F165&lt;&gt;служ!$AF$3),0,1)</f>
        <v>1</v>
      </c>
      <c r="AZ165" s="30">
        <f>IF(AND(ISBLANK(Z165),$AD165=1,AZ$510=1,$F165&lt;&gt;служ!$AF$3),0,1)</f>
        <v>1</v>
      </c>
      <c r="BA165" s="30">
        <f>IF(AND(ISBLANK(AA165),$AD165=1,BA$510=1,$F165&lt;&gt;служ!$AF$3),0,1)</f>
        <v>1</v>
      </c>
      <c r="BB165" s="20">
        <f t="shared" si="14"/>
        <v>0</v>
      </c>
      <c r="BD165" s="114"/>
      <c r="BE165" s="114"/>
      <c r="BF165" s="156" t="str">
        <f t="shared" si="15"/>
        <v/>
      </c>
      <c r="BH165" s="30">
        <f>IF(AND(ISBLANK(BD165),$AD165=1,$F165&lt;&gt;служ!$AF$3),0,1)</f>
        <v>1</v>
      </c>
      <c r="BI165" s="30">
        <f>IF(AND(ISBLANK(BE165),$AD165=1,$F165&lt;&gt;служ!$AF$3),0,1)</f>
        <v>1</v>
      </c>
    </row>
    <row r="166" spans="2:61" s="20" customFormat="1" x14ac:dyDescent="0.2">
      <c r="B166" s="112">
        <v>157</v>
      </c>
      <c r="C166" s="25">
        <v>4157</v>
      </c>
      <c r="D166" s="52"/>
      <c r="E166" s="52"/>
      <c r="F166" s="113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5"/>
      <c r="V166" s="115"/>
      <c r="W166" s="115"/>
      <c r="X166" s="115"/>
      <c r="Y166" s="115"/>
      <c r="Z166" s="115"/>
      <c r="AA166" s="115"/>
      <c r="AB166" s="28">
        <f>IF(AND(AD166=0,(COUNTIF(D166:AA166,"*")+COUNTIF(D166:AA166,"&lt;9")+COUNTIF(BD166:BE166,"*")+COUNTIF(BD166:BE166,"&lt;9")-COUNTIF(D166:AA166,служ!$AF$3)-COUNTIF(BD166:BE166,служ!$AF$3))&gt;0),0,1)</f>
        <v>1</v>
      </c>
      <c r="AC166" s="28">
        <f t="shared" si="11"/>
        <v>0</v>
      </c>
      <c r="AD166" s="29">
        <f>IF(OR(F166="",F166=служ!$AF$3),0,1)</f>
        <v>0</v>
      </c>
      <c r="AE166" s="31">
        <f t="shared" si="12"/>
        <v>1</v>
      </c>
      <c r="AF166" s="30">
        <f t="shared" si="13"/>
        <v>1</v>
      </c>
      <c r="AG166" s="30">
        <f>IF(AND(ISBLANK(G166),$AD166=1,AG$510=1,$F166&lt;&gt;служ!$AF$3),0,1)</f>
        <v>1</v>
      </c>
      <c r="AH166" s="30">
        <f>IF(AND(ISBLANK(H166),$AD166=1,AH$510=1,$F166&lt;&gt;служ!$AF$3),0,1)</f>
        <v>1</v>
      </c>
      <c r="AI166" s="30">
        <f>IF(AND(ISBLANK(I166),$AD166=1,AI$510=1,$F166&lt;&gt;служ!$AF$3),0,1)</f>
        <v>1</v>
      </c>
      <c r="AJ166" s="30">
        <f>IF(AND(ISBLANK(J166),$AD166=1,AJ$510=1,$F166&lt;&gt;служ!$AF$3),0,1)</f>
        <v>1</v>
      </c>
      <c r="AK166" s="30">
        <f>IF(AND(ISBLANK(K166),$AD166=1,AK$510=1,$F166&lt;&gt;служ!$AF$3),0,1)</f>
        <v>1</v>
      </c>
      <c r="AL166" s="30">
        <f>IF(AND(ISBLANK(L166),$AD166=1,AL$510=1,$F166&lt;&gt;служ!$AF$3),0,1)</f>
        <v>1</v>
      </c>
      <c r="AM166" s="30">
        <f>IF(AND(ISBLANK(M166),$AD166=1,AM$510=1,$F166&lt;&gt;служ!$AF$3),0,1)</f>
        <v>1</v>
      </c>
      <c r="AN166" s="30">
        <f>IF(AND(ISBLANK(N166),$AD166=1,AN$510=1,$F166&lt;&gt;служ!$AF$3),0,1)</f>
        <v>1</v>
      </c>
      <c r="AO166" s="30">
        <f>IF(AND(ISBLANK(O166),$AD166=1,AO$510=1,$F166&lt;&gt;служ!$AF$3),0,1)</f>
        <v>1</v>
      </c>
      <c r="AP166" s="30">
        <f>IF(AND(ISBLANK(P166),$AD166=1,AP$510=1,$F166&lt;&gt;служ!$AF$3),0,1)</f>
        <v>1</v>
      </c>
      <c r="AQ166" s="30">
        <f>IF(AND(ISBLANK(Q166),$AD166=1,AQ$510=1,$F166&lt;&gt;служ!$AF$3),0,1)</f>
        <v>1</v>
      </c>
      <c r="AR166" s="30">
        <f>IF(AND(ISBLANK(R166),$AD166=1,AR$510=1,$F166&lt;&gt;служ!$AF$3),0,1)</f>
        <v>1</v>
      </c>
      <c r="AS166" s="30">
        <f>IF(AND(ISBLANK(S166),$AD166=1,AS$510=1,$F166&lt;&gt;служ!$AF$3),0,1)</f>
        <v>1</v>
      </c>
      <c r="AT166" s="30">
        <f>IF(AND(ISBLANK(T166),$AD166=1,AT$510=1,$F166&lt;&gt;служ!$AF$3),0,1)</f>
        <v>1</v>
      </c>
      <c r="AU166" s="30">
        <f>IF(AND(ISBLANK(U166),$AD166=1,AU$510=1,$F166&lt;&gt;служ!$AF$3),0,1)</f>
        <v>1</v>
      </c>
      <c r="AV166" s="30">
        <f>IF(AND(ISBLANK(V166),$AD166=1,AV$510=1,$F166&lt;&gt;служ!$AF$3),0,1)</f>
        <v>1</v>
      </c>
      <c r="AW166" s="30">
        <f>IF(AND(ISBLANK(W166),$AD166=1,AW$510=1,$F166&lt;&gt;служ!$AF$3),0,1)</f>
        <v>1</v>
      </c>
      <c r="AX166" s="30">
        <f>IF(AND(ISBLANK(X166),$AD166=1,AX$510=1,$F166&lt;&gt;служ!$AF$3),0,1)</f>
        <v>1</v>
      </c>
      <c r="AY166" s="30">
        <f>IF(AND(ISBLANK(Y166),$AD166=1,AY$510=1,$F166&lt;&gt;служ!$AF$3),0,1)</f>
        <v>1</v>
      </c>
      <c r="AZ166" s="30">
        <f>IF(AND(ISBLANK(Z166),$AD166=1,AZ$510=1,$F166&lt;&gt;служ!$AF$3),0,1)</f>
        <v>1</v>
      </c>
      <c r="BA166" s="30">
        <f>IF(AND(ISBLANK(AA166),$AD166=1,BA$510=1,$F166&lt;&gt;служ!$AF$3),0,1)</f>
        <v>1</v>
      </c>
      <c r="BB166" s="20">
        <f t="shared" si="14"/>
        <v>0</v>
      </c>
      <c r="BD166" s="114"/>
      <c r="BE166" s="114"/>
      <c r="BF166" s="156" t="str">
        <f t="shared" si="15"/>
        <v/>
      </c>
      <c r="BH166" s="30">
        <f>IF(AND(ISBLANK(BD166),$AD166=1,$F166&lt;&gt;служ!$AF$3),0,1)</f>
        <v>1</v>
      </c>
      <c r="BI166" s="30">
        <f>IF(AND(ISBLANK(BE166),$AD166=1,$F166&lt;&gt;служ!$AF$3),0,1)</f>
        <v>1</v>
      </c>
    </row>
    <row r="167" spans="2:61" s="20" customFormat="1" x14ac:dyDescent="0.2">
      <c r="B167" s="112">
        <v>158</v>
      </c>
      <c r="C167" s="25">
        <v>4158</v>
      </c>
      <c r="D167" s="52"/>
      <c r="E167" s="52"/>
      <c r="F167" s="113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5"/>
      <c r="V167" s="115"/>
      <c r="W167" s="115"/>
      <c r="X167" s="115"/>
      <c r="Y167" s="115"/>
      <c r="Z167" s="115"/>
      <c r="AA167" s="115"/>
      <c r="AB167" s="28">
        <f>IF(AND(AD167=0,(COUNTIF(D167:AA167,"*")+COUNTIF(D167:AA167,"&lt;9")+COUNTIF(BD167:BE167,"*")+COUNTIF(BD167:BE167,"&lt;9")-COUNTIF(D167:AA167,служ!$AF$3)-COUNTIF(BD167:BE167,служ!$AF$3))&gt;0),0,1)</f>
        <v>1</v>
      </c>
      <c r="AC167" s="28">
        <f t="shared" si="11"/>
        <v>0</v>
      </c>
      <c r="AD167" s="29">
        <f>IF(OR(F167="",F167=служ!$AF$3),0,1)</f>
        <v>0</v>
      </c>
      <c r="AE167" s="31">
        <f t="shared" si="12"/>
        <v>1</v>
      </c>
      <c r="AF167" s="30">
        <f t="shared" si="13"/>
        <v>1</v>
      </c>
      <c r="AG167" s="30">
        <f>IF(AND(ISBLANK(G167),$AD167=1,AG$510=1,$F167&lt;&gt;служ!$AF$3),0,1)</f>
        <v>1</v>
      </c>
      <c r="AH167" s="30">
        <f>IF(AND(ISBLANK(H167),$AD167=1,AH$510=1,$F167&lt;&gt;служ!$AF$3),0,1)</f>
        <v>1</v>
      </c>
      <c r="AI167" s="30">
        <f>IF(AND(ISBLANK(I167),$AD167=1,AI$510=1,$F167&lt;&gt;служ!$AF$3),0,1)</f>
        <v>1</v>
      </c>
      <c r="AJ167" s="30">
        <f>IF(AND(ISBLANK(J167),$AD167=1,AJ$510=1,$F167&lt;&gt;служ!$AF$3),0,1)</f>
        <v>1</v>
      </c>
      <c r="AK167" s="30">
        <f>IF(AND(ISBLANK(K167),$AD167=1,AK$510=1,$F167&lt;&gt;служ!$AF$3),0,1)</f>
        <v>1</v>
      </c>
      <c r="AL167" s="30">
        <f>IF(AND(ISBLANK(L167),$AD167=1,AL$510=1,$F167&lt;&gt;служ!$AF$3),0,1)</f>
        <v>1</v>
      </c>
      <c r="AM167" s="30">
        <f>IF(AND(ISBLANK(M167),$AD167=1,AM$510=1,$F167&lt;&gt;служ!$AF$3),0,1)</f>
        <v>1</v>
      </c>
      <c r="AN167" s="30">
        <f>IF(AND(ISBLANK(N167),$AD167=1,AN$510=1,$F167&lt;&gt;служ!$AF$3),0,1)</f>
        <v>1</v>
      </c>
      <c r="AO167" s="30">
        <f>IF(AND(ISBLANK(O167),$AD167=1,AO$510=1,$F167&lt;&gt;служ!$AF$3),0,1)</f>
        <v>1</v>
      </c>
      <c r="AP167" s="30">
        <f>IF(AND(ISBLANK(P167),$AD167=1,AP$510=1,$F167&lt;&gt;служ!$AF$3),0,1)</f>
        <v>1</v>
      </c>
      <c r="AQ167" s="30">
        <f>IF(AND(ISBLANK(Q167),$AD167=1,AQ$510=1,$F167&lt;&gt;служ!$AF$3),0,1)</f>
        <v>1</v>
      </c>
      <c r="AR167" s="30">
        <f>IF(AND(ISBLANK(R167),$AD167=1,AR$510=1,$F167&lt;&gt;служ!$AF$3),0,1)</f>
        <v>1</v>
      </c>
      <c r="AS167" s="30">
        <f>IF(AND(ISBLANK(S167),$AD167=1,AS$510=1,$F167&lt;&gt;служ!$AF$3),0,1)</f>
        <v>1</v>
      </c>
      <c r="AT167" s="30">
        <f>IF(AND(ISBLANK(T167),$AD167=1,AT$510=1,$F167&lt;&gt;служ!$AF$3),0,1)</f>
        <v>1</v>
      </c>
      <c r="AU167" s="30">
        <f>IF(AND(ISBLANK(U167),$AD167=1,AU$510=1,$F167&lt;&gt;служ!$AF$3),0,1)</f>
        <v>1</v>
      </c>
      <c r="AV167" s="30">
        <f>IF(AND(ISBLANK(V167),$AD167=1,AV$510=1,$F167&lt;&gt;служ!$AF$3),0,1)</f>
        <v>1</v>
      </c>
      <c r="AW167" s="30">
        <f>IF(AND(ISBLANK(W167),$AD167=1,AW$510=1,$F167&lt;&gt;служ!$AF$3),0,1)</f>
        <v>1</v>
      </c>
      <c r="AX167" s="30">
        <f>IF(AND(ISBLANK(X167),$AD167=1,AX$510=1,$F167&lt;&gt;служ!$AF$3),0,1)</f>
        <v>1</v>
      </c>
      <c r="AY167" s="30">
        <f>IF(AND(ISBLANK(Y167),$AD167=1,AY$510=1,$F167&lt;&gt;служ!$AF$3),0,1)</f>
        <v>1</v>
      </c>
      <c r="AZ167" s="30">
        <f>IF(AND(ISBLANK(Z167),$AD167=1,AZ$510=1,$F167&lt;&gt;служ!$AF$3),0,1)</f>
        <v>1</v>
      </c>
      <c r="BA167" s="30">
        <f>IF(AND(ISBLANK(AA167),$AD167=1,BA$510=1,$F167&lt;&gt;служ!$AF$3),0,1)</f>
        <v>1</v>
      </c>
      <c r="BB167" s="20">
        <f t="shared" si="14"/>
        <v>0</v>
      </c>
      <c r="BD167" s="114"/>
      <c r="BE167" s="114"/>
      <c r="BF167" s="156" t="str">
        <f t="shared" si="15"/>
        <v/>
      </c>
      <c r="BH167" s="30">
        <f>IF(AND(ISBLANK(BD167),$AD167=1,$F167&lt;&gt;служ!$AF$3),0,1)</f>
        <v>1</v>
      </c>
      <c r="BI167" s="30">
        <f>IF(AND(ISBLANK(BE167),$AD167=1,$F167&lt;&gt;служ!$AF$3),0,1)</f>
        <v>1</v>
      </c>
    </row>
    <row r="168" spans="2:61" s="20" customFormat="1" x14ac:dyDescent="0.2">
      <c r="B168" s="112">
        <v>159</v>
      </c>
      <c r="C168" s="25">
        <v>4159</v>
      </c>
      <c r="D168" s="52"/>
      <c r="E168" s="52"/>
      <c r="F168" s="113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5"/>
      <c r="V168" s="115"/>
      <c r="W168" s="115"/>
      <c r="X168" s="115"/>
      <c r="Y168" s="115"/>
      <c r="Z168" s="115"/>
      <c r="AA168" s="115"/>
      <c r="AB168" s="28">
        <f>IF(AND(AD168=0,(COUNTIF(D168:AA168,"*")+COUNTIF(D168:AA168,"&lt;9")+COUNTIF(BD168:BE168,"*")+COUNTIF(BD168:BE168,"&lt;9")-COUNTIF(D168:AA168,служ!$AF$3)-COUNTIF(BD168:BE168,служ!$AF$3))&gt;0),0,1)</f>
        <v>1</v>
      </c>
      <c r="AC168" s="28">
        <f t="shared" si="11"/>
        <v>0</v>
      </c>
      <c r="AD168" s="29">
        <f>IF(OR(F168="",F168=служ!$AF$3),0,1)</f>
        <v>0</v>
      </c>
      <c r="AE168" s="31">
        <f t="shared" si="12"/>
        <v>1</v>
      </c>
      <c r="AF168" s="30">
        <f t="shared" si="13"/>
        <v>1</v>
      </c>
      <c r="AG168" s="30">
        <f>IF(AND(ISBLANK(G168),$AD168=1,AG$510=1,$F168&lt;&gt;служ!$AF$3),0,1)</f>
        <v>1</v>
      </c>
      <c r="AH168" s="30">
        <f>IF(AND(ISBLANK(H168),$AD168=1,AH$510=1,$F168&lt;&gt;служ!$AF$3),0,1)</f>
        <v>1</v>
      </c>
      <c r="AI168" s="30">
        <f>IF(AND(ISBLANK(I168),$AD168=1,AI$510=1,$F168&lt;&gt;служ!$AF$3),0,1)</f>
        <v>1</v>
      </c>
      <c r="AJ168" s="30">
        <f>IF(AND(ISBLANK(J168),$AD168=1,AJ$510=1,$F168&lt;&gt;служ!$AF$3),0,1)</f>
        <v>1</v>
      </c>
      <c r="AK168" s="30">
        <f>IF(AND(ISBLANK(K168),$AD168=1,AK$510=1,$F168&lt;&gt;служ!$AF$3),0,1)</f>
        <v>1</v>
      </c>
      <c r="AL168" s="30">
        <f>IF(AND(ISBLANK(L168),$AD168=1,AL$510=1,$F168&lt;&gt;служ!$AF$3),0,1)</f>
        <v>1</v>
      </c>
      <c r="AM168" s="30">
        <f>IF(AND(ISBLANK(M168),$AD168=1,AM$510=1,$F168&lt;&gt;служ!$AF$3),0,1)</f>
        <v>1</v>
      </c>
      <c r="AN168" s="30">
        <f>IF(AND(ISBLANK(N168),$AD168=1,AN$510=1,$F168&lt;&gt;служ!$AF$3),0,1)</f>
        <v>1</v>
      </c>
      <c r="AO168" s="30">
        <f>IF(AND(ISBLANK(O168),$AD168=1,AO$510=1,$F168&lt;&gt;служ!$AF$3),0,1)</f>
        <v>1</v>
      </c>
      <c r="AP168" s="30">
        <f>IF(AND(ISBLANK(P168),$AD168=1,AP$510=1,$F168&lt;&gt;служ!$AF$3),0,1)</f>
        <v>1</v>
      </c>
      <c r="AQ168" s="30">
        <f>IF(AND(ISBLANK(Q168),$AD168=1,AQ$510=1,$F168&lt;&gt;служ!$AF$3),0,1)</f>
        <v>1</v>
      </c>
      <c r="AR168" s="30">
        <f>IF(AND(ISBLANK(R168),$AD168=1,AR$510=1,$F168&lt;&gt;служ!$AF$3),0,1)</f>
        <v>1</v>
      </c>
      <c r="AS168" s="30">
        <f>IF(AND(ISBLANK(S168),$AD168=1,AS$510=1,$F168&lt;&gt;служ!$AF$3),0,1)</f>
        <v>1</v>
      </c>
      <c r="AT168" s="30">
        <f>IF(AND(ISBLANK(T168),$AD168=1,AT$510=1,$F168&lt;&gt;служ!$AF$3),0,1)</f>
        <v>1</v>
      </c>
      <c r="AU168" s="30">
        <f>IF(AND(ISBLANK(U168),$AD168=1,AU$510=1,$F168&lt;&gt;служ!$AF$3),0,1)</f>
        <v>1</v>
      </c>
      <c r="AV168" s="30">
        <f>IF(AND(ISBLANK(V168),$AD168=1,AV$510=1,$F168&lt;&gt;служ!$AF$3),0,1)</f>
        <v>1</v>
      </c>
      <c r="AW168" s="30">
        <f>IF(AND(ISBLANK(W168),$AD168=1,AW$510=1,$F168&lt;&gt;служ!$AF$3),0,1)</f>
        <v>1</v>
      </c>
      <c r="AX168" s="30">
        <f>IF(AND(ISBLANK(X168),$AD168=1,AX$510=1,$F168&lt;&gt;служ!$AF$3),0,1)</f>
        <v>1</v>
      </c>
      <c r="AY168" s="30">
        <f>IF(AND(ISBLANK(Y168),$AD168=1,AY$510=1,$F168&lt;&gt;служ!$AF$3),0,1)</f>
        <v>1</v>
      </c>
      <c r="AZ168" s="30">
        <f>IF(AND(ISBLANK(Z168),$AD168=1,AZ$510=1,$F168&lt;&gt;служ!$AF$3),0,1)</f>
        <v>1</v>
      </c>
      <c r="BA168" s="30">
        <f>IF(AND(ISBLANK(AA168),$AD168=1,BA$510=1,$F168&lt;&gt;служ!$AF$3),0,1)</f>
        <v>1</v>
      </c>
      <c r="BB168" s="20">
        <f t="shared" si="14"/>
        <v>0</v>
      </c>
      <c r="BD168" s="114"/>
      <c r="BE168" s="114"/>
      <c r="BF168" s="156" t="str">
        <f t="shared" si="15"/>
        <v/>
      </c>
      <c r="BH168" s="30">
        <f>IF(AND(ISBLANK(BD168),$AD168=1,$F168&lt;&gt;служ!$AF$3),0,1)</f>
        <v>1</v>
      </c>
      <c r="BI168" s="30">
        <f>IF(AND(ISBLANK(BE168),$AD168=1,$F168&lt;&gt;служ!$AF$3),0,1)</f>
        <v>1</v>
      </c>
    </row>
    <row r="169" spans="2:61" s="20" customFormat="1" x14ac:dyDescent="0.2">
      <c r="B169" s="112">
        <v>160</v>
      </c>
      <c r="C169" s="25">
        <v>4160</v>
      </c>
      <c r="D169" s="52"/>
      <c r="E169" s="52"/>
      <c r="F169" s="113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5"/>
      <c r="V169" s="115"/>
      <c r="W169" s="115"/>
      <c r="X169" s="115"/>
      <c r="Y169" s="115"/>
      <c r="Z169" s="115"/>
      <c r="AA169" s="115"/>
      <c r="AB169" s="28">
        <f>IF(AND(AD169=0,(COUNTIF(D169:AA169,"*")+COUNTIF(D169:AA169,"&lt;9")+COUNTIF(BD169:BE169,"*")+COUNTIF(BD169:BE169,"&lt;9")-COUNTIF(D169:AA169,служ!$AF$3)-COUNTIF(BD169:BE169,служ!$AF$3))&gt;0),0,1)</f>
        <v>1</v>
      </c>
      <c r="AC169" s="28">
        <f t="shared" si="11"/>
        <v>0</v>
      </c>
      <c r="AD169" s="29">
        <f>IF(OR(F169="",F169=служ!$AF$3),0,1)</f>
        <v>0</v>
      </c>
      <c r="AE169" s="31">
        <f t="shared" si="12"/>
        <v>1</v>
      </c>
      <c r="AF169" s="30">
        <f t="shared" si="13"/>
        <v>1</v>
      </c>
      <c r="AG169" s="30">
        <f>IF(AND(ISBLANK(G169),$AD169=1,AG$510=1,$F169&lt;&gt;служ!$AF$3),0,1)</f>
        <v>1</v>
      </c>
      <c r="AH169" s="30">
        <f>IF(AND(ISBLANK(H169),$AD169=1,AH$510=1,$F169&lt;&gt;служ!$AF$3),0,1)</f>
        <v>1</v>
      </c>
      <c r="AI169" s="30">
        <f>IF(AND(ISBLANK(I169),$AD169=1,AI$510=1,$F169&lt;&gt;служ!$AF$3),0,1)</f>
        <v>1</v>
      </c>
      <c r="AJ169" s="30">
        <f>IF(AND(ISBLANK(J169),$AD169=1,AJ$510=1,$F169&lt;&gt;служ!$AF$3),0,1)</f>
        <v>1</v>
      </c>
      <c r="AK169" s="30">
        <f>IF(AND(ISBLANK(K169),$AD169=1,AK$510=1,$F169&lt;&gt;служ!$AF$3),0,1)</f>
        <v>1</v>
      </c>
      <c r="AL169" s="30">
        <f>IF(AND(ISBLANK(L169),$AD169=1,AL$510=1,$F169&lt;&gt;служ!$AF$3),0,1)</f>
        <v>1</v>
      </c>
      <c r="AM169" s="30">
        <f>IF(AND(ISBLANK(M169),$AD169=1,AM$510=1,$F169&lt;&gt;служ!$AF$3),0,1)</f>
        <v>1</v>
      </c>
      <c r="AN169" s="30">
        <f>IF(AND(ISBLANK(N169),$AD169=1,AN$510=1,$F169&lt;&gt;служ!$AF$3),0,1)</f>
        <v>1</v>
      </c>
      <c r="AO169" s="30">
        <f>IF(AND(ISBLANK(O169),$AD169=1,AO$510=1,$F169&lt;&gt;служ!$AF$3),0,1)</f>
        <v>1</v>
      </c>
      <c r="AP169" s="30">
        <f>IF(AND(ISBLANK(P169),$AD169=1,AP$510=1,$F169&lt;&gt;служ!$AF$3),0,1)</f>
        <v>1</v>
      </c>
      <c r="AQ169" s="30">
        <f>IF(AND(ISBLANK(Q169),$AD169=1,AQ$510=1,$F169&lt;&gt;служ!$AF$3),0,1)</f>
        <v>1</v>
      </c>
      <c r="AR169" s="30">
        <f>IF(AND(ISBLANK(R169),$AD169=1,AR$510=1,$F169&lt;&gt;служ!$AF$3),0,1)</f>
        <v>1</v>
      </c>
      <c r="AS169" s="30">
        <f>IF(AND(ISBLANK(S169),$AD169=1,AS$510=1,$F169&lt;&gt;служ!$AF$3),0,1)</f>
        <v>1</v>
      </c>
      <c r="AT169" s="30">
        <f>IF(AND(ISBLANK(T169),$AD169=1,AT$510=1,$F169&lt;&gt;служ!$AF$3),0,1)</f>
        <v>1</v>
      </c>
      <c r="AU169" s="30">
        <f>IF(AND(ISBLANK(U169),$AD169=1,AU$510=1,$F169&lt;&gt;служ!$AF$3),0,1)</f>
        <v>1</v>
      </c>
      <c r="AV169" s="30">
        <f>IF(AND(ISBLANK(V169),$AD169=1,AV$510=1,$F169&lt;&gt;служ!$AF$3),0,1)</f>
        <v>1</v>
      </c>
      <c r="AW169" s="30">
        <f>IF(AND(ISBLANK(W169),$AD169=1,AW$510=1,$F169&lt;&gt;служ!$AF$3),0,1)</f>
        <v>1</v>
      </c>
      <c r="AX169" s="30">
        <f>IF(AND(ISBLANK(X169),$AD169=1,AX$510=1,$F169&lt;&gt;служ!$AF$3),0,1)</f>
        <v>1</v>
      </c>
      <c r="AY169" s="30">
        <f>IF(AND(ISBLANK(Y169),$AD169=1,AY$510=1,$F169&lt;&gt;служ!$AF$3),0,1)</f>
        <v>1</v>
      </c>
      <c r="AZ169" s="30">
        <f>IF(AND(ISBLANK(Z169),$AD169=1,AZ$510=1,$F169&lt;&gt;служ!$AF$3),0,1)</f>
        <v>1</v>
      </c>
      <c r="BA169" s="30">
        <f>IF(AND(ISBLANK(AA169),$AD169=1,BA$510=1,$F169&lt;&gt;служ!$AF$3),0,1)</f>
        <v>1</v>
      </c>
      <c r="BB169" s="20">
        <f t="shared" si="14"/>
        <v>0</v>
      </c>
      <c r="BD169" s="114"/>
      <c r="BE169" s="114"/>
      <c r="BF169" s="156" t="str">
        <f t="shared" si="15"/>
        <v/>
      </c>
      <c r="BH169" s="30">
        <f>IF(AND(ISBLANK(BD169),$AD169=1,$F169&lt;&gt;служ!$AF$3),0,1)</f>
        <v>1</v>
      </c>
      <c r="BI169" s="30">
        <f>IF(AND(ISBLANK(BE169),$AD169=1,$F169&lt;&gt;служ!$AF$3),0,1)</f>
        <v>1</v>
      </c>
    </row>
    <row r="170" spans="2:61" s="20" customFormat="1" x14ac:dyDescent="0.2">
      <c r="B170" s="112">
        <v>161</v>
      </c>
      <c r="C170" s="25">
        <v>4161</v>
      </c>
      <c r="D170" s="52"/>
      <c r="E170" s="52"/>
      <c r="F170" s="113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5"/>
      <c r="V170" s="115"/>
      <c r="W170" s="115"/>
      <c r="X170" s="115"/>
      <c r="Y170" s="115"/>
      <c r="Z170" s="115"/>
      <c r="AA170" s="115"/>
      <c r="AB170" s="28">
        <f>IF(AND(AD170=0,(COUNTIF(D170:AA170,"*")+COUNTIF(D170:AA170,"&lt;9")+COUNTIF(BD170:BE170,"*")+COUNTIF(BD170:BE170,"&lt;9")-COUNTIF(D170:AA170,служ!$AF$3)-COUNTIF(BD170:BE170,служ!$AF$3))&gt;0),0,1)</f>
        <v>1</v>
      </c>
      <c r="AC170" s="28">
        <f t="shared" si="11"/>
        <v>0</v>
      </c>
      <c r="AD170" s="29">
        <f>IF(OR(F170="",F170=служ!$AF$3),0,1)</f>
        <v>0</v>
      </c>
      <c r="AE170" s="31">
        <f t="shared" si="12"/>
        <v>1</v>
      </c>
      <c r="AF170" s="30">
        <f t="shared" si="13"/>
        <v>1</v>
      </c>
      <c r="AG170" s="30">
        <f>IF(AND(ISBLANK(G170),$AD170=1,AG$510=1,$F170&lt;&gt;служ!$AF$3),0,1)</f>
        <v>1</v>
      </c>
      <c r="AH170" s="30">
        <f>IF(AND(ISBLANK(H170),$AD170=1,AH$510=1,$F170&lt;&gt;служ!$AF$3),0,1)</f>
        <v>1</v>
      </c>
      <c r="AI170" s="30">
        <f>IF(AND(ISBLANK(I170),$AD170=1,AI$510=1,$F170&lt;&gt;служ!$AF$3),0,1)</f>
        <v>1</v>
      </c>
      <c r="AJ170" s="30">
        <f>IF(AND(ISBLANK(J170),$AD170=1,AJ$510=1,$F170&lt;&gt;служ!$AF$3),0,1)</f>
        <v>1</v>
      </c>
      <c r="AK170" s="30">
        <f>IF(AND(ISBLANK(K170),$AD170=1,AK$510=1,$F170&lt;&gt;служ!$AF$3),0,1)</f>
        <v>1</v>
      </c>
      <c r="AL170" s="30">
        <f>IF(AND(ISBLANK(L170),$AD170=1,AL$510=1,$F170&lt;&gt;служ!$AF$3),0,1)</f>
        <v>1</v>
      </c>
      <c r="AM170" s="30">
        <f>IF(AND(ISBLANK(M170),$AD170=1,AM$510=1,$F170&lt;&gt;служ!$AF$3),0,1)</f>
        <v>1</v>
      </c>
      <c r="AN170" s="30">
        <f>IF(AND(ISBLANK(N170),$AD170=1,AN$510=1,$F170&lt;&gt;служ!$AF$3),0,1)</f>
        <v>1</v>
      </c>
      <c r="AO170" s="30">
        <f>IF(AND(ISBLANK(O170),$AD170=1,AO$510=1,$F170&lt;&gt;служ!$AF$3),0,1)</f>
        <v>1</v>
      </c>
      <c r="AP170" s="30">
        <f>IF(AND(ISBLANK(P170),$AD170=1,AP$510=1,$F170&lt;&gt;служ!$AF$3),0,1)</f>
        <v>1</v>
      </c>
      <c r="AQ170" s="30">
        <f>IF(AND(ISBLANK(Q170),$AD170=1,AQ$510=1,$F170&lt;&gt;служ!$AF$3),0,1)</f>
        <v>1</v>
      </c>
      <c r="AR170" s="30">
        <f>IF(AND(ISBLANK(R170),$AD170=1,AR$510=1,$F170&lt;&gt;служ!$AF$3),0,1)</f>
        <v>1</v>
      </c>
      <c r="AS170" s="30">
        <f>IF(AND(ISBLANK(S170),$AD170=1,AS$510=1,$F170&lt;&gt;служ!$AF$3),0,1)</f>
        <v>1</v>
      </c>
      <c r="AT170" s="30">
        <f>IF(AND(ISBLANK(T170),$AD170=1,AT$510=1,$F170&lt;&gt;служ!$AF$3),0,1)</f>
        <v>1</v>
      </c>
      <c r="AU170" s="30">
        <f>IF(AND(ISBLANK(U170),$AD170=1,AU$510=1,$F170&lt;&gt;служ!$AF$3),0,1)</f>
        <v>1</v>
      </c>
      <c r="AV170" s="30">
        <f>IF(AND(ISBLANK(V170),$AD170=1,AV$510=1,$F170&lt;&gt;служ!$AF$3),0,1)</f>
        <v>1</v>
      </c>
      <c r="AW170" s="30">
        <f>IF(AND(ISBLANK(W170),$AD170=1,AW$510=1,$F170&lt;&gt;служ!$AF$3),0,1)</f>
        <v>1</v>
      </c>
      <c r="AX170" s="30">
        <f>IF(AND(ISBLANK(X170),$AD170=1,AX$510=1,$F170&lt;&gt;служ!$AF$3),0,1)</f>
        <v>1</v>
      </c>
      <c r="AY170" s="30">
        <f>IF(AND(ISBLANK(Y170),$AD170=1,AY$510=1,$F170&lt;&gt;служ!$AF$3),0,1)</f>
        <v>1</v>
      </c>
      <c r="AZ170" s="30">
        <f>IF(AND(ISBLANK(Z170),$AD170=1,AZ$510=1,$F170&lt;&gt;служ!$AF$3),0,1)</f>
        <v>1</v>
      </c>
      <c r="BA170" s="30">
        <f>IF(AND(ISBLANK(AA170),$AD170=1,BA$510=1,$F170&lt;&gt;служ!$AF$3),0,1)</f>
        <v>1</v>
      </c>
      <c r="BB170" s="20">
        <f t="shared" si="14"/>
        <v>0</v>
      </c>
      <c r="BD170" s="114"/>
      <c r="BE170" s="114"/>
      <c r="BF170" s="156" t="str">
        <f t="shared" si="15"/>
        <v/>
      </c>
      <c r="BH170" s="30">
        <f>IF(AND(ISBLANK(BD170),$AD170=1,$F170&lt;&gt;служ!$AF$3),0,1)</f>
        <v>1</v>
      </c>
      <c r="BI170" s="30">
        <f>IF(AND(ISBLANK(BE170),$AD170=1,$F170&lt;&gt;служ!$AF$3),0,1)</f>
        <v>1</v>
      </c>
    </row>
    <row r="171" spans="2:61" s="20" customFormat="1" x14ac:dyDescent="0.2">
      <c r="B171" s="112">
        <v>162</v>
      </c>
      <c r="C171" s="25">
        <v>4162</v>
      </c>
      <c r="D171" s="52"/>
      <c r="E171" s="52"/>
      <c r="F171" s="113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5"/>
      <c r="V171" s="115"/>
      <c r="W171" s="115"/>
      <c r="X171" s="115"/>
      <c r="Y171" s="115"/>
      <c r="Z171" s="115"/>
      <c r="AA171" s="115"/>
      <c r="AB171" s="28">
        <f>IF(AND(AD171=0,(COUNTIF(D171:AA171,"*")+COUNTIF(D171:AA171,"&lt;9")+COUNTIF(BD171:BE171,"*")+COUNTIF(BD171:BE171,"&lt;9")-COUNTIF(D171:AA171,служ!$AF$3)-COUNTIF(BD171:BE171,служ!$AF$3))&gt;0),0,1)</f>
        <v>1</v>
      </c>
      <c r="AC171" s="28">
        <f t="shared" si="11"/>
        <v>0</v>
      </c>
      <c r="AD171" s="29">
        <f>IF(OR(F171="",F171=служ!$AF$3),0,1)</f>
        <v>0</v>
      </c>
      <c r="AE171" s="31">
        <f t="shared" si="12"/>
        <v>1</v>
      </c>
      <c r="AF171" s="30">
        <f t="shared" si="13"/>
        <v>1</v>
      </c>
      <c r="AG171" s="30">
        <f>IF(AND(ISBLANK(G171),$AD171=1,AG$510=1,$F171&lt;&gt;служ!$AF$3),0,1)</f>
        <v>1</v>
      </c>
      <c r="AH171" s="30">
        <f>IF(AND(ISBLANK(H171),$AD171=1,AH$510=1,$F171&lt;&gt;служ!$AF$3),0,1)</f>
        <v>1</v>
      </c>
      <c r="AI171" s="30">
        <f>IF(AND(ISBLANK(I171),$AD171=1,AI$510=1,$F171&lt;&gt;служ!$AF$3),0,1)</f>
        <v>1</v>
      </c>
      <c r="AJ171" s="30">
        <f>IF(AND(ISBLANK(J171),$AD171=1,AJ$510=1,$F171&lt;&gt;служ!$AF$3),0,1)</f>
        <v>1</v>
      </c>
      <c r="AK171" s="30">
        <f>IF(AND(ISBLANK(K171),$AD171=1,AK$510=1,$F171&lt;&gt;служ!$AF$3),0,1)</f>
        <v>1</v>
      </c>
      <c r="AL171" s="30">
        <f>IF(AND(ISBLANK(L171),$AD171=1,AL$510=1,$F171&lt;&gt;служ!$AF$3),0,1)</f>
        <v>1</v>
      </c>
      <c r="AM171" s="30">
        <f>IF(AND(ISBLANK(M171),$AD171=1,AM$510=1,$F171&lt;&gt;служ!$AF$3),0,1)</f>
        <v>1</v>
      </c>
      <c r="AN171" s="30">
        <f>IF(AND(ISBLANK(N171),$AD171=1,AN$510=1,$F171&lt;&gt;служ!$AF$3),0,1)</f>
        <v>1</v>
      </c>
      <c r="AO171" s="30">
        <f>IF(AND(ISBLANK(O171),$AD171=1,AO$510=1,$F171&lt;&gt;служ!$AF$3),0,1)</f>
        <v>1</v>
      </c>
      <c r="AP171" s="30">
        <f>IF(AND(ISBLANK(P171),$AD171=1,AP$510=1,$F171&lt;&gt;служ!$AF$3),0,1)</f>
        <v>1</v>
      </c>
      <c r="AQ171" s="30">
        <f>IF(AND(ISBLANK(Q171),$AD171=1,AQ$510=1,$F171&lt;&gt;служ!$AF$3),0,1)</f>
        <v>1</v>
      </c>
      <c r="AR171" s="30">
        <f>IF(AND(ISBLANK(R171),$AD171=1,AR$510=1,$F171&lt;&gt;служ!$AF$3),0,1)</f>
        <v>1</v>
      </c>
      <c r="AS171" s="30">
        <f>IF(AND(ISBLANK(S171),$AD171=1,AS$510=1,$F171&lt;&gt;служ!$AF$3),0,1)</f>
        <v>1</v>
      </c>
      <c r="AT171" s="30">
        <f>IF(AND(ISBLANK(T171),$AD171=1,AT$510=1,$F171&lt;&gt;служ!$AF$3),0,1)</f>
        <v>1</v>
      </c>
      <c r="AU171" s="30">
        <f>IF(AND(ISBLANK(U171),$AD171=1,AU$510=1,$F171&lt;&gt;служ!$AF$3),0,1)</f>
        <v>1</v>
      </c>
      <c r="AV171" s="30">
        <f>IF(AND(ISBLANK(V171),$AD171=1,AV$510=1,$F171&lt;&gt;служ!$AF$3),0,1)</f>
        <v>1</v>
      </c>
      <c r="AW171" s="30">
        <f>IF(AND(ISBLANK(W171),$AD171=1,AW$510=1,$F171&lt;&gt;служ!$AF$3),0,1)</f>
        <v>1</v>
      </c>
      <c r="AX171" s="30">
        <f>IF(AND(ISBLANK(X171),$AD171=1,AX$510=1,$F171&lt;&gt;служ!$AF$3),0,1)</f>
        <v>1</v>
      </c>
      <c r="AY171" s="30">
        <f>IF(AND(ISBLANK(Y171),$AD171=1,AY$510=1,$F171&lt;&gt;служ!$AF$3),0,1)</f>
        <v>1</v>
      </c>
      <c r="AZ171" s="30">
        <f>IF(AND(ISBLANK(Z171),$AD171=1,AZ$510=1,$F171&lt;&gt;служ!$AF$3),0,1)</f>
        <v>1</v>
      </c>
      <c r="BA171" s="30">
        <f>IF(AND(ISBLANK(AA171),$AD171=1,BA$510=1,$F171&lt;&gt;служ!$AF$3),0,1)</f>
        <v>1</v>
      </c>
      <c r="BB171" s="20">
        <f t="shared" si="14"/>
        <v>0</v>
      </c>
      <c r="BD171" s="114"/>
      <c r="BE171" s="114"/>
      <c r="BF171" s="156" t="str">
        <f t="shared" si="15"/>
        <v/>
      </c>
      <c r="BH171" s="30">
        <f>IF(AND(ISBLANK(BD171),$AD171=1,$F171&lt;&gt;служ!$AF$3),0,1)</f>
        <v>1</v>
      </c>
      <c r="BI171" s="30">
        <f>IF(AND(ISBLANK(BE171),$AD171=1,$F171&lt;&gt;служ!$AF$3),0,1)</f>
        <v>1</v>
      </c>
    </row>
    <row r="172" spans="2:61" s="20" customFormat="1" x14ac:dyDescent="0.2">
      <c r="B172" s="112">
        <v>163</v>
      </c>
      <c r="C172" s="25">
        <v>4163</v>
      </c>
      <c r="D172" s="52"/>
      <c r="E172" s="52"/>
      <c r="F172" s="113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5"/>
      <c r="V172" s="115"/>
      <c r="W172" s="115"/>
      <c r="X172" s="115"/>
      <c r="Y172" s="115"/>
      <c r="Z172" s="115"/>
      <c r="AA172" s="115"/>
      <c r="AB172" s="28">
        <f>IF(AND(AD172=0,(COUNTIF(D172:AA172,"*")+COUNTIF(D172:AA172,"&lt;9")+COUNTIF(BD172:BE172,"*")+COUNTIF(BD172:BE172,"&lt;9")-COUNTIF(D172:AA172,служ!$AF$3)-COUNTIF(BD172:BE172,служ!$AF$3))&gt;0),0,1)</f>
        <v>1</v>
      </c>
      <c r="AC172" s="28">
        <f t="shared" si="11"/>
        <v>0</v>
      </c>
      <c r="AD172" s="29">
        <f>IF(OR(F172="",F172=служ!$AF$3),0,1)</f>
        <v>0</v>
      </c>
      <c r="AE172" s="31">
        <f t="shared" si="12"/>
        <v>1</v>
      </c>
      <c r="AF172" s="30">
        <f t="shared" si="13"/>
        <v>1</v>
      </c>
      <c r="AG172" s="30">
        <f>IF(AND(ISBLANK(G172),$AD172=1,AG$510=1,$F172&lt;&gt;служ!$AF$3),0,1)</f>
        <v>1</v>
      </c>
      <c r="AH172" s="30">
        <f>IF(AND(ISBLANK(H172),$AD172=1,AH$510=1,$F172&lt;&gt;служ!$AF$3),0,1)</f>
        <v>1</v>
      </c>
      <c r="AI172" s="30">
        <f>IF(AND(ISBLANK(I172),$AD172=1,AI$510=1,$F172&lt;&gt;служ!$AF$3),0,1)</f>
        <v>1</v>
      </c>
      <c r="AJ172" s="30">
        <f>IF(AND(ISBLANK(J172),$AD172=1,AJ$510=1,$F172&lt;&gt;служ!$AF$3),0,1)</f>
        <v>1</v>
      </c>
      <c r="AK172" s="30">
        <f>IF(AND(ISBLANK(K172),$AD172=1,AK$510=1,$F172&lt;&gt;служ!$AF$3),0,1)</f>
        <v>1</v>
      </c>
      <c r="AL172" s="30">
        <f>IF(AND(ISBLANK(L172),$AD172=1,AL$510=1,$F172&lt;&gt;служ!$AF$3),0,1)</f>
        <v>1</v>
      </c>
      <c r="AM172" s="30">
        <f>IF(AND(ISBLANK(M172),$AD172=1,AM$510=1,$F172&lt;&gt;служ!$AF$3),0,1)</f>
        <v>1</v>
      </c>
      <c r="AN172" s="30">
        <f>IF(AND(ISBLANK(N172),$AD172=1,AN$510=1,$F172&lt;&gt;служ!$AF$3),0,1)</f>
        <v>1</v>
      </c>
      <c r="AO172" s="30">
        <f>IF(AND(ISBLANK(O172),$AD172=1,AO$510=1,$F172&lt;&gt;служ!$AF$3),0,1)</f>
        <v>1</v>
      </c>
      <c r="AP172" s="30">
        <f>IF(AND(ISBLANK(P172),$AD172=1,AP$510=1,$F172&lt;&gt;служ!$AF$3),0,1)</f>
        <v>1</v>
      </c>
      <c r="AQ172" s="30">
        <f>IF(AND(ISBLANK(Q172),$AD172=1,AQ$510=1,$F172&lt;&gt;служ!$AF$3),0,1)</f>
        <v>1</v>
      </c>
      <c r="AR172" s="30">
        <f>IF(AND(ISBLANK(R172),$AD172=1,AR$510=1,$F172&lt;&gt;служ!$AF$3),0,1)</f>
        <v>1</v>
      </c>
      <c r="AS172" s="30">
        <f>IF(AND(ISBLANK(S172),$AD172=1,AS$510=1,$F172&lt;&gt;служ!$AF$3),0,1)</f>
        <v>1</v>
      </c>
      <c r="AT172" s="30">
        <f>IF(AND(ISBLANK(T172),$AD172=1,AT$510=1,$F172&lt;&gt;служ!$AF$3),0,1)</f>
        <v>1</v>
      </c>
      <c r="AU172" s="30">
        <f>IF(AND(ISBLANK(U172),$AD172=1,AU$510=1,$F172&lt;&gt;служ!$AF$3),0,1)</f>
        <v>1</v>
      </c>
      <c r="AV172" s="30">
        <f>IF(AND(ISBLANK(V172),$AD172=1,AV$510=1,$F172&lt;&gt;служ!$AF$3),0,1)</f>
        <v>1</v>
      </c>
      <c r="AW172" s="30">
        <f>IF(AND(ISBLANK(W172),$AD172=1,AW$510=1,$F172&lt;&gt;служ!$AF$3),0,1)</f>
        <v>1</v>
      </c>
      <c r="AX172" s="30">
        <f>IF(AND(ISBLANK(X172),$AD172=1,AX$510=1,$F172&lt;&gt;служ!$AF$3),0,1)</f>
        <v>1</v>
      </c>
      <c r="AY172" s="30">
        <f>IF(AND(ISBLANK(Y172),$AD172=1,AY$510=1,$F172&lt;&gt;служ!$AF$3),0,1)</f>
        <v>1</v>
      </c>
      <c r="AZ172" s="30">
        <f>IF(AND(ISBLANK(Z172),$AD172=1,AZ$510=1,$F172&lt;&gt;служ!$AF$3),0,1)</f>
        <v>1</v>
      </c>
      <c r="BA172" s="30">
        <f>IF(AND(ISBLANK(AA172),$AD172=1,BA$510=1,$F172&lt;&gt;служ!$AF$3),0,1)</f>
        <v>1</v>
      </c>
      <c r="BB172" s="20">
        <f t="shared" si="14"/>
        <v>0</v>
      </c>
      <c r="BD172" s="114"/>
      <c r="BE172" s="114"/>
      <c r="BF172" s="156" t="str">
        <f t="shared" si="15"/>
        <v/>
      </c>
      <c r="BH172" s="30">
        <f>IF(AND(ISBLANK(BD172),$AD172=1,$F172&lt;&gt;служ!$AF$3),0,1)</f>
        <v>1</v>
      </c>
      <c r="BI172" s="30">
        <f>IF(AND(ISBLANK(BE172),$AD172=1,$F172&lt;&gt;служ!$AF$3),0,1)</f>
        <v>1</v>
      </c>
    </row>
    <row r="173" spans="2:61" s="20" customFormat="1" x14ac:dyDescent="0.2">
      <c r="B173" s="112">
        <v>164</v>
      </c>
      <c r="C173" s="25">
        <v>4164</v>
      </c>
      <c r="D173" s="52"/>
      <c r="E173" s="52"/>
      <c r="F173" s="113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5"/>
      <c r="V173" s="115"/>
      <c r="W173" s="115"/>
      <c r="X173" s="115"/>
      <c r="Y173" s="115"/>
      <c r="Z173" s="115"/>
      <c r="AA173" s="115"/>
      <c r="AB173" s="28">
        <f>IF(AND(AD173=0,(COUNTIF(D173:AA173,"*")+COUNTIF(D173:AA173,"&lt;9")+COUNTIF(BD173:BE173,"*")+COUNTIF(BD173:BE173,"&lt;9")-COUNTIF(D173:AA173,служ!$AF$3)-COUNTIF(BD173:BE173,служ!$AF$3))&gt;0),0,1)</f>
        <v>1</v>
      </c>
      <c r="AC173" s="28">
        <f t="shared" si="11"/>
        <v>0</v>
      </c>
      <c r="AD173" s="29">
        <f>IF(OR(F173="",F173=служ!$AF$3),0,1)</f>
        <v>0</v>
      </c>
      <c r="AE173" s="31">
        <f t="shared" si="12"/>
        <v>1</v>
      </c>
      <c r="AF173" s="30">
        <f t="shared" si="13"/>
        <v>1</v>
      </c>
      <c r="AG173" s="30">
        <f>IF(AND(ISBLANK(G173),$AD173=1,AG$510=1,$F173&lt;&gt;служ!$AF$3),0,1)</f>
        <v>1</v>
      </c>
      <c r="AH173" s="30">
        <f>IF(AND(ISBLANK(H173),$AD173=1,AH$510=1,$F173&lt;&gt;служ!$AF$3),0,1)</f>
        <v>1</v>
      </c>
      <c r="AI173" s="30">
        <f>IF(AND(ISBLANK(I173),$AD173=1,AI$510=1,$F173&lt;&gt;служ!$AF$3),0,1)</f>
        <v>1</v>
      </c>
      <c r="AJ173" s="30">
        <f>IF(AND(ISBLANK(J173),$AD173=1,AJ$510=1,$F173&lt;&gt;служ!$AF$3),0,1)</f>
        <v>1</v>
      </c>
      <c r="AK173" s="30">
        <f>IF(AND(ISBLANK(K173),$AD173=1,AK$510=1,$F173&lt;&gt;служ!$AF$3),0,1)</f>
        <v>1</v>
      </c>
      <c r="AL173" s="30">
        <f>IF(AND(ISBLANK(L173),$AD173=1,AL$510=1,$F173&lt;&gt;служ!$AF$3),0,1)</f>
        <v>1</v>
      </c>
      <c r="AM173" s="30">
        <f>IF(AND(ISBLANK(M173),$AD173=1,AM$510=1,$F173&lt;&gt;служ!$AF$3),0,1)</f>
        <v>1</v>
      </c>
      <c r="AN173" s="30">
        <f>IF(AND(ISBLANK(N173),$AD173=1,AN$510=1,$F173&lt;&gt;служ!$AF$3),0,1)</f>
        <v>1</v>
      </c>
      <c r="AO173" s="30">
        <f>IF(AND(ISBLANK(O173),$AD173=1,AO$510=1,$F173&lt;&gt;служ!$AF$3),0,1)</f>
        <v>1</v>
      </c>
      <c r="AP173" s="30">
        <f>IF(AND(ISBLANK(P173),$AD173=1,AP$510=1,$F173&lt;&gt;служ!$AF$3),0,1)</f>
        <v>1</v>
      </c>
      <c r="AQ173" s="30">
        <f>IF(AND(ISBLANK(Q173),$AD173=1,AQ$510=1,$F173&lt;&gt;служ!$AF$3),0,1)</f>
        <v>1</v>
      </c>
      <c r="AR173" s="30">
        <f>IF(AND(ISBLANK(R173),$AD173=1,AR$510=1,$F173&lt;&gt;служ!$AF$3),0,1)</f>
        <v>1</v>
      </c>
      <c r="AS173" s="30">
        <f>IF(AND(ISBLANK(S173),$AD173=1,AS$510=1,$F173&lt;&gt;служ!$AF$3),0,1)</f>
        <v>1</v>
      </c>
      <c r="AT173" s="30">
        <f>IF(AND(ISBLANK(T173),$AD173=1,AT$510=1,$F173&lt;&gt;служ!$AF$3),0,1)</f>
        <v>1</v>
      </c>
      <c r="AU173" s="30">
        <f>IF(AND(ISBLANK(U173),$AD173=1,AU$510=1,$F173&lt;&gt;служ!$AF$3),0,1)</f>
        <v>1</v>
      </c>
      <c r="AV173" s="30">
        <f>IF(AND(ISBLANK(V173),$AD173=1,AV$510=1,$F173&lt;&gt;служ!$AF$3),0,1)</f>
        <v>1</v>
      </c>
      <c r="AW173" s="30">
        <f>IF(AND(ISBLANK(W173),$AD173=1,AW$510=1,$F173&lt;&gt;служ!$AF$3),0,1)</f>
        <v>1</v>
      </c>
      <c r="AX173" s="30">
        <f>IF(AND(ISBLANK(X173),$AD173=1,AX$510=1,$F173&lt;&gt;служ!$AF$3),0,1)</f>
        <v>1</v>
      </c>
      <c r="AY173" s="30">
        <f>IF(AND(ISBLANK(Y173),$AD173=1,AY$510=1,$F173&lt;&gt;служ!$AF$3),0,1)</f>
        <v>1</v>
      </c>
      <c r="AZ173" s="30">
        <f>IF(AND(ISBLANK(Z173),$AD173=1,AZ$510=1,$F173&lt;&gt;служ!$AF$3),0,1)</f>
        <v>1</v>
      </c>
      <c r="BA173" s="30">
        <f>IF(AND(ISBLANK(AA173),$AD173=1,BA$510=1,$F173&lt;&gt;служ!$AF$3),0,1)</f>
        <v>1</v>
      </c>
      <c r="BB173" s="20">
        <f t="shared" si="14"/>
        <v>0</v>
      </c>
      <c r="BD173" s="114"/>
      <c r="BE173" s="114"/>
      <c r="BF173" s="156" t="str">
        <f t="shared" si="15"/>
        <v/>
      </c>
      <c r="BH173" s="30">
        <f>IF(AND(ISBLANK(BD173),$AD173=1,$F173&lt;&gt;служ!$AF$3),0,1)</f>
        <v>1</v>
      </c>
      <c r="BI173" s="30">
        <f>IF(AND(ISBLANK(BE173),$AD173=1,$F173&lt;&gt;служ!$AF$3),0,1)</f>
        <v>1</v>
      </c>
    </row>
    <row r="174" spans="2:61" s="20" customFormat="1" x14ac:dyDescent="0.2">
      <c r="B174" s="112">
        <v>165</v>
      </c>
      <c r="C174" s="25">
        <v>4165</v>
      </c>
      <c r="D174" s="52"/>
      <c r="E174" s="52"/>
      <c r="F174" s="113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5"/>
      <c r="V174" s="115"/>
      <c r="W174" s="115"/>
      <c r="X174" s="115"/>
      <c r="Y174" s="115"/>
      <c r="Z174" s="115"/>
      <c r="AA174" s="115"/>
      <c r="AB174" s="28">
        <f>IF(AND(AD174=0,(COUNTIF(D174:AA174,"*")+COUNTIF(D174:AA174,"&lt;9")+COUNTIF(BD174:BE174,"*")+COUNTIF(BD174:BE174,"&lt;9")-COUNTIF(D174:AA174,служ!$AF$3)-COUNTIF(BD174:BE174,служ!$AF$3))&gt;0),0,1)</f>
        <v>1</v>
      </c>
      <c r="AC174" s="28">
        <f t="shared" si="11"/>
        <v>0</v>
      </c>
      <c r="AD174" s="29">
        <f>IF(OR(F174="",F174=служ!$AF$3),0,1)</f>
        <v>0</v>
      </c>
      <c r="AE174" s="31">
        <f t="shared" si="12"/>
        <v>1</v>
      </c>
      <c r="AF174" s="30">
        <f t="shared" si="13"/>
        <v>1</v>
      </c>
      <c r="AG174" s="30">
        <f>IF(AND(ISBLANK(G174),$AD174=1,AG$510=1,$F174&lt;&gt;служ!$AF$3),0,1)</f>
        <v>1</v>
      </c>
      <c r="AH174" s="30">
        <f>IF(AND(ISBLANK(H174),$AD174=1,AH$510=1,$F174&lt;&gt;служ!$AF$3),0,1)</f>
        <v>1</v>
      </c>
      <c r="AI174" s="30">
        <f>IF(AND(ISBLANK(I174),$AD174=1,AI$510=1,$F174&lt;&gt;служ!$AF$3),0,1)</f>
        <v>1</v>
      </c>
      <c r="AJ174" s="30">
        <f>IF(AND(ISBLANK(J174),$AD174=1,AJ$510=1,$F174&lt;&gt;служ!$AF$3),0,1)</f>
        <v>1</v>
      </c>
      <c r="AK174" s="30">
        <f>IF(AND(ISBLANK(K174),$AD174=1,AK$510=1,$F174&lt;&gt;служ!$AF$3),0,1)</f>
        <v>1</v>
      </c>
      <c r="AL174" s="30">
        <f>IF(AND(ISBLANK(L174),$AD174=1,AL$510=1,$F174&lt;&gt;служ!$AF$3),0,1)</f>
        <v>1</v>
      </c>
      <c r="AM174" s="30">
        <f>IF(AND(ISBLANK(M174),$AD174=1,AM$510=1,$F174&lt;&gt;служ!$AF$3),0,1)</f>
        <v>1</v>
      </c>
      <c r="AN174" s="30">
        <f>IF(AND(ISBLANK(N174),$AD174=1,AN$510=1,$F174&lt;&gt;служ!$AF$3),0,1)</f>
        <v>1</v>
      </c>
      <c r="AO174" s="30">
        <f>IF(AND(ISBLANK(O174),$AD174=1,AO$510=1,$F174&lt;&gt;служ!$AF$3),0,1)</f>
        <v>1</v>
      </c>
      <c r="AP174" s="30">
        <f>IF(AND(ISBLANK(P174),$AD174=1,AP$510=1,$F174&lt;&gt;служ!$AF$3),0,1)</f>
        <v>1</v>
      </c>
      <c r="AQ174" s="30">
        <f>IF(AND(ISBLANK(Q174),$AD174=1,AQ$510=1,$F174&lt;&gt;служ!$AF$3),0,1)</f>
        <v>1</v>
      </c>
      <c r="AR174" s="30">
        <f>IF(AND(ISBLANK(R174),$AD174=1,AR$510=1,$F174&lt;&gt;служ!$AF$3),0,1)</f>
        <v>1</v>
      </c>
      <c r="AS174" s="30">
        <f>IF(AND(ISBLANK(S174),$AD174=1,AS$510=1,$F174&lt;&gt;служ!$AF$3),0,1)</f>
        <v>1</v>
      </c>
      <c r="AT174" s="30">
        <f>IF(AND(ISBLANK(T174),$AD174=1,AT$510=1,$F174&lt;&gt;служ!$AF$3),0,1)</f>
        <v>1</v>
      </c>
      <c r="AU174" s="30">
        <f>IF(AND(ISBLANK(U174),$AD174=1,AU$510=1,$F174&lt;&gt;служ!$AF$3),0,1)</f>
        <v>1</v>
      </c>
      <c r="AV174" s="30">
        <f>IF(AND(ISBLANK(V174),$AD174=1,AV$510=1,$F174&lt;&gt;служ!$AF$3),0,1)</f>
        <v>1</v>
      </c>
      <c r="AW174" s="30">
        <f>IF(AND(ISBLANK(W174),$AD174=1,AW$510=1,$F174&lt;&gt;служ!$AF$3),0,1)</f>
        <v>1</v>
      </c>
      <c r="AX174" s="30">
        <f>IF(AND(ISBLANK(X174),$AD174=1,AX$510=1,$F174&lt;&gt;служ!$AF$3),0,1)</f>
        <v>1</v>
      </c>
      <c r="AY174" s="30">
        <f>IF(AND(ISBLANK(Y174),$AD174=1,AY$510=1,$F174&lt;&gt;служ!$AF$3),0,1)</f>
        <v>1</v>
      </c>
      <c r="AZ174" s="30">
        <f>IF(AND(ISBLANK(Z174),$AD174=1,AZ$510=1,$F174&lt;&gt;служ!$AF$3),0,1)</f>
        <v>1</v>
      </c>
      <c r="BA174" s="30">
        <f>IF(AND(ISBLANK(AA174),$AD174=1,BA$510=1,$F174&lt;&gt;служ!$AF$3),0,1)</f>
        <v>1</v>
      </c>
      <c r="BB174" s="20">
        <f t="shared" si="14"/>
        <v>0</v>
      </c>
      <c r="BD174" s="114"/>
      <c r="BE174" s="114"/>
      <c r="BF174" s="156" t="str">
        <f t="shared" si="15"/>
        <v/>
      </c>
      <c r="BH174" s="30">
        <f>IF(AND(ISBLANK(BD174),$AD174=1,$F174&lt;&gt;служ!$AF$3),0,1)</f>
        <v>1</v>
      </c>
      <c r="BI174" s="30">
        <f>IF(AND(ISBLANK(BE174),$AD174=1,$F174&lt;&gt;служ!$AF$3),0,1)</f>
        <v>1</v>
      </c>
    </row>
    <row r="175" spans="2:61" s="20" customFormat="1" x14ac:dyDescent="0.2">
      <c r="B175" s="112">
        <v>166</v>
      </c>
      <c r="C175" s="25">
        <v>4166</v>
      </c>
      <c r="D175" s="52"/>
      <c r="E175" s="52"/>
      <c r="F175" s="113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5"/>
      <c r="V175" s="115"/>
      <c r="W175" s="115"/>
      <c r="X175" s="115"/>
      <c r="Y175" s="115"/>
      <c r="Z175" s="115"/>
      <c r="AA175" s="115"/>
      <c r="AB175" s="28">
        <f>IF(AND(AD175=0,(COUNTIF(D175:AA175,"*")+COUNTIF(D175:AA175,"&lt;9")+COUNTIF(BD175:BE175,"*")+COUNTIF(BD175:BE175,"&lt;9")-COUNTIF(D175:AA175,служ!$AF$3)-COUNTIF(BD175:BE175,служ!$AF$3))&gt;0),0,1)</f>
        <v>1</v>
      </c>
      <c r="AC175" s="28">
        <f t="shared" si="11"/>
        <v>0</v>
      </c>
      <c r="AD175" s="29">
        <f>IF(OR(F175="",F175=служ!$AF$3),0,1)</f>
        <v>0</v>
      </c>
      <c r="AE175" s="31">
        <f t="shared" si="12"/>
        <v>1</v>
      </c>
      <c r="AF175" s="30">
        <f t="shared" si="13"/>
        <v>1</v>
      </c>
      <c r="AG175" s="30">
        <f>IF(AND(ISBLANK(G175),$AD175=1,AG$510=1,$F175&lt;&gt;служ!$AF$3),0,1)</f>
        <v>1</v>
      </c>
      <c r="AH175" s="30">
        <f>IF(AND(ISBLANK(H175),$AD175=1,AH$510=1,$F175&lt;&gt;служ!$AF$3),0,1)</f>
        <v>1</v>
      </c>
      <c r="AI175" s="30">
        <f>IF(AND(ISBLANK(I175),$AD175=1,AI$510=1,$F175&lt;&gt;служ!$AF$3),0,1)</f>
        <v>1</v>
      </c>
      <c r="AJ175" s="30">
        <f>IF(AND(ISBLANK(J175),$AD175=1,AJ$510=1,$F175&lt;&gt;служ!$AF$3),0,1)</f>
        <v>1</v>
      </c>
      <c r="AK175" s="30">
        <f>IF(AND(ISBLANK(K175),$AD175=1,AK$510=1,$F175&lt;&gt;служ!$AF$3),0,1)</f>
        <v>1</v>
      </c>
      <c r="AL175" s="30">
        <f>IF(AND(ISBLANK(L175),$AD175=1,AL$510=1,$F175&lt;&gt;служ!$AF$3),0,1)</f>
        <v>1</v>
      </c>
      <c r="AM175" s="30">
        <f>IF(AND(ISBLANK(M175),$AD175=1,AM$510=1,$F175&lt;&gt;служ!$AF$3),0,1)</f>
        <v>1</v>
      </c>
      <c r="AN175" s="30">
        <f>IF(AND(ISBLANK(N175),$AD175=1,AN$510=1,$F175&lt;&gt;служ!$AF$3),0,1)</f>
        <v>1</v>
      </c>
      <c r="AO175" s="30">
        <f>IF(AND(ISBLANK(O175),$AD175=1,AO$510=1,$F175&lt;&gt;служ!$AF$3),0,1)</f>
        <v>1</v>
      </c>
      <c r="AP175" s="30">
        <f>IF(AND(ISBLANK(P175),$AD175=1,AP$510=1,$F175&lt;&gt;служ!$AF$3),0,1)</f>
        <v>1</v>
      </c>
      <c r="AQ175" s="30">
        <f>IF(AND(ISBLANK(Q175),$AD175=1,AQ$510=1,$F175&lt;&gt;служ!$AF$3),0,1)</f>
        <v>1</v>
      </c>
      <c r="AR175" s="30">
        <f>IF(AND(ISBLANK(R175),$AD175=1,AR$510=1,$F175&lt;&gt;служ!$AF$3),0,1)</f>
        <v>1</v>
      </c>
      <c r="AS175" s="30">
        <f>IF(AND(ISBLANK(S175),$AD175=1,AS$510=1,$F175&lt;&gt;служ!$AF$3),0,1)</f>
        <v>1</v>
      </c>
      <c r="AT175" s="30">
        <f>IF(AND(ISBLANK(T175),$AD175=1,AT$510=1,$F175&lt;&gt;служ!$AF$3),0,1)</f>
        <v>1</v>
      </c>
      <c r="AU175" s="30">
        <f>IF(AND(ISBLANK(U175),$AD175=1,AU$510=1,$F175&lt;&gt;служ!$AF$3),0,1)</f>
        <v>1</v>
      </c>
      <c r="AV175" s="30">
        <f>IF(AND(ISBLANK(V175),$AD175=1,AV$510=1,$F175&lt;&gt;служ!$AF$3),0,1)</f>
        <v>1</v>
      </c>
      <c r="AW175" s="30">
        <f>IF(AND(ISBLANK(W175),$AD175=1,AW$510=1,$F175&lt;&gt;служ!$AF$3),0,1)</f>
        <v>1</v>
      </c>
      <c r="AX175" s="30">
        <f>IF(AND(ISBLANK(X175),$AD175=1,AX$510=1,$F175&lt;&gt;служ!$AF$3),0,1)</f>
        <v>1</v>
      </c>
      <c r="AY175" s="30">
        <f>IF(AND(ISBLANK(Y175),$AD175=1,AY$510=1,$F175&lt;&gt;служ!$AF$3),0,1)</f>
        <v>1</v>
      </c>
      <c r="AZ175" s="30">
        <f>IF(AND(ISBLANK(Z175),$AD175=1,AZ$510=1,$F175&lt;&gt;служ!$AF$3),0,1)</f>
        <v>1</v>
      </c>
      <c r="BA175" s="30">
        <f>IF(AND(ISBLANK(AA175),$AD175=1,BA$510=1,$F175&lt;&gt;служ!$AF$3),0,1)</f>
        <v>1</v>
      </c>
      <c r="BB175" s="20">
        <f t="shared" si="14"/>
        <v>0</v>
      </c>
      <c r="BD175" s="114"/>
      <c r="BE175" s="114"/>
      <c r="BF175" s="156" t="str">
        <f t="shared" si="15"/>
        <v/>
      </c>
      <c r="BH175" s="30">
        <f>IF(AND(ISBLANK(BD175),$AD175=1,$F175&lt;&gt;служ!$AF$3),0,1)</f>
        <v>1</v>
      </c>
      <c r="BI175" s="30">
        <f>IF(AND(ISBLANK(BE175),$AD175=1,$F175&lt;&gt;служ!$AF$3),0,1)</f>
        <v>1</v>
      </c>
    </row>
    <row r="176" spans="2:61" s="20" customFormat="1" x14ac:dyDescent="0.2">
      <c r="B176" s="112">
        <v>167</v>
      </c>
      <c r="C176" s="25">
        <v>4167</v>
      </c>
      <c r="D176" s="52"/>
      <c r="E176" s="52"/>
      <c r="F176" s="113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5"/>
      <c r="V176" s="115"/>
      <c r="W176" s="115"/>
      <c r="X176" s="115"/>
      <c r="Y176" s="115"/>
      <c r="Z176" s="115"/>
      <c r="AA176" s="115"/>
      <c r="AB176" s="28">
        <f>IF(AND(AD176=0,(COUNTIF(D176:AA176,"*")+COUNTIF(D176:AA176,"&lt;9")+COUNTIF(BD176:BE176,"*")+COUNTIF(BD176:BE176,"&lt;9")-COUNTIF(D176:AA176,служ!$AF$3)-COUNTIF(BD176:BE176,служ!$AF$3))&gt;0),0,1)</f>
        <v>1</v>
      </c>
      <c r="AC176" s="28">
        <f t="shared" si="11"/>
        <v>0</v>
      </c>
      <c r="AD176" s="29">
        <f>IF(OR(F176="",F176=служ!$AF$3),0,1)</f>
        <v>0</v>
      </c>
      <c r="AE176" s="31">
        <f t="shared" si="12"/>
        <v>1</v>
      </c>
      <c r="AF176" s="30">
        <f t="shared" si="13"/>
        <v>1</v>
      </c>
      <c r="AG176" s="30">
        <f>IF(AND(ISBLANK(G176),$AD176=1,AG$510=1,$F176&lt;&gt;служ!$AF$3),0,1)</f>
        <v>1</v>
      </c>
      <c r="AH176" s="30">
        <f>IF(AND(ISBLANK(H176),$AD176=1,AH$510=1,$F176&lt;&gt;служ!$AF$3),0,1)</f>
        <v>1</v>
      </c>
      <c r="AI176" s="30">
        <f>IF(AND(ISBLANK(I176),$AD176=1,AI$510=1,$F176&lt;&gt;служ!$AF$3),0,1)</f>
        <v>1</v>
      </c>
      <c r="AJ176" s="30">
        <f>IF(AND(ISBLANK(J176),$AD176=1,AJ$510=1,$F176&lt;&gt;служ!$AF$3),0,1)</f>
        <v>1</v>
      </c>
      <c r="AK176" s="30">
        <f>IF(AND(ISBLANK(K176),$AD176=1,AK$510=1,$F176&lt;&gt;служ!$AF$3),0,1)</f>
        <v>1</v>
      </c>
      <c r="AL176" s="30">
        <f>IF(AND(ISBLANK(L176),$AD176=1,AL$510=1,$F176&lt;&gt;служ!$AF$3),0,1)</f>
        <v>1</v>
      </c>
      <c r="AM176" s="30">
        <f>IF(AND(ISBLANK(M176),$AD176=1,AM$510=1,$F176&lt;&gt;служ!$AF$3),0,1)</f>
        <v>1</v>
      </c>
      <c r="AN176" s="30">
        <f>IF(AND(ISBLANK(N176),$AD176=1,AN$510=1,$F176&lt;&gt;служ!$AF$3),0,1)</f>
        <v>1</v>
      </c>
      <c r="AO176" s="30">
        <f>IF(AND(ISBLANK(O176),$AD176=1,AO$510=1,$F176&lt;&gt;служ!$AF$3),0,1)</f>
        <v>1</v>
      </c>
      <c r="AP176" s="30">
        <f>IF(AND(ISBLANK(P176),$AD176=1,AP$510=1,$F176&lt;&gt;служ!$AF$3),0,1)</f>
        <v>1</v>
      </c>
      <c r="AQ176" s="30">
        <f>IF(AND(ISBLANK(Q176),$AD176=1,AQ$510=1,$F176&lt;&gt;служ!$AF$3),0,1)</f>
        <v>1</v>
      </c>
      <c r="AR176" s="30">
        <f>IF(AND(ISBLANK(R176),$AD176=1,AR$510=1,$F176&lt;&gt;служ!$AF$3),0,1)</f>
        <v>1</v>
      </c>
      <c r="AS176" s="30">
        <f>IF(AND(ISBLANK(S176),$AD176=1,AS$510=1,$F176&lt;&gt;служ!$AF$3),0,1)</f>
        <v>1</v>
      </c>
      <c r="AT176" s="30">
        <f>IF(AND(ISBLANK(T176),$AD176=1,AT$510=1,$F176&lt;&gt;служ!$AF$3),0,1)</f>
        <v>1</v>
      </c>
      <c r="AU176" s="30">
        <f>IF(AND(ISBLANK(U176),$AD176=1,AU$510=1,$F176&lt;&gt;служ!$AF$3),0,1)</f>
        <v>1</v>
      </c>
      <c r="AV176" s="30">
        <f>IF(AND(ISBLANK(V176),$AD176=1,AV$510=1,$F176&lt;&gt;служ!$AF$3),0,1)</f>
        <v>1</v>
      </c>
      <c r="AW176" s="30">
        <f>IF(AND(ISBLANK(W176),$AD176=1,AW$510=1,$F176&lt;&gt;служ!$AF$3),0,1)</f>
        <v>1</v>
      </c>
      <c r="AX176" s="30">
        <f>IF(AND(ISBLANK(X176),$AD176=1,AX$510=1,$F176&lt;&gt;служ!$AF$3),0,1)</f>
        <v>1</v>
      </c>
      <c r="AY176" s="30">
        <f>IF(AND(ISBLANK(Y176),$AD176=1,AY$510=1,$F176&lt;&gt;служ!$AF$3),0,1)</f>
        <v>1</v>
      </c>
      <c r="AZ176" s="30">
        <f>IF(AND(ISBLANK(Z176),$AD176=1,AZ$510=1,$F176&lt;&gt;служ!$AF$3),0,1)</f>
        <v>1</v>
      </c>
      <c r="BA176" s="30">
        <f>IF(AND(ISBLANK(AA176),$AD176=1,BA$510=1,$F176&lt;&gt;служ!$AF$3),0,1)</f>
        <v>1</v>
      </c>
      <c r="BB176" s="20">
        <f t="shared" si="14"/>
        <v>0</v>
      </c>
      <c r="BD176" s="114"/>
      <c r="BE176" s="114"/>
      <c r="BF176" s="156" t="str">
        <f t="shared" si="15"/>
        <v/>
      </c>
      <c r="BH176" s="30">
        <f>IF(AND(ISBLANK(BD176),$AD176=1,$F176&lt;&gt;служ!$AF$3),0,1)</f>
        <v>1</v>
      </c>
      <c r="BI176" s="30">
        <f>IF(AND(ISBLANK(BE176),$AD176=1,$F176&lt;&gt;служ!$AF$3),0,1)</f>
        <v>1</v>
      </c>
    </row>
    <row r="177" spans="2:61" s="20" customFormat="1" x14ac:dyDescent="0.2">
      <c r="B177" s="112">
        <v>168</v>
      </c>
      <c r="C177" s="25">
        <v>4168</v>
      </c>
      <c r="D177" s="52"/>
      <c r="E177" s="52"/>
      <c r="F177" s="113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5"/>
      <c r="V177" s="115"/>
      <c r="W177" s="115"/>
      <c r="X177" s="115"/>
      <c r="Y177" s="115"/>
      <c r="Z177" s="115"/>
      <c r="AA177" s="115"/>
      <c r="AB177" s="28">
        <f>IF(AND(AD177=0,(COUNTIF(D177:AA177,"*")+COUNTIF(D177:AA177,"&lt;9")+COUNTIF(BD177:BE177,"*")+COUNTIF(BD177:BE177,"&lt;9")-COUNTIF(D177:AA177,служ!$AF$3)-COUNTIF(BD177:BE177,служ!$AF$3))&gt;0),0,1)</f>
        <v>1</v>
      </c>
      <c r="AC177" s="28">
        <f t="shared" si="11"/>
        <v>0</v>
      </c>
      <c r="AD177" s="29">
        <f>IF(OR(F177="",F177=служ!$AF$3),0,1)</f>
        <v>0</v>
      </c>
      <c r="AE177" s="31">
        <f t="shared" si="12"/>
        <v>1</v>
      </c>
      <c r="AF177" s="30">
        <f t="shared" si="13"/>
        <v>1</v>
      </c>
      <c r="AG177" s="30">
        <f>IF(AND(ISBLANK(G177),$AD177=1,AG$510=1,$F177&lt;&gt;служ!$AF$3),0,1)</f>
        <v>1</v>
      </c>
      <c r="AH177" s="30">
        <f>IF(AND(ISBLANK(H177),$AD177=1,AH$510=1,$F177&lt;&gt;служ!$AF$3),0,1)</f>
        <v>1</v>
      </c>
      <c r="AI177" s="30">
        <f>IF(AND(ISBLANK(I177),$AD177=1,AI$510=1,$F177&lt;&gt;служ!$AF$3),0,1)</f>
        <v>1</v>
      </c>
      <c r="AJ177" s="30">
        <f>IF(AND(ISBLANK(J177),$AD177=1,AJ$510=1,$F177&lt;&gt;служ!$AF$3),0,1)</f>
        <v>1</v>
      </c>
      <c r="AK177" s="30">
        <f>IF(AND(ISBLANK(K177),$AD177=1,AK$510=1,$F177&lt;&gt;служ!$AF$3),0,1)</f>
        <v>1</v>
      </c>
      <c r="AL177" s="30">
        <f>IF(AND(ISBLANK(L177),$AD177=1,AL$510=1,$F177&lt;&gt;служ!$AF$3),0,1)</f>
        <v>1</v>
      </c>
      <c r="AM177" s="30">
        <f>IF(AND(ISBLANK(M177),$AD177=1,AM$510=1,$F177&lt;&gt;служ!$AF$3),0,1)</f>
        <v>1</v>
      </c>
      <c r="AN177" s="30">
        <f>IF(AND(ISBLANK(N177),$AD177=1,AN$510=1,$F177&lt;&gt;служ!$AF$3),0,1)</f>
        <v>1</v>
      </c>
      <c r="AO177" s="30">
        <f>IF(AND(ISBLANK(O177),$AD177=1,AO$510=1,$F177&lt;&gt;служ!$AF$3),0,1)</f>
        <v>1</v>
      </c>
      <c r="AP177" s="30">
        <f>IF(AND(ISBLANK(P177),$AD177=1,AP$510=1,$F177&lt;&gt;служ!$AF$3),0,1)</f>
        <v>1</v>
      </c>
      <c r="AQ177" s="30">
        <f>IF(AND(ISBLANK(Q177),$AD177=1,AQ$510=1,$F177&lt;&gt;служ!$AF$3),0,1)</f>
        <v>1</v>
      </c>
      <c r="AR177" s="30">
        <f>IF(AND(ISBLANK(R177),$AD177=1,AR$510=1,$F177&lt;&gt;служ!$AF$3),0,1)</f>
        <v>1</v>
      </c>
      <c r="AS177" s="30">
        <f>IF(AND(ISBLANK(S177),$AD177=1,AS$510=1,$F177&lt;&gt;служ!$AF$3),0,1)</f>
        <v>1</v>
      </c>
      <c r="AT177" s="30">
        <f>IF(AND(ISBLANK(T177),$AD177=1,AT$510=1,$F177&lt;&gt;служ!$AF$3),0,1)</f>
        <v>1</v>
      </c>
      <c r="AU177" s="30">
        <f>IF(AND(ISBLANK(U177),$AD177=1,AU$510=1,$F177&lt;&gt;служ!$AF$3),0,1)</f>
        <v>1</v>
      </c>
      <c r="AV177" s="30">
        <f>IF(AND(ISBLANK(V177),$AD177=1,AV$510=1,$F177&lt;&gt;служ!$AF$3),0,1)</f>
        <v>1</v>
      </c>
      <c r="AW177" s="30">
        <f>IF(AND(ISBLANK(W177),$AD177=1,AW$510=1,$F177&lt;&gt;служ!$AF$3),0,1)</f>
        <v>1</v>
      </c>
      <c r="AX177" s="30">
        <f>IF(AND(ISBLANK(X177),$AD177=1,AX$510=1,$F177&lt;&gt;служ!$AF$3),0,1)</f>
        <v>1</v>
      </c>
      <c r="AY177" s="30">
        <f>IF(AND(ISBLANK(Y177),$AD177=1,AY$510=1,$F177&lt;&gt;служ!$AF$3),0,1)</f>
        <v>1</v>
      </c>
      <c r="AZ177" s="30">
        <f>IF(AND(ISBLANK(Z177),$AD177=1,AZ$510=1,$F177&lt;&gt;служ!$AF$3),0,1)</f>
        <v>1</v>
      </c>
      <c r="BA177" s="30">
        <f>IF(AND(ISBLANK(AA177),$AD177=1,BA$510=1,$F177&lt;&gt;служ!$AF$3),0,1)</f>
        <v>1</v>
      </c>
      <c r="BB177" s="20">
        <f t="shared" si="14"/>
        <v>0</v>
      </c>
      <c r="BD177" s="114"/>
      <c r="BE177" s="114"/>
      <c r="BF177" s="156" t="str">
        <f t="shared" si="15"/>
        <v/>
      </c>
      <c r="BH177" s="30">
        <f>IF(AND(ISBLANK(BD177),$AD177=1,$F177&lt;&gt;служ!$AF$3),0,1)</f>
        <v>1</v>
      </c>
      <c r="BI177" s="30">
        <f>IF(AND(ISBLANK(BE177),$AD177=1,$F177&lt;&gt;служ!$AF$3),0,1)</f>
        <v>1</v>
      </c>
    </row>
    <row r="178" spans="2:61" s="20" customFormat="1" x14ac:dyDescent="0.2">
      <c r="B178" s="112">
        <v>169</v>
      </c>
      <c r="C178" s="25">
        <v>4169</v>
      </c>
      <c r="D178" s="52"/>
      <c r="E178" s="52"/>
      <c r="F178" s="113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5"/>
      <c r="V178" s="115"/>
      <c r="W178" s="115"/>
      <c r="X178" s="115"/>
      <c r="Y178" s="115"/>
      <c r="Z178" s="115"/>
      <c r="AA178" s="115"/>
      <c r="AB178" s="28">
        <f>IF(AND(AD178=0,(COUNTIF(D178:AA178,"*")+COUNTIF(D178:AA178,"&lt;9")+COUNTIF(BD178:BE178,"*")+COUNTIF(BD178:BE178,"&lt;9")-COUNTIF(D178:AA178,служ!$AF$3)-COUNTIF(BD178:BE178,служ!$AF$3))&gt;0),0,1)</f>
        <v>1</v>
      </c>
      <c r="AC178" s="28">
        <f t="shared" si="11"/>
        <v>0</v>
      </c>
      <c r="AD178" s="29">
        <f>IF(OR(F178="",F178=служ!$AF$3),0,1)</f>
        <v>0</v>
      </c>
      <c r="AE178" s="31">
        <f t="shared" si="12"/>
        <v>1</v>
      </c>
      <c r="AF178" s="30">
        <f t="shared" si="13"/>
        <v>1</v>
      </c>
      <c r="AG178" s="30">
        <f>IF(AND(ISBLANK(G178),$AD178=1,AG$510=1,$F178&lt;&gt;служ!$AF$3),0,1)</f>
        <v>1</v>
      </c>
      <c r="AH178" s="30">
        <f>IF(AND(ISBLANK(H178),$AD178=1,AH$510=1,$F178&lt;&gt;служ!$AF$3),0,1)</f>
        <v>1</v>
      </c>
      <c r="AI178" s="30">
        <f>IF(AND(ISBLANK(I178),$AD178=1,AI$510=1,$F178&lt;&gt;служ!$AF$3),0,1)</f>
        <v>1</v>
      </c>
      <c r="AJ178" s="30">
        <f>IF(AND(ISBLANK(J178),$AD178=1,AJ$510=1,$F178&lt;&gt;служ!$AF$3),0,1)</f>
        <v>1</v>
      </c>
      <c r="AK178" s="30">
        <f>IF(AND(ISBLANK(K178),$AD178=1,AK$510=1,$F178&lt;&gt;служ!$AF$3),0,1)</f>
        <v>1</v>
      </c>
      <c r="AL178" s="30">
        <f>IF(AND(ISBLANK(L178),$AD178=1,AL$510=1,$F178&lt;&gt;служ!$AF$3),0,1)</f>
        <v>1</v>
      </c>
      <c r="AM178" s="30">
        <f>IF(AND(ISBLANK(M178),$AD178=1,AM$510=1,$F178&lt;&gt;служ!$AF$3),0,1)</f>
        <v>1</v>
      </c>
      <c r="AN178" s="30">
        <f>IF(AND(ISBLANK(N178),$AD178=1,AN$510=1,$F178&lt;&gt;служ!$AF$3),0,1)</f>
        <v>1</v>
      </c>
      <c r="AO178" s="30">
        <f>IF(AND(ISBLANK(O178),$AD178=1,AO$510=1,$F178&lt;&gt;служ!$AF$3),0,1)</f>
        <v>1</v>
      </c>
      <c r="AP178" s="30">
        <f>IF(AND(ISBLANK(P178),$AD178=1,AP$510=1,$F178&lt;&gt;служ!$AF$3),0,1)</f>
        <v>1</v>
      </c>
      <c r="AQ178" s="30">
        <f>IF(AND(ISBLANK(Q178),$AD178=1,AQ$510=1,$F178&lt;&gt;служ!$AF$3),0,1)</f>
        <v>1</v>
      </c>
      <c r="AR178" s="30">
        <f>IF(AND(ISBLANK(R178),$AD178=1,AR$510=1,$F178&lt;&gt;служ!$AF$3),0,1)</f>
        <v>1</v>
      </c>
      <c r="AS178" s="30">
        <f>IF(AND(ISBLANK(S178),$AD178=1,AS$510=1,$F178&lt;&gt;служ!$AF$3),0,1)</f>
        <v>1</v>
      </c>
      <c r="AT178" s="30">
        <f>IF(AND(ISBLANK(T178),$AD178=1,AT$510=1,$F178&lt;&gt;служ!$AF$3),0,1)</f>
        <v>1</v>
      </c>
      <c r="AU178" s="30">
        <f>IF(AND(ISBLANK(U178),$AD178=1,AU$510=1,$F178&lt;&gt;служ!$AF$3),0,1)</f>
        <v>1</v>
      </c>
      <c r="AV178" s="30">
        <f>IF(AND(ISBLANK(V178),$AD178=1,AV$510=1,$F178&lt;&gt;служ!$AF$3),0,1)</f>
        <v>1</v>
      </c>
      <c r="AW178" s="30">
        <f>IF(AND(ISBLANK(W178),$AD178=1,AW$510=1,$F178&lt;&gt;служ!$AF$3),0,1)</f>
        <v>1</v>
      </c>
      <c r="AX178" s="30">
        <f>IF(AND(ISBLANK(X178),$AD178=1,AX$510=1,$F178&lt;&gt;служ!$AF$3),0,1)</f>
        <v>1</v>
      </c>
      <c r="AY178" s="30">
        <f>IF(AND(ISBLANK(Y178),$AD178=1,AY$510=1,$F178&lt;&gt;служ!$AF$3),0,1)</f>
        <v>1</v>
      </c>
      <c r="AZ178" s="30">
        <f>IF(AND(ISBLANK(Z178),$AD178=1,AZ$510=1,$F178&lt;&gt;служ!$AF$3),0,1)</f>
        <v>1</v>
      </c>
      <c r="BA178" s="30">
        <f>IF(AND(ISBLANK(AA178),$AD178=1,BA$510=1,$F178&lt;&gt;служ!$AF$3),0,1)</f>
        <v>1</v>
      </c>
      <c r="BB178" s="20">
        <f t="shared" si="14"/>
        <v>0</v>
      </c>
      <c r="BD178" s="114"/>
      <c r="BE178" s="114"/>
      <c r="BF178" s="156" t="str">
        <f t="shared" si="15"/>
        <v/>
      </c>
      <c r="BH178" s="30">
        <f>IF(AND(ISBLANK(BD178),$AD178=1,$F178&lt;&gt;служ!$AF$3),0,1)</f>
        <v>1</v>
      </c>
      <c r="BI178" s="30">
        <f>IF(AND(ISBLANK(BE178),$AD178=1,$F178&lt;&gt;служ!$AF$3),0,1)</f>
        <v>1</v>
      </c>
    </row>
    <row r="179" spans="2:61" s="20" customFormat="1" x14ac:dyDescent="0.2">
      <c r="B179" s="112">
        <v>170</v>
      </c>
      <c r="C179" s="25">
        <v>4170</v>
      </c>
      <c r="D179" s="52"/>
      <c r="E179" s="52"/>
      <c r="F179" s="113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5"/>
      <c r="V179" s="115"/>
      <c r="W179" s="115"/>
      <c r="X179" s="115"/>
      <c r="Y179" s="115"/>
      <c r="Z179" s="115"/>
      <c r="AA179" s="115"/>
      <c r="AB179" s="28">
        <f>IF(AND(AD179=0,(COUNTIF(D179:AA179,"*")+COUNTIF(D179:AA179,"&lt;9")+COUNTIF(BD179:BE179,"*")+COUNTIF(BD179:BE179,"&lt;9")-COUNTIF(D179:AA179,служ!$AF$3)-COUNTIF(BD179:BE179,служ!$AF$3))&gt;0),0,1)</f>
        <v>1</v>
      </c>
      <c r="AC179" s="28">
        <f t="shared" si="11"/>
        <v>0</v>
      </c>
      <c r="AD179" s="29">
        <f>IF(OR(F179="",F179=служ!$AF$3),0,1)</f>
        <v>0</v>
      </c>
      <c r="AE179" s="31">
        <f t="shared" si="12"/>
        <v>1</v>
      </c>
      <c r="AF179" s="30">
        <f t="shared" si="13"/>
        <v>1</v>
      </c>
      <c r="AG179" s="30">
        <f>IF(AND(ISBLANK(G179),$AD179=1,AG$510=1,$F179&lt;&gt;служ!$AF$3),0,1)</f>
        <v>1</v>
      </c>
      <c r="AH179" s="30">
        <f>IF(AND(ISBLANK(H179),$AD179=1,AH$510=1,$F179&lt;&gt;служ!$AF$3),0,1)</f>
        <v>1</v>
      </c>
      <c r="AI179" s="30">
        <f>IF(AND(ISBLANK(I179),$AD179=1,AI$510=1,$F179&lt;&gt;служ!$AF$3),0,1)</f>
        <v>1</v>
      </c>
      <c r="AJ179" s="30">
        <f>IF(AND(ISBLANK(J179),$AD179=1,AJ$510=1,$F179&lt;&gt;служ!$AF$3),0,1)</f>
        <v>1</v>
      </c>
      <c r="AK179" s="30">
        <f>IF(AND(ISBLANK(K179),$AD179=1,AK$510=1,$F179&lt;&gt;служ!$AF$3),0,1)</f>
        <v>1</v>
      </c>
      <c r="AL179" s="30">
        <f>IF(AND(ISBLANK(L179),$AD179=1,AL$510=1,$F179&lt;&gt;служ!$AF$3),0,1)</f>
        <v>1</v>
      </c>
      <c r="AM179" s="30">
        <f>IF(AND(ISBLANK(M179),$AD179=1,AM$510=1,$F179&lt;&gt;служ!$AF$3),0,1)</f>
        <v>1</v>
      </c>
      <c r="AN179" s="30">
        <f>IF(AND(ISBLANK(N179),$AD179=1,AN$510=1,$F179&lt;&gt;служ!$AF$3),0,1)</f>
        <v>1</v>
      </c>
      <c r="AO179" s="30">
        <f>IF(AND(ISBLANK(O179),$AD179=1,AO$510=1,$F179&lt;&gt;служ!$AF$3),0,1)</f>
        <v>1</v>
      </c>
      <c r="AP179" s="30">
        <f>IF(AND(ISBLANK(P179),$AD179=1,AP$510=1,$F179&lt;&gt;служ!$AF$3),0,1)</f>
        <v>1</v>
      </c>
      <c r="AQ179" s="30">
        <f>IF(AND(ISBLANK(Q179),$AD179=1,AQ$510=1,$F179&lt;&gt;служ!$AF$3),0,1)</f>
        <v>1</v>
      </c>
      <c r="AR179" s="30">
        <f>IF(AND(ISBLANK(R179),$AD179=1,AR$510=1,$F179&lt;&gt;служ!$AF$3),0,1)</f>
        <v>1</v>
      </c>
      <c r="AS179" s="30">
        <f>IF(AND(ISBLANK(S179),$AD179=1,AS$510=1,$F179&lt;&gt;служ!$AF$3),0,1)</f>
        <v>1</v>
      </c>
      <c r="AT179" s="30">
        <f>IF(AND(ISBLANK(T179),$AD179=1,AT$510=1,$F179&lt;&gt;служ!$AF$3),0,1)</f>
        <v>1</v>
      </c>
      <c r="AU179" s="30">
        <f>IF(AND(ISBLANK(U179),$AD179=1,AU$510=1,$F179&lt;&gt;служ!$AF$3),0,1)</f>
        <v>1</v>
      </c>
      <c r="AV179" s="30">
        <f>IF(AND(ISBLANK(V179),$AD179=1,AV$510=1,$F179&lt;&gt;служ!$AF$3),0,1)</f>
        <v>1</v>
      </c>
      <c r="AW179" s="30">
        <f>IF(AND(ISBLANK(W179),$AD179=1,AW$510=1,$F179&lt;&gt;служ!$AF$3),0,1)</f>
        <v>1</v>
      </c>
      <c r="AX179" s="30">
        <f>IF(AND(ISBLANK(X179),$AD179=1,AX$510=1,$F179&lt;&gt;служ!$AF$3),0,1)</f>
        <v>1</v>
      </c>
      <c r="AY179" s="30">
        <f>IF(AND(ISBLANK(Y179),$AD179=1,AY$510=1,$F179&lt;&gt;служ!$AF$3),0,1)</f>
        <v>1</v>
      </c>
      <c r="AZ179" s="30">
        <f>IF(AND(ISBLANK(Z179),$AD179=1,AZ$510=1,$F179&lt;&gt;служ!$AF$3),0,1)</f>
        <v>1</v>
      </c>
      <c r="BA179" s="30">
        <f>IF(AND(ISBLANK(AA179),$AD179=1,BA$510=1,$F179&lt;&gt;служ!$AF$3),0,1)</f>
        <v>1</v>
      </c>
      <c r="BB179" s="20">
        <f t="shared" si="14"/>
        <v>0</v>
      </c>
      <c r="BD179" s="114"/>
      <c r="BE179" s="114"/>
      <c r="BF179" s="156" t="str">
        <f t="shared" si="15"/>
        <v/>
      </c>
      <c r="BH179" s="30">
        <f>IF(AND(ISBLANK(BD179),$AD179=1,$F179&lt;&gt;служ!$AF$3),0,1)</f>
        <v>1</v>
      </c>
      <c r="BI179" s="30">
        <f>IF(AND(ISBLANK(BE179),$AD179=1,$F179&lt;&gt;служ!$AF$3),0,1)</f>
        <v>1</v>
      </c>
    </row>
    <row r="180" spans="2:61" s="20" customFormat="1" x14ac:dyDescent="0.2">
      <c r="B180" s="112">
        <v>171</v>
      </c>
      <c r="C180" s="25">
        <v>4171</v>
      </c>
      <c r="D180" s="52"/>
      <c r="E180" s="52"/>
      <c r="F180" s="113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5"/>
      <c r="V180" s="115"/>
      <c r="W180" s="115"/>
      <c r="X180" s="115"/>
      <c r="Y180" s="115"/>
      <c r="Z180" s="115"/>
      <c r="AA180" s="115"/>
      <c r="AB180" s="28">
        <f>IF(AND(AD180=0,(COUNTIF(D180:AA180,"*")+COUNTIF(D180:AA180,"&lt;9")+COUNTIF(BD180:BE180,"*")+COUNTIF(BD180:BE180,"&lt;9")-COUNTIF(D180:AA180,служ!$AF$3)-COUNTIF(BD180:BE180,служ!$AF$3))&gt;0),0,1)</f>
        <v>1</v>
      </c>
      <c r="AC180" s="28">
        <f t="shared" si="11"/>
        <v>0</v>
      </c>
      <c r="AD180" s="29">
        <f>IF(OR(F180="",F180=служ!$AF$3),0,1)</f>
        <v>0</v>
      </c>
      <c r="AE180" s="31">
        <f t="shared" si="12"/>
        <v>1</v>
      </c>
      <c r="AF180" s="30">
        <f t="shared" si="13"/>
        <v>1</v>
      </c>
      <c r="AG180" s="30">
        <f>IF(AND(ISBLANK(G180),$AD180=1,AG$510=1,$F180&lt;&gt;служ!$AF$3),0,1)</f>
        <v>1</v>
      </c>
      <c r="AH180" s="30">
        <f>IF(AND(ISBLANK(H180),$AD180=1,AH$510=1,$F180&lt;&gt;служ!$AF$3),0,1)</f>
        <v>1</v>
      </c>
      <c r="AI180" s="30">
        <f>IF(AND(ISBLANK(I180),$AD180=1,AI$510=1,$F180&lt;&gt;служ!$AF$3),0,1)</f>
        <v>1</v>
      </c>
      <c r="AJ180" s="30">
        <f>IF(AND(ISBLANK(J180),$AD180=1,AJ$510=1,$F180&lt;&gt;служ!$AF$3),0,1)</f>
        <v>1</v>
      </c>
      <c r="AK180" s="30">
        <f>IF(AND(ISBLANK(K180),$AD180=1,AK$510=1,$F180&lt;&gt;служ!$AF$3),0,1)</f>
        <v>1</v>
      </c>
      <c r="AL180" s="30">
        <f>IF(AND(ISBLANK(L180),$AD180=1,AL$510=1,$F180&lt;&gt;служ!$AF$3),0,1)</f>
        <v>1</v>
      </c>
      <c r="AM180" s="30">
        <f>IF(AND(ISBLANK(M180),$AD180=1,AM$510=1,$F180&lt;&gt;служ!$AF$3),0,1)</f>
        <v>1</v>
      </c>
      <c r="AN180" s="30">
        <f>IF(AND(ISBLANK(N180),$AD180=1,AN$510=1,$F180&lt;&gt;служ!$AF$3),0,1)</f>
        <v>1</v>
      </c>
      <c r="AO180" s="30">
        <f>IF(AND(ISBLANK(O180),$AD180=1,AO$510=1,$F180&lt;&gt;служ!$AF$3),0,1)</f>
        <v>1</v>
      </c>
      <c r="AP180" s="30">
        <f>IF(AND(ISBLANK(P180),$AD180=1,AP$510=1,$F180&lt;&gt;служ!$AF$3),0,1)</f>
        <v>1</v>
      </c>
      <c r="AQ180" s="30">
        <f>IF(AND(ISBLANK(Q180),$AD180=1,AQ$510=1,$F180&lt;&gt;служ!$AF$3),0,1)</f>
        <v>1</v>
      </c>
      <c r="AR180" s="30">
        <f>IF(AND(ISBLANK(R180),$AD180=1,AR$510=1,$F180&lt;&gt;служ!$AF$3),0,1)</f>
        <v>1</v>
      </c>
      <c r="AS180" s="30">
        <f>IF(AND(ISBLANK(S180),$AD180=1,AS$510=1,$F180&lt;&gt;служ!$AF$3),0,1)</f>
        <v>1</v>
      </c>
      <c r="AT180" s="30">
        <f>IF(AND(ISBLANK(T180),$AD180=1,AT$510=1,$F180&lt;&gt;служ!$AF$3),0,1)</f>
        <v>1</v>
      </c>
      <c r="AU180" s="30">
        <f>IF(AND(ISBLANK(U180),$AD180=1,AU$510=1,$F180&lt;&gt;служ!$AF$3),0,1)</f>
        <v>1</v>
      </c>
      <c r="AV180" s="30">
        <f>IF(AND(ISBLANK(V180),$AD180=1,AV$510=1,$F180&lt;&gt;служ!$AF$3),0,1)</f>
        <v>1</v>
      </c>
      <c r="AW180" s="30">
        <f>IF(AND(ISBLANK(W180),$AD180=1,AW$510=1,$F180&lt;&gt;служ!$AF$3),0,1)</f>
        <v>1</v>
      </c>
      <c r="AX180" s="30">
        <f>IF(AND(ISBLANK(X180),$AD180=1,AX$510=1,$F180&lt;&gt;служ!$AF$3),0,1)</f>
        <v>1</v>
      </c>
      <c r="AY180" s="30">
        <f>IF(AND(ISBLANK(Y180),$AD180=1,AY$510=1,$F180&lt;&gt;служ!$AF$3),0,1)</f>
        <v>1</v>
      </c>
      <c r="AZ180" s="30">
        <f>IF(AND(ISBLANK(Z180),$AD180=1,AZ$510=1,$F180&lt;&gt;служ!$AF$3),0,1)</f>
        <v>1</v>
      </c>
      <c r="BA180" s="30">
        <f>IF(AND(ISBLANK(AA180),$AD180=1,BA$510=1,$F180&lt;&gt;служ!$AF$3),0,1)</f>
        <v>1</v>
      </c>
      <c r="BB180" s="20">
        <f t="shared" si="14"/>
        <v>0</v>
      </c>
      <c r="BD180" s="114"/>
      <c r="BE180" s="114"/>
      <c r="BF180" s="156" t="str">
        <f t="shared" si="15"/>
        <v/>
      </c>
      <c r="BH180" s="30">
        <f>IF(AND(ISBLANK(BD180),$AD180=1,$F180&lt;&gt;служ!$AF$3),0,1)</f>
        <v>1</v>
      </c>
      <c r="BI180" s="30">
        <f>IF(AND(ISBLANK(BE180),$AD180=1,$F180&lt;&gt;служ!$AF$3),0,1)</f>
        <v>1</v>
      </c>
    </row>
    <row r="181" spans="2:61" s="20" customFormat="1" x14ac:dyDescent="0.2">
      <c r="B181" s="112">
        <v>172</v>
      </c>
      <c r="C181" s="25">
        <v>4172</v>
      </c>
      <c r="D181" s="52"/>
      <c r="E181" s="52"/>
      <c r="F181" s="113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5"/>
      <c r="V181" s="115"/>
      <c r="W181" s="115"/>
      <c r="X181" s="115"/>
      <c r="Y181" s="115"/>
      <c r="Z181" s="115"/>
      <c r="AA181" s="115"/>
      <c r="AB181" s="28">
        <f>IF(AND(AD181=0,(COUNTIF(D181:AA181,"*")+COUNTIF(D181:AA181,"&lt;9")+COUNTIF(BD181:BE181,"*")+COUNTIF(BD181:BE181,"&lt;9")-COUNTIF(D181:AA181,служ!$AF$3)-COUNTIF(BD181:BE181,служ!$AF$3))&gt;0),0,1)</f>
        <v>1</v>
      </c>
      <c r="AC181" s="28">
        <f t="shared" si="11"/>
        <v>0</v>
      </c>
      <c r="AD181" s="29">
        <f>IF(OR(F181="",F181=служ!$AF$3),0,1)</f>
        <v>0</v>
      </c>
      <c r="AE181" s="31">
        <f t="shared" si="12"/>
        <v>1</v>
      </c>
      <c r="AF181" s="30">
        <f t="shared" si="13"/>
        <v>1</v>
      </c>
      <c r="AG181" s="30">
        <f>IF(AND(ISBLANK(G181),$AD181=1,AG$510=1,$F181&lt;&gt;служ!$AF$3),0,1)</f>
        <v>1</v>
      </c>
      <c r="AH181" s="30">
        <f>IF(AND(ISBLANK(H181),$AD181=1,AH$510=1,$F181&lt;&gt;служ!$AF$3),0,1)</f>
        <v>1</v>
      </c>
      <c r="AI181" s="30">
        <f>IF(AND(ISBLANK(I181),$AD181=1,AI$510=1,$F181&lt;&gt;служ!$AF$3),0,1)</f>
        <v>1</v>
      </c>
      <c r="AJ181" s="30">
        <f>IF(AND(ISBLANK(J181),$AD181=1,AJ$510=1,$F181&lt;&gt;служ!$AF$3),0,1)</f>
        <v>1</v>
      </c>
      <c r="AK181" s="30">
        <f>IF(AND(ISBLANK(K181),$AD181=1,AK$510=1,$F181&lt;&gt;служ!$AF$3),0,1)</f>
        <v>1</v>
      </c>
      <c r="AL181" s="30">
        <f>IF(AND(ISBLANK(L181),$AD181=1,AL$510=1,$F181&lt;&gt;служ!$AF$3),0,1)</f>
        <v>1</v>
      </c>
      <c r="AM181" s="30">
        <f>IF(AND(ISBLANK(M181),$AD181=1,AM$510=1,$F181&lt;&gt;служ!$AF$3),0,1)</f>
        <v>1</v>
      </c>
      <c r="AN181" s="30">
        <f>IF(AND(ISBLANK(N181),$AD181=1,AN$510=1,$F181&lt;&gt;служ!$AF$3),0,1)</f>
        <v>1</v>
      </c>
      <c r="AO181" s="30">
        <f>IF(AND(ISBLANK(O181),$AD181=1,AO$510=1,$F181&lt;&gt;служ!$AF$3),0,1)</f>
        <v>1</v>
      </c>
      <c r="AP181" s="30">
        <f>IF(AND(ISBLANK(P181),$AD181=1,AP$510=1,$F181&lt;&gt;служ!$AF$3),0,1)</f>
        <v>1</v>
      </c>
      <c r="AQ181" s="30">
        <f>IF(AND(ISBLANK(Q181),$AD181=1,AQ$510=1,$F181&lt;&gt;служ!$AF$3),0,1)</f>
        <v>1</v>
      </c>
      <c r="AR181" s="30">
        <f>IF(AND(ISBLANK(R181),$AD181=1,AR$510=1,$F181&lt;&gt;служ!$AF$3),0,1)</f>
        <v>1</v>
      </c>
      <c r="AS181" s="30">
        <f>IF(AND(ISBLANK(S181),$AD181=1,AS$510=1,$F181&lt;&gt;служ!$AF$3),0,1)</f>
        <v>1</v>
      </c>
      <c r="AT181" s="30">
        <f>IF(AND(ISBLANK(T181),$AD181=1,AT$510=1,$F181&lt;&gt;служ!$AF$3),0,1)</f>
        <v>1</v>
      </c>
      <c r="AU181" s="30">
        <f>IF(AND(ISBLANK(U181),$AD181=1,AU$510=1,$F181&lt;&gt;служ!$AF$3),0,1)</f>
        <v>1</v>
      </c>
      <c r="AV181" s="30">
        <f>IF(AND(ISBLANK(V181),$AD181=1,AV$510=1,$F181&lt;&gt;служ!$AF$3),0,1)</f>
        <v>1</v>
      </c>
      <c r="AW181" s="30">
        <f>IF(AND(ISBLANK(W181),$AD181=1,AW$510=1,$F181&lt;&gt;служ!$AF$3),0,1)</f>
        <v>1</v>
      </c>
      <c r="AX181" s="30">
        <f>IF(AND(ISBLANK(X181),$AD181=1,AX$510=1,$F181&lt;&gt;служ!$AF$3),0,1)</f>
        <v>1</v>
      </c>
      <c r="AY181" s="30">
        <f>IF(AND(ISBLANK(Y181),$AD181=1,AY$510=1,$F181&lt;&gt;служ!$AF$3),0,1)</f>
        <v>1</v>
      </c>
      <c r="AZ181" s="30">
        <f>IF(AND(ISBLANK(Z181),$AD181=1,AZ$510=1,$F181&lt;&gt;служ!$AF$3),0,1)</f>
        <v>1</v>
      </c>
      <c r="BA181" s="30">
        <f>IF(AND(ISBLANK(AA181),$AD181=1,BA$510=1,$F181&lt;&gt;служ!$AF$3),0,1)</f>
        <v>1</v>
      </c>
      <c r="BB181" s="20">
        <f t="shared" si="14"/>
        <v>0</v>
      </c>
      <c r="BD181" s="114"/>
      <c r="BE181" s="114"/>
      <c r="BF181" s="156" t="str">
        <f t="shared" si="15"/>
        <v/>
      </c>
      <c r="BH181" s="30">
        <f>IF(AND(ISBLANK(BD181),$AD181=1,$F181&lt;&gt;служ!$AF$3),0,1)</f>
        <v>1</v>
      </c>
      <c r="BI181" s="30">
        <f>IF(AND(ISBLANK(BE181),$AD181=1,$F181&lt;&gt;служ!$AF$3),0,1)</f>
        <v>1</v>
      </c>
    </row>
    <row r="182" spans="2:61" s="20" customFormat="1" x14ac:dyDescent="0.2">
      <c r="B182" s="112">
        <v>173</v>
      </c>
      <c r="C182" s="25">
        <v>4173</v>
      </c>
      <c r="D182" s="52"/>
      <c r="E182" s="52"/>
      <c r="F182" s="113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5"/>
      <c r="V182" s="115"/>
      <c r="W182" s="115"/>
      <c r="X182" s="115"/>
      <c r="Y182" s="115"/>
      <c r="Z182" s="115"/>
      <c r="AA182" s="115"/>
      <c r="AB182" s="28">
        <f>IF(AND(AD182=0,(COUNTIF(D182:AA182,"*")+COUNTIF(D182:AA182,"&lt;9")+COUNTIF(BD182:BE182,"*")+COUNTIF(BD182:BE182,"&lt;9")-COUNTIF(D182:AA182,служ!$AF$3)-COUNTIF(BD182:BE182,служ!$AF$3))&gt;0),0,1)</f>
        <v>1</v>
      </c>
      <c r="AC182" s="28">
        <f t="shared" si="11"/>
        <v>0</v>
      </c>
      <c r="AD182" s="29">
        <f>IF(OR(F182="",F182=служ!$AF$3),0,1)</f>
        <v>0</v>
      </c>
      <c r="AE182" s="31">
        <f t="shared" si="12"/>
        <v>1</v>
      </c>
      <c r="AF182" s="30">
        <f t="shared" si="13"/>
        <v>1</v>
      </c>
      <c r="AG182" s="30">
        <f>IF(AND(ISBLANK(G182),$AD182=1,AG$510=1,$F182&lt;&gt;служ!$AF$3),0,1)</f>
        <v>1</v>
      </c>
      <c r="AH182" s="30">
        <f>IF(AND(ISBLANK(H182),$AD182=1,AH$510=1,$F182&lt;&gt;служ!$AF$3),0,1)</f>
        <v>1</v>
      </c>
      <c r="AI182" s="30">
        <f>IF(AND(ISBLANK(I182),$AD182=1,AI$510=1,$F182&lt;&gt;служ!$AF$3),0,1)</f>
        <v>1</v>
      </c>
      <c r="AJ182" s="30">
        <f>IF(AND(ISBLANK(J182),$AD182=1,AJ$510=1,$F182&lt;&gt;служ!$AF$3),0,1)</f>
        <v>1</v>
      </c>
      <c r="AK182" s="30">
        <f>IF(AND(ISBLANK(K182),$AD182=1,AK$510=1,$F182&lt;&gt;служ!$AF$3),0,1)</f>
        <v>1</v>
      </c>
      <c r="AL182" s="30">
        <f>IF(AND(ISBLANK(L182),$AD182=1,AL$510=1,$F182&lt;&gt;служ!$AF$3),0,1)</f>
        <v>1</v>
      </c>
      <c r="AM182" s="30">
        <f>IF(AND(ISBLANK(M182),$AD182=1,AM$510=1,$F182&lt;&gt;служ!$AF$3),0,1)</f>
        <v>1</v>
      </c>
      <c r="AN182" s="30">
        <f>IF(AND(ISBLANK(N182),$AD182=1,AN$510=1,$F182&lt;&gt;служ!$AF$3),0,1)</f>
        <v>1</v>
      </c>
      <c r="AO182" s="30">
        <f>IF(AND(ISBLANK(O182),$AD182=1,AO$510=1,$F182&lt;&gt;служ!$AF$3),0,1)</f>
        <v>1</v>
      </c>
      <c r="AP182" s="30">
        <f>IF(AND(ISBLANK(P182),$AD182=1,AP$510=1,$F182&lt;&gt;служ!$AF$3),0,1)</f>
        <v>1</v>
      </c>
      <c r="AQ182" s="30">
        <f>IF(AND(ISBLANK(Q182),$AD182=1,AQ$510=1,$F182&lt;&gt;служ!$AF$3),0,1)</f>
        <v>1</v>
      </c>
      <c r="AR182" s="30">
        <f>IF(AND(ISBLANK(R182),$AD182=1,AR$510=1,$F182&lt;&gt;служ!$AF$3),0,1)</f>
        <v>1</v>
      </c>
      <c r="AS182" s="30">
        <f>IF(AND(ISBLANK(S182),$AD182=1,AS$510=1,$F182&lt;&gt;служ!$AF$3),0,1)</f>
        <v>1</v>
      </c>
      <c r="AT182" s="30">
        <f>IF(AND(ISBLANK(T182),$AD182=1,AT$510=1,$F182&lt;&gt;служ!$AF$3),0,1)</f>
        <v>1</v>
      </c>
      <c r="AU182" s="30">
        <f>IF(AND(ISBLANK(U182),$AD182=1,AU$510=1,$F182&lt;&gt;служ!$AF$3),0,1)</f>
        <v>1</v>
      </c>
      <c r="AV182" s="30">
        <f>IF(AND(ISBLANK(V182),$AD182=1,AV$510=1,$F182&lt;&gt;служ!$AF$3),0,1)</f>
        <v>1</v>
      </c>
      <c r="AW182" s="30">
        <f>IF(AND(ISBLANK(W182),$AD182=1,AW$510=1,$F182&lt;&gt;служ!$AF$3),0,1)</f>
        <v>1</v>
      </c>
      <c r="AX182" s="30">
        <f>IF(AND(ISBLANK(X182),$AD182=1,AX$510=1,$F182&lt;&gt;служ!$AF$3),0,1)</f>
        <v>1</v>
      </c>
      <c r="AY182" s="30">
        <f>IF(AND(ISBLANK(Y182),$AD182=1,AY$510=1,$F182&lt;&gt;служ!$AF$3),0,1)</f>
        <v>1</v>
      </c>
      <c r="AZ182" s="30">
        <f>IF(AND(ISBLANK(Z182),$AD182=1,AZ$510=1,$F182&lt;&gt;служ!$AF$3),0,1)</f>
        <v>1</v>
      </c>
      <c r="BA182" s="30">
        <f>IF(AND(ISBLANK(AA182),$AD182=1,BA$510=1,$F182&lt;&gt;служ!$AF$3),0,1)</f>
        <v>1</v>
      </c>
      <c r="BB182" s="20">
        <f t="shared" si="14"/>
        <v>0</v>
      </c>
      <c r="BD182" s="114"/>
      <c r="BE182" s="114"/>
      <c r="BF182" s="156" t="str">
        <f t="shared" si="15"/>
        <v/>
      </c>
      <c r="BH182" s="30">
        <f>IF(AND(ISBLANK(BD182),$AD182=1,$F182&lt;&gt;служ!$AF$3),0,1)</f>
        <v>1</v>
      </c>
      <c r="BI182" s="30">
        <f>IF(AND(ISBLANK(BE182),$AD182=1,$F182&lt;&gt;служ!$AF$3),0,1)</f>
        <v>1</v>
      </c>
    </row>
    <row r="183" spans="2:61" s="20" customFormat="1" x14ac:dyDescent="0.2">
      <c r="B183" s="112">
        <v>174</v>
      </c>
      <c r="C183" s="25">
        <v>4174</v>
      </c>
      <c r="D183" s="52"/>
      <c r="E183" s="52"/>
      <c r="F183" s="113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5"/>
      <c r="V183" s="115"/>
      <c r="W183" s="115"/>
      <c r="X183" s="115"/>
      <c r="Y183" s="115"/>
      <c r="Z183" s="115"/>
      <c r="AA183" s="115"/>
      <c r="AB183" s="28">
        <f>IF(AND(AD183=0,(COUNTIF(D183:AA183,"*")+COUNTIF(D183:AA183,"&lt;9")+COUNTIF(BD183:BE183,"*")+COUNTIF(BD183:BE183,"&lt;9")-COUNTIF(D183:AA183,служ!$AF$3)-COUNTIF(BD183:BE183,служ!$AF$3))&gt;0),0,1)</f>
        <v>1</v>
      </c>
      <c r="AC183" s="28">
        <f t="shared" si="11"/>
        <v>0</v>
      </c>
      <c r="AD183" s="29">
        <f>IF(OR(F183="",F183=служ!$AF$3),0,1)</f>
        <v>0</v>
      </c>
      <c r="AE183" s="31">
        <f t="shared" si="12"/>
        <v>1</v>
      </c>
      <c r="AF183" s="30">
        <f t="shared" si="13"/>
        <v>1</v>
      </c>
      <c r="AG183" s="30">
        <f>IF(AND(ISBLANK(G183),$AD183=1,AG$510=1,$F183&lt;&gt;служ!$AF$3),0,1)</f>
        <v>1</v>
      </c>
      <c r="AH183" s="30">
        <f>IF(AND(ISBLANK(H183),$AD183=1,AH$510=1,$F183&lt;&gt;служ!$AF$3),0,1)</f>
        <v>1</v>
      </c>
      <c r="AI183" s="30">
        <f>IF(AND(ISBLANK(I183),$AD183=1,AI$510=1,$F183&lt;&gt;служ!$AF$3),0,1)</f>
        <v>1</v>
      </c>
      <c r="AJ183" s="30">
        <f>IF(AND(ISBLANK(J183),$AD183=1,AJ$510=1,$F183&lt;&gt;служ!$AF$3),0,1)</f>
        <v>1</v>
      </c>
      <c r="AK183" s="30">
        <f>IF(AND(ISBLANK(K183),$AD183=1,AK$510=1,$F183&lt;&gt;служ!$AF$3),0,1)</f>
        <v>1</v>
      </c>
      <c r="AL183" s="30">
        <f>IF(AND(ISBLANK(L183),$AD183=1,AL$510=1,$F183&lt;&gt;служ!$AF$3),0,1)</f>
        <v>1</v>
      </c>
      <c r="AM183" s="30">
        <f>IF(AND(ISBLANK(M183),$AD183=1,AM$510=1,$F183&lt;&gt;служ!$AF$3),0,1)</f>
        <v>1</v>
      </c>
      <c r="AN183" s="30">
        <f>IF(AND(ISBLANK(N183),$AD183=1,AN$510=1,$F183&lt;&gt;служ!$AF$3),0,1)</f>
        <v>1</v>
      </c>
      <c r="AO183" s="30">
        <f>IF(AND(ISBLANK(O183),$AD183=1,AO$510=1,$F183&lt;&gt;служ!$AF$3),0,1)</f>
        <v>1</v>
      </c>
      <c r="AP183" s="30">
        <f>IF(AND(ISBLANK(P183),$AD183=1,AP$510=1,$F183&lt;&gt;служ!$AF$3),0,1)</f>
        <v>1</v>
      </c>
      <c r="AQ183" s="30">
        <f>IF(AND(ISBLANK(Q183),$AD183=1,AQ$510=1,$F183&lt;&gt;служ!$AF$3),0,1)</f>
        <v>1</v>
      </c>
      <c r="AR183" s="30">
        <f>IF(AND(ISBLANK(R183),$AD183=1,AR$510=1,$F183&lt;&gt;служ!$AF$3),0,1)</f>
        <v>1</v>
      </c>
      <c r="AS183" s="30">
        <f>IF(AND(ISBLANK(S183),$AD183=1,AS$510=1,$F183&lt;&gt;служ!$AF$3),0,1)</f>
        <v>1</v>
      </c>
      <c r="AT183" s="30">
        <f>IF(AND(ISBLANK(T183),$AD183=1,AT$510=1,$F183&lt;&gt;служ!$AF$3),0,1)</f>
        <v>1</v>
      </c>
      <c r="AU183" s="30">
        <f>IF(AND(ISBLANK(U183),$AD183=1,AU$510=1,$F183&lt;&gt;служ!$AF$3),0,1)</f>
        <v>1</v>
      </c>
      <c r="AV183" s="30">
        <f>IF(AND(ISBLANK(V183),$AD183=1,AV$510=1,$F183&lt;&gt;служ!$AF$3),0,1)</f>
        <v>1</v>
      </c>
      <c r="AW183" s="30">
        <f>IF(AND(ISBLANK(W183),$AD183=1,AW$510=1,$F183&lt;&gt;служ!$AF$3),0,1)</f>
        <v>1</v>
      </c>
      <c r="AX183" s="30">
        <f>IF(AND(ISBLANK(X183),$AD183=1,AX$510=1,$F183&lt;&gt;служ!$AF$3),0,1)</f>
        <v>1</v>
      </c>
      <c r="AY183" s="30">
        <f>IF(AND(ISBLANK(Y183),$AD183=1,AY$510=1,$F183&lt;&gt;служ!$AF$3),0,1)</f>
        <v>1</v>
      </c>
      <c r="AZ183" s="30">
        <f>IF(AND(ISBLANK(Z183),$AD183=1,AZ$510=1,$F183&lt;&gt;служ!$AF$3),0,1)</f>
        <v>1</v>
      </c>
      <c r="BA183" s="30">
        <f>IF(AND(ISBLANK(AA183),$AD183=1,BA$510=1,$F183&lt;&gt;служ!$AF$3),0,1)</f>
        <v>1</v>
      </c>
      <c r="BB183" s="20">
        <f t="shared" si="14"/>
        <v>0</v>
      </c>
      <c r="BD183" s="114"/>
      <c r="BE183" s="114"/>
      <c r="BF183" s="156" t="str">
        <f t="shared" si="15"/>
        <v/>
      </c>
      <c r="BH183" s="30">
        <f>IF(AND(ISBLANK(BD183),$AD183=1,$F183&lt;&gt;служ!$AF$3),0,1)</f>
        <v>1</v>
      </c>
      <c r="BI183" s="30">
        <f>IF(AND(ISBLANK(BE183),$AD183=1,$F183&lt;&gt;служ!$AF$3),0,1)</f>
        <v>1</v>
      </c>
    </row>
    <row r="184" spans="2:61" s="20" customFormat="1" x14ac:dyDescent="0.2">
      <c r="B184" s="112">
        <v>175</v>
      </c>
      <c r="C184" s="25">
        <v>4175</v>
      </c>
      <c r="D184" s="52"/>
      <c r="E184" s="52"/>
      <c r="F184" s="113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5"/>
      <c r="V184" s="115"/>
      <c r="W184" s="115"/>
      <c r="X184" s="115"/>
      <c r="Y184" s="115"/>
      <c r="Z184" s="115"/>
      <c r="AA184" s="115"/>
      <c r="AB184" s="28">
        <f>IF(AND(AD184=0,(COUNTIF(D184:AA184,"*")+COUNTIF(D184:AA184,"&lt;9")+COUNTIF(BD184:BE184,"*")+COUNTIF(BD184:BE184,"&lt;9")-COUNTIF(D184:AA184,служ!$AF$3)-COUNTIF(BD184:BE184,служ!$AF$3))&gt;0),0,1)</f>
        <v>1</v>
      </c>
      <c r="AC184" s="28">
        <f t="shared" si="11"/>
        <v>0</v>
      </c>
      <c r="AD184" s="29">
        <f>IF(OR(F184="",F184=служ!$AF$3),0,1)</f>
        <v>0</v>
      </c>
      <c r="AE184" s="31">
        <f t="shared" si="12"/>
        <v>1</v>
      </c>
      <c r="AF184" s="30">
        <f t="shared" si="13"/>
        <v>1</v>
      </c>
      <c r="AG184" s="30">
        <f>IF(AND(ISBLANK(G184),$AD184=1,AG$510=1,$F184&lt;&gt;служ!$AF$3),0,1)</f>
        <v>1</v>
      </c>
      <c r="AH184" s="30">
        <f>IF(AND(ISBLANK(H184),$AD184=1,AH$510=1,$F184&lt;&gt;служ!$AF$3),0,1)</f>
        <v>1</v>
      </c>
      <c r="AI184" s="30">
        <f>IF(AND(ISBLANK(I184),$AD184=1,AI$510=1,$F184&lt;&gt;служ!$AF$3),0,1)</f>
        <v>1</v>
      </c>
      <c r="AJ184" s="30">
        <f>IF(AND(ISBLANK(J184),$AD184=1,AJ$510=1,$F184&lt;&gt;служ!$AF$3),0,1)</f>
        <v>1</v>
      </c>
      <c r="AK184" s="30">
        <f>IF(AND(ISBLANK(K184),$AD184=1,AK$510=1,$F184&lt;&gt;служ!$AF$3),0,1)</f>
        <v>1</v>
      </c>
      <c r="AL184" s="30">
        <f>IF(AND(ISBLANK(L184),$AD184=1,AL$510=1,$F184&lt;&gt;служ!$AF$3),0,1)</f>
        <v>1</v>
      </c>
      <c r="AM184" s="30">
        <f>IF(AND(ISBLANK(M184),$AD184=1,AM$510=1,$F184&lt;&gt;служ!$AF$3),0,1)</f>
        <v>1</v>
      </c>
      <c r="AN184" s="30">
        <f>IF(AND(ISBLANK(N184),$AD184=1,AN$510=1,$F184&lt;&gt;служ!$AF$3),0,1)</f>
        <v>1</v>
      </c>
      <c r="AO184" s="30">
        <f>IF(AND(ISBLANK(O184),$AD184=1,AO$510=1,$F184&lt;&gt;служ!$AF$3),0,1)</f>
        <v>1</v>
      </c>
      <c r="AP184" s="30">
        <f>IF(AND(ISBLANK(P184),$AD184=1,AP$510=1,$F184&lt;&gt;служ!$AF$3),0,1)</f>
        <v>1</v>
      </c>
      <c r="AQ184" s="30">
        <f>IF(AND(ISBLANK(Q184),$AD184=1,AQ$510=1,$F184&lt;&gt;служ!$AF$3),0,1)</f>
        <v>1</v>
      </c>
      <c r="AR184" s="30">
        <f>IF(AND(ISBLANK(R184),$AD184=1,AR$510=1,$F184&lt;&gt;служ!$AF$3),0,1)</f>
        <v>1</v>
      </c>
      <c r="AS184" s="30">
        <f>IF(AND(ISBLANK(S184),$AD184=1,AS$510=1,$F184&lt;&gt;служ!$AF$3),0,1)</f>
        <v>1</v>
      </c>
      <c r="AT184" s="30">
        <f>IF(AND(ISBLANK(T184),$AD184=1,AT$510=1,$F184&lt;&gt;служ!$AF$3),0,1)</f>
        <v>1</v>
      </c>
      <c r="AU184" s="30">
        <f>IF(AND(ISBLANK(U184),$AD184=1,AU$510=1,$F184&lt;&gt;служ!$AF$3),0,1)</f>
        <v>1</v>
      </c>
      <c r="AV184" s="30">
        <f>IF(AND(ISBLANK(V184),$AD184=1,AV$510=1,$F184&lt;&gt;служ!$AF$3),0,1)</f>
        <v>1</v>
      </c>
      <c r="AW184" s="30">
        <f>IF(AND(ISBLANK(W184),$AD184=1,AW$510=1,$F184&lt;&gt;служ!$AF$3),0,1)</f>
        <v>1</v>
      </c>
      <c r="AX184" s="30">
        <f>IF(AND(ISBLANK(X184),$AD184=1,AX$510=1,$F184&lt;&gt;служ!$AF$3),0,1)</f>
        <v>1</v>
      </c>
      <c r="AY184" s="30">
        <f>IF(AND(ISBLANK(Y184),$AD184=1,AY$510=1,$F184&lt;&gt;служ!$AF$3),0,1)</f>
        <v>1</v>
      </c>
      <c r="AZ184" s="30">
        <f>IF(AND(ISBLANK(Z184),$AD184=1,AZ$510=1,$F184&lt;&gt;служ!$AF$3),0,1)</f>
        <v>1</v>
      </c>
      <c r="BA184" s="30">
        <f>IF(AND(ISBLANK(AA184),$AD184=1,BA$510=1,$F184&lt;&gt;служ!$AF$3),0,1)</f>
        <v>1</v>
      </c>
      <c r="BB184" s="20">
        <f t="shared" si="14"/>
        <v>0</v>
      </c>
      <c r="BD184" s="114"/>
      <c r="BE184" s="114"/>
      <c r="BF184" s="156" t="str">
        <f t="shared" si="15"/>
        <v/>
      </c>
      <c r="BH184" s="30">
        <f>IF(AND(ISBLANK(BD184),$AD184=1,$F184&lt;&gt;служ!$AF$3),0,1)</f>
        <v>1</v>
      </c>
      <c r="BI184" s="30">
        <f>IF(AND(ISBLANK(BE184),$AD184=1,$F184&lt;&gt;служ!$AF$3),0,1)</f>
        <v>1</v>
      </c>
    </row>
    <row r="185" spans="2:61" s="20" customFormat="1" x14ac:dyDescent="0.2">
      <c r="B185" s="112">
        <v>176</v>
      </c>
      <c r="C185" s="25">
        <v>4176</v>
      </c>
      <c r="D185" s="52"/>
      <c r="E185" s="52"/>
      <c r="F185" s="113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5"/>
      <c r="V185" s="115"/>
      <c r="W185" s="115"/>
      <c r="X185" s="115"/>
      <c r="Y185" s="115"/>
      <c r="Z185" s="115"/>
      <c r="AA185" s="115"/>
      <c r="AB185" s="28">
        <f>IF(AND(AD185=0,(COUNTIF(D185:AA185,"*")+COUNTIF(D185:AA185,"&lt;9")+COUNTIF(BD185:BE185,"*")+COUNTIF(BD185:BE185,"&lt;9")-COUNTIF(D185:AA185,служ!$AF$3)-COUNTIF(BD185:BE185,служ!$AF$3))&gt;0),0,1)</f>
        <v>1</v>
      </c>
      <c r="AC185" s="28">
        <f t="shared" si="11"/>
        <v>0</v>
      </c>
      <c r="AD185" s="29">
        <f>IF(OR(F185="",F185=служ!$AF$3),0,1)</f>
        <v>0</v>
      </c>
      <c r="AE185" s="31">
        <f t="shared" si="12"/>
        <v>1</v>
      </c>
      <c r="AF185" s="30">
        <f t="shared" si="13"/>
        <v>1</v>
      </c>
      <c r="AG185" s="30">
        <f>IF(AND(ISBLANK(G185),$AD185=1,AG$510=1,$F185&lt;&gt;служ!$AF$3),0,1)</f>
        <v>1</v>
      </c>
      <c r="AH185" s="30">
        <f>IF(AND(ISBLANK(H185),$AD185=1,AH$510=1,$F185&lt;&gt;служ!$AF$3),0,1)</f>
        <v>1</v>
      </c>
      <c r="AI185" s="30">
        <f>IF(AND(ISBLANK(I185),$AD185=1,AI$510=1,$F185&lt;&gt;служ!$AF$3),0,1)</f>
        <v>1</v>
      </c>
      <c r="AJ185" s="30">
        <f>IF(AND(ISBLANK(J185),$AD185=1,AJ$510=1,$F185&lt;&gt;служ!$AF$3),0,1)</f>
        <v>1</v>
      </c>
      <c r="AK185" s="30">
        <f>IF(AND(ISBLANK(K185),$AD185=1,AK$510=1,$F185&lt;&gt;служ!$AF$3),0,1)</f>
        <v>1</v>
      </c>
      <c r="AL185" s="30">
        <f>IF(AND(ISBLANK(L185),$AD185=1,AL$510=1,$F185&lt;&gt;служ!$AF$3),0,1)</f>
        <v>1</v>
      </c>
      <c r="AM185" s="30">
        <f>IF(AND(ISBLANK(M185),$AD185=1,AM$510=1,$F185&lt;&gt;служ!$AF$3),0,1)</f>
        <v>1</v>
      </c>
      <c r="AN185" s="30">
        <f>IF(AND(ISBLANK(N185),$AD185=1,AN$510=1,$F185&lt;&gt;служ!$AF$3),0,1)</f>
        <v>1</v>
      </c>
      <c r="AO185" s="30">
        <f>IF(AND(ISBLANK(O185),$AD185=1,AO$510=1,$F185&lt;&gt;служ!$AF$3),0,1)</f>
        <v>1</v>
      </c>
      <c r="AP185" s="30">
        <f>IF(AND(ISBLANK(P185),$AD185=1,AP$510=1,$F185&lt;&gt;служ!$AF$3),0,1)</f>
        <v>1</v>
      </c>
      <c r="AQ185" s="30">
        <f>IF(AND(ISBLANK(Q185),$AD185=1,AQ$510=1,$F185&lt;&gt;служ!$AF$3),0,1)</f>
        <v>1</v>
      </c>
      <c r="AR185" s="30">
        <f>IF(AND(ISBLANK(R185),$AD185=1,AR$510=1,$F185&lt;&gt;служ!$AF$3),0,1)</f>
        <v>1</v>
      </c>
      <c r="AS185" s="30">
        <f>IF(AND(ISBLANK(S185),$AD185=1,AS$510=1,$F185&lt;&gt;служ!$AF$3),0,1)</f>
        <v>1</v>
      </c>
      <c r="AT185" s="30">
        <f>IF(AND(ISBLANK(T185),$AD185=1,AT$510=1,$F185&lt;&gt;служ!$AF$3),0,1)</f>
        <v>1</v>
      </c>
      <c r="AU185" s="30">
        <f>IF(AND(ISBLANK(U185),$AD185=1,AU$510=1,$F185&lt;&gt;служ!$AF$3),0,1)</f>
        <v>1</v>
      </c>
      <c r="AV185" s="30">
        <f>IF(AND(ISBLANK(V185),$AD185=1,AV$510=1,$F185&lt;&gt;служ!$AF$3),0,1)</f>
        <v>1</v>
      </c>
      <c r="AW185" s="30">
        <f>IF(AND(ISBLANK(W185),$AD185=1,AW$510=1,$F185&lt;&gt;служ!$AF$3),0,1)</f>
        <v>1</v>
      </c>
      <c r="AX185" s="30">
        <f>IF(AND(ISBLANK(X185),$AD185=1,AX$510=1,$F185&lt;&gt;служ!$AF$3),0,1)</f>
        <v>1</v>
      </c>
      <c r="AY185" s="30">
        <f>IF(AND(ISBLANK(Y185),$AD185=1,AY$510=1,$F185&lt;&gt;служ!$AF$3),0,1)</f>
        <v>1</v>
      </c>
      <c r="AZ185" s="30">
        <f>IF(AND(ISBLANK(Z185),$AD185=1,AZ$510=1,$F185&lt;&gt;служ!$AF$3),0,1)</f>
        <v>1</v>
      </c>
      <c r="BA185" s="30">
        <f>IF(AND(ISBLANK(AA185),$AD185=1,BA$510=1,$F185&lt;&gt;служ!$AF$3),0,1)</f>
        <v>1</v>
      </c>
      <c r="BB185" s="20">
        <f t="shared" si="14"/>
        <v>0</v>
      </c>
      <c r="BD185" s="114"/>
      <c r="BE185" s="114"/>
      <c r="BF185" s="156" t="str">
        <f t="shared" si="15"/>
        <v/>
      </c>
      <c r="BH185" s="30">
        <f>IF(AND(ISBLANK(BD185),$AD185=1,$F185&lt;&gt;служ!$AF$3),0,1)</f>
        <v>1</v>
      </c>
      <c r="BI185" s="30">
        <f>IF(AND(ISBLANK(BE185),$AD185=1,$F185&lt;&gt;служ!$AF$3),0,1)</f>
        <v>1</v>
      </c>
    </row>
    <row r="186" spans="2:61" s="20" customFormat="1" x14ac:dyDescent="0.2">
      <c r="B186" s="112">
        <v>177</v>
      </c>
      <c r="C186" s="25">
        <v>4177</v>
      </c>
      <c r="D186" s="52"/>
      <c r="E186" s="52"/>
      <c r="F186" s="113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5"/>
      <c r="V186" s="115"/>
      <c r="W186" s="115"/>
      <c r="X186" s="115"/>
      <c r="Y186" s="115"/>
      <c r="Z186" s="115"/>
      <c r="AA186" s="115"/>
      <c r="AB186" s="28">
        <f>IF(AND(AD186=0,(COUNTIF(D186:AA186,"*")+COUNTIF(D186:AA186,"&lt;9")+COUNTIF(BD186:BE186,"*")+COUNTIF(BD186:BE186,"&lt;9")-COUNTIF(D186:AA186,служ!$AF$3)-COUNTIF(BD186:BE186,служ!$AF$3))&gt;0),0,1)</f>
        <v>1</v>
      </c>
      <c r="AC186" s="28">
        <f t="shared" si="11"/>
        <v>0</v>
      </c>
      <c r="AD186" s="29">
        <f>IF(OR(F186="",F186=служ!$AF$3),0,1)</f>
        <v>0</v>
      </c>
      <c r="AE186" s="31">
        <f t="shared" si="12"/>
        <v>1</v>
      </c>
      <c r="AF186" s="30">
        <f t="shared" si="13"/>
        <v>1</v>
      </c>
      <c r="AG186" s="30">
        <f>IF(AND(ISBLANK(G186),$AD186=1,AG$510=1,$F186&lt;&gt;служ!$AF$3),0,1)</f>
        <v>1</v>
      </c>
      <c r="AH186" s="30">
        <f>IF(AND(ISBLANK(H186),$AD186=1,AH$510=1,$F186&lt;&gt;служ!$AF$3),0,1)</f>
        <v>1</v>
      </c>
      <c r="AI186" s="30">
        <f>IF(AND(ISBLANK(I186),$AD186=1,AI$510=1,$F186&lt;&gt;служ!$AF$3),0,1)</f>
        <v>1</v>
      </c>
      <c r="AJ186" s="30">
        <f>IF(AND(ISBLANK(J186),$AD186=1,AJ$510=1,$F186&lt;&gt;служ!$AF$3),0,1)</f>
        <v>1</v>
      </c>
      <c r="AK186" s="30">
        <f>IF(AND(ISBLANK(K186),$AD186=1,AK$510=1,$F186&lt;&gt;служ!$AF$3),0,1)</f>
        <v>1</v>
      </c>
      <c r="AL186" s="30">
        <f>IF(AND(ISBLANK(L186),$AD186=1,AL$510=1,$F186&lt;&gt;служ!$AF$3),0,1)</f>
        <v>1</v>
      </c>
      <c r="AM186" s="30">
        <f>IF(AND(ISBLANK(M186),$AD186=1,AM$510=1,$F186&lt;&gt;служ!$AF$3),0,1)</f>
        <v>1</v>
      </c>
      <c r="AN186" s="30">
        <f>IF(AND(ISBLANK(N186),$AD186=1,AN$510=1,$F186&lt;&gt;служ!$AF$3),0,1)</f>
        <v>1</v>
      </c>
      <c r="AO186" s="30">
        <f>IF(AND(ISBLANK(O186),$AD186=1,AO$510=1,$F186&lt;&gt;служ!$AF$3),0,1)</f>
        <v>1</v>
      </c>
      <c r="AP186" s="30">
        <f>IF(AND(ISBLANK(P186),$AD186=1,AP$510=1,$F186&lt;&gt;служ!$AF$3),0,1)</f>
        <v>1</v>
      </c>
      <c r="AQ186" s="30">
        <f>IF(AND(ISBLANK(Q186),$AD186=1,AQ$510=1,$F186&lt;&gt;служ!$AF$3),0,1)</f>
        <v>1</v>
      </c>
      <c r="AR186" s="30">
        <f>IF(AND(ISBLANK(R186),$AD186=1,AR$510=1,$F186&lt;&gt;служ!$AF$3),0,1)</f>
        <v>1</v>
      </c>
      <c r="AS186" s="30">
        <f>IF(AND(ISBLANK(S186),$AD186=1,AS$510=1,$F186&lt;&gt;служ!$AF$3),0,1)</f>
        <v>1</v>
      </c>
      <c r="AT186" s="30">
        <f>IF(AND(ISBLANK(T186),$AD186=1,AT$510=1,$F186&lt;&gt;служ!$AF$3),0,1)</f>
        <v>1</v>
      </c>
      <c r="AU186" s="30">
        <f>IF(AND(ISBLANK(U186),$AD186=1,AU$510=1,$F186&lt;&gt;служ!$AF$3),0,1)</f>
        <v>1</v>
      </c>
      <c r="AV186" s="30">
        <f>IF(AND(ISBLANK(V186),$AD186=1,AV$510=1,$F186&lt;&gt;служ!$AF$3),0,1)</f>
        <v>1</v>
      </c>
      <c r="AW186" s="30">
        <f>IF(AND(ISBLANK(W186),$AD186=1,AW$510=1,$F186&lt;&gt;служ!$AF$3),0,1)</f>
        <v>1</v>
      </c>
      <c r="AX186" s="30">
        <f>IF(AND(ISBLANK(X186),$AD186=1,AX$510=1,$F186&lt;&gt;служ!$AF$3),0,1)</f>
        <v>1</v>
      </c>
      <c r="AY186" s="30">
        <f>IF(AND(ISBLANK(Y186),$AD186=1,AY$510=1,$F186&lt;&gt;служ!$AF$3),0,1)</f>
        <v>1</v>
      </c>
      <c r="AZ186" s="30">
        <f>IF(AND(ISBLANK(Z186),$AD186=1,AZ$510=1,$F186&lt;&gt;служ!$AF$3),0,1)</f>
        <v>1</v>
      </c>
      <c r="BA186" s="30">
        <f>IF(AND(ISBLANK(AA186),$AD186=1,BA$510=1,$F186&lt;&gt;служ!$AF$3),0,1)</f>
        <v>1</v>
      </c>
      <c r="BB186" s="20">
        <f t="shared" si="14"/>
        <v>0</v>
      </c>
      <c r="BD186" s="114"/>
      <c r="BE186" s="114"/>
      <c r="BF186" s="156" t="str">
        <f t="shared" si="15"/>
        <v/>
      </c>
      <c r="BH186" s="30">
        <f>IF(AND(ISBLANK(BD186),$AD186=1,$F186&lt;&gt;служ!$AF$3),0,1)</f>
        <v>1</v>
      </c>
      <c r="BI186" s="30">
        <f>IF(AND(ISBLANK(BE186),$AD186=1,$F186&lt;&gt;служ!$AF$3),0,1)</f>
        <v>1</v>
      </c>
    </row>
    <row r="187" spans="2:61" s="20" customFormat="1" x14ac:dyDescent="0.2">
      <c r="B187" s="112">
        <v>178</v>
      </c>
      <c r="C187" s="25">
        <v>4178</v>
      </c>
      <c r="D187" s="52"/>
      <c r="E187" s="52"/>
      <c r="F187" s="113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5"/>
      <c r="V187" s="115"/>
      <c r="W187" s="115"/>
      <c r="X187" s="115"/>
      <c r="Y187" s="115"/>
      <c r="Z187" s="115"/>
      <c r="AA187" s="115"/>
      <c r="AB187" s="28">
        <f>IF(AND(AD187=0,(COUNTIF(D187:AA187,"*")+COUNTIF(D187:AA187,"&lt;9")+COUNTIF(BD187:BE187,"*")+COUNTIF(BD187:BE187,"&lt;9")-COUNTIF(D187:AA187,служ!$AF$3)-COUNTIF(BD187:BE187,служ!$AF$3))&gt;0),0,1)</f>
        <v>1</v>
      </c>
      <c r="AC187" s="28">
        <f t="shared" si="11"/>
        <v>0</v>
      </c>
      <c r="AD187" s="29">
        <f>IF(OR(F187="",F187=служ!$AF$3),0,1)</f>
        <v>0</v>
      </c>
      <c r="AE187" s="31">
        <f t="shared" si="12"/>
        <v>1</v>
      </c>
      <c r="AF187" s="30">
        <f t="shared" si="13"/>
        <v>1</v>
      </c>
      <c r="AG187" s="30">
        <f>IF(AND(ISBLANK(G187),$AD187=1,AG$510=1,$F187&lt;&gt;служ!$AF$3),0,1)</f>
        <v>1</v>
      </c>
      <c r="AH187" s="30">
        <f>IF(AND(ISBLANK(H187),$AD187=1,AH$510=1,$F187&lt;&gt;служ!$AF$3),0,1)</f>
        <v>1</v>
      </c>
      <c r="AI187" s="30">
        <f>IF(AND(ISBLANK(I187),$AD187=1,AI$510=1,$F187&lt;&gt;служ!$AF$3),0,1)</f>
        <v>1</v>
      </c>
      <c r="AJ187" s="30">
        <f>IF(AND(ISBLANK(J187),$AD187=1,AJ$510=1,$F187&lt;&gt;служ!$AF$3),0,1)</f>
        <v>1</v>
      </c>
      <c r="AK187" s="30">
        <f>IF(AND(ISBLANK(K187),$AD187=1,AK$510=1,$F187&lt;&gt;служ!$AF$3),0,1)</f>
        <v>1</v>
      </c>
      <c r="AL187" s="30">
        <f>IF(AND(ISBLANK(L187),$AD187=1,AL$510=1,$F187&lt;&gt;служ!$AF$3),0,1)</f>
        <v>1</v>
      </c>
      <c r="AM187" s="30">
        <f>IF(AND(ISBLANK(M187),$AD187=1,AM$510=1,$F187&lt;&gt;служ!$AF$3),0,1)</f>
        <v>1</v>
      </c>
      <c r="AN187" s="30">
        <f>IF(AND(ISBLANK(N187),$AD187=1,AN$510=1,$F187&lt;&gt;служ!$AF$3),0,1)</f>
        <v>1</v>
      </c>
      <c r="AO187" s="30">
        <f>IF(AND(ISBLANK(O187),$AD187=1,AO$510=1,$F187&lt;&gt;служ!$AF$3),0,1)</f>
        <v>1</v>
      </c>
      <c r="AP187" s="30">
        <f>IF(AND(ISBLANK(P187),$AD187=1,AP$510=1,$F187&lt;&gt;служ!$AF$3),0,1)</f>
        <v>1</v>
      </c>
      <c r="AQ187" s="30">
        <f>IF(AND(ISBLANK(Q187),$AD187=1,AQ$510=1,$F187&lt;&gt;служ!$AF$3),0,1)</f>
        <v>1</v>
      </c>
      <c r="AR187" s="30">
        <f>IF(AND(ISBLANK(R187),$AD187=1,AR$510=1,$F187&lt;&gt;служ!$AF$3),0,1)</f>
        <v>1</v>
      </c>
      <c r="AS187" s="30">
        <f>IF(AND(ISBLANK(S187),$AD187=1,AS$510=1,$F187&lt;&gt;служ!$AF$3),0,1)</f>
        <v>1</v>
      </c>
      <c r="AT187" s="30">
        <f>IF(AND(ISBLANK(T187),$AD187=1,AT$510=1,$F187&lt;&gt;служ!$AF$3),0,1)</f>
        <v>1</v>
      </c>
      <c r="AU187" s="30">
        <f>IF(AND(ISBLANK(U187),$AD187=1,AU$510=1,$F187&lt;&gt;служ!$AF$3),0,1)</f>
        <v>1</v>
      </c>
      <c r="AV187" s="30">
        <f>IF(AND(ISBLANK(V187),$AD187=1,AV$510=1,$F187&lt;&gt;служ!$AF$3),0,1)</f>
        <v>1</v>
      </c>
      <c r="AW187" s="30">
        <f>IF(AND(ISBLANK(W187),$AD187=1,AW$510=1,$F187&lt;&gt;служ!$AF$3),0,1)</f>
        <v>1</v>
      </c>
      <c r="AX187" s="30">
        <f>IF(AND(ISBLANK(X187),$AD187=1,AX$510=1,$F187&lt;&gt;служ!$AF$3),0,1)</f>
        <v>1</v>
      </c>
      <c r="AY187" s="30">
        <f>IF(AND(ISBLANK(Y187),$AD187=1,AY$510=1,$F187&lt;&gt;служ!$AF$3),0,1)</f>
        <v>1</v>
      </c>
      <c r="AZ187" s="30">
        <f>IF(AND(ISBLANK(Z187),$AD187=1,AZ$510=1,$F187&lt;&gt;служ!$AF$3),0,1)</f>
        <v>1</v>
      </c>
      <c r="BA187" s="30">
        <f>IF(AND(ISBLANK(AA187),$AD187=1,BA$510=1,$F187&lt;&gt;служ!$AF$3),0,1)</f>
        <v>1</v>
      </c>
      <c r="BB187" s="20">
        <f t="shared" si="14"/>
        <v>0</v>
      </c>
      <c r="BD187" s="114"/>
      <c r="BE187" s="114"/>
      <c r="BF187" s="156" t="str">
        <f t="shared" si="15"/>
        <v/>
      </c>
      <c r="BH187" s="30">
        <f>IF(AND(ISBLANK(BD187),$AD187=1,$F187&lt;&gt;служ!$AF$3),0,1)</f>
        <v>1</v>
      </c>
      <c r="BI187" s="30">
        <f>IF(AND(ISBLANK(BE187),$AD187=1,$F187&lt;&gt;служ!$AF$3),0,1)</f>
        <v>1</v>
      </c>
    </row>
    <row r="188" spans="2:61" s="20" customFormat="1" x14ac:dyDescent="0.2">
      <c r="B188" s="112">
        <v>179</v>
      </c>
      <c r="C188" s="25">
        <v>4179</v>
      </c>
      <c r="D188" s="52"/>
      <c r="E188" s="52"/>
      <c r="F188" s="113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5"/>
      <c r="V188" s="115"/>
      <c r="W188" s="115"/>
      <c r="X188" s="115"/>
      <c r="Y188" s="115"/>
      <c r="Z188" s="115"/>
      <c r="AA188" s="115"/>
      <c r="AB188" s="28">
        <f>IF(AND(AD188=0,(COUNTIF(D188:AA188,"*")+COUNTIF(D188:AA188,"&lt;9")+COUNTIF(BD188:BE188,"*")+COUNTIF(BD188:BE188,"&lt;9")-COUNTIF(D188:AA188,служ!$AF$3)-COUNTIF(BD188:BE188,служ!$AF$3))&gt;0),0,1)</f>
        <v>1</v>
      </c>
      <c r="AC188" s="28">
        <f t="shared" si="11"/>
        <v>0</v>
      </c>
      <c r="AD188" s="29">
        <f>IF(OR(F188="",F188=служ!$AF$3),0,1)</f>
        <v>0</v>
      </c>
      <c r="AE188" s="31">
        <f t="shared" si="12"/>
        <v>1</v>
      </c>
      <c r="AF188" s="30">
        <f t="shared" si="13"/>
        <v>1</v>
      </c>
      <c r="AG188" s="30">
        <f>IF(AND(ISBLANK(G188),$AD188=1,AG$510=1,$F188&lt;&gt;служ!$AF$3),0,1)</f>
        <v>1</v>
      </c>
      <c r="AH188" s="30">
        <f>IF(AND(ISBLANK(H188),$AD188=1,AH$510=1,$F188&lt;&gt;служ!$AF$3),0,1)</f>
        <v>1</v>
      </c>
      <c r="AI188" s="30">
        <f>IF(AND(ISBLANK(I188),$AD188=1,AI$510=1,$F188&lt;&gt;служ!$AF$3),0,1)</f>
        <v>1</v>
      </c>
      <c r="AJ188" s="30">
        <f>IF(AND(ISBLANK(J188),$AD188=1,AJ$510=1,$F188&lt;&gt;служ!$AF$3),0,1)</f>
        <v>1</v>
      </c>
      <c r="AK188" s="30">
        <f>IF(AND(ISBLANK(K188),$AD188=1,AK$510=1,$F188&lt;&gt;служ!$AF$3),0,1)</f>
        <v>1</v>
      </c>
      <c r="AL188" s="30">
        <f>IF(AND(ISBLANK(L188),$AD188=1,AL$510=1,$F188&lt;&gt;служ!$AF$3),0,1)</f>
        <v>1</v>
      </c>
      <c r="AM188" s="30">
        <f>IF(AND(ISBLANK(M188),$AD188=1,AM$510=1,$F188&lt;&gt;служ!$AF$3),0,1)</f>
        <v>1</v>
      </c>
      <c r="AN188" s="30">
        <f>IF(AND(ISBLANK(N188),$AD188=1,AN$510=1,$F188&lt;&gt;служ!$AF$3),0,1)</f>
        <v>1</v>
      </c>
      <c r="AO188" s="30">
        <f>IF(AND(ISBLANK(O188),$AD188=1,AO$510=1,$F188&lt;&gt;служ!$AF$3),0,1)</f>
        <v>1</v>
      </c>
      <c r="AP188" s="30">
        <f>IF(AND(ISBLANK(P188),$AD188=1,AP$510=1,$F188&lt;&gt;служ!$AF$3),0,1)</f>
        <v>1</v>
      </c>
      <c r="AQ188" s="30">
        <f>IF(AND(ISBLANK(Q188),$AD188=1,AQ$510=1,$F188&lt;&gt;служ!$AF$3),0,1)</f>
        <v>1</v>
      </c>
      <c r="AR188" s="30">
        <f>IF(AND(ISBLANK(R188),$AD188=1,AR$510=1,$F188&lt;&gt;служ!$AF$3),0,1)</f>
        <v>1</v>
      </c>
      <c r="AS188" s="30">
        <f>IF(AND(ISBLANK(S188),$AD188=1,AS$510=1,$F188&lt;&gt;служ!$AF$3),0,1)</f>
        <v>1</v>
      </c>
      <c r="AT188" s="30">
        <f>IF(AND(ISBLANK(T188),$AD188=1,AT$510=1,$F188&lt;&gt;служ!$AF$3),0,1)</f>
        <v>1</v>
      </c>
      <c r="AU188" s="30">
        <f>IF(AND(ISBLANK(U188),$AD188=1,AU$510=1,$F188&lt;&gt;служ!$AF$3),0,1)</f>
        <v>1</v>
      </c>
      <c r="AV188" s="30">
        <f>IF(AND(ISBLANK(V188),$AD188=1,AV$510=1,$F188&lt;&gt;служ!$AF$3),0,1)</f>
        <v>1</v>
      </c>
      <c r="AW188" s="30">
        <f>IF(AND(ISBLANK(W188),$AD188=1,AW$510=1,$F188&lt;&gt;служ!$AF$3),0,1)</f>
        <v>1</v>
      </c>
      <c r="AX188" s="30">
        <f>IF(AND(ISBLANK(X188),$AD188=1,AX$510=1,$F188&lt;&gt;служ!$AF$3),0,1)</f>
        <v>1</v>
      </c>
      <c r="AY188" s="30">
        <f>IF(AND(ISBLANK(Y188),$AD188=1,AY$510=1,$F188&lt;&gt;служ!$AF$3),0,1)</f>
        <v>1</v>
      </c>
      <c r="AZ188" s="30">
        <f>IF(AND(ISBLANK(Z188),$AD188=1,AZ$510=1,$F188&lt;&gt;служ!$AF$3),0,1)</f>
        <v>1</v>
      </c>
      <c r="BA188" s="30">
        <f>IF(AND(ISBLANK(AA188),$AD188=1,BA$510=1,$F188&lt;&gt;служ!$AF$3),0,1)</f>
        <v>1</v>
      </c>
      <c r="BB188" s="20">
        <f t="shared" si="14"/>
        <v>0</v>
      </c>
      <c r="BD188" s="114"/>
      <c r="BE188" s="114"/>
      <c r="BF188" s="156" t="str">
        <f t="shared" si="15"/>
        <v/>
      </c>
      <c r="BH188" s="30">
        <f>IF(AND(ISBLANK(BD188),$AD188=1,$F188&lt;&gt;служ!$AF$3),0,1)</f>
        <v>1</v>
      </c>
      <c r="BI188" s="30">
        <f>IF(AND(ISBLANK(BE188),$AD188=1,$F188&lt;&gt;служ!$AF$3),0,1)</f>
        <v>1</v>
      </c>
    </row>
    <row r="189" spans="2:61" s="20" customFormat="1" x14ac:dyDescent="0.2">
      <c r="B189" s="112">
        <v>180</v>
      </c>
      <c r="C189" s="25">
        <v>4180</v>
      </c>
      <c r="D189" s="52"/>
      <c r="E189" s="52"/>
      <c r="F189" s="113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5"/>
      <c r="V189" s="115"/>
      <c r="W189" s="115"/>
      <c r="X189" s="115"/>
      <c r="Y189" s="115"/>
      <c r="Z189" s="115"/>
      <c r="AA189" s="115"/>
      <c r="AB189" s="28">
        <f>IF(AND(AD189=0,(COUNTIF(D189:AA189,"*")+COUNTIF(D189:AA189,"&lt;9")+COUNTIF(BD189:BE189,"*")+COUNTIF(BD189:BE189,"&lt;9")-COUNTIF(D189:AA189,служ!$AF$3)-COUNTIF(BD189:BE189,служ!$AF$3))&gt;0),0,1)</f>
        <v>1</v>
      </c>
      <c r="AC189" s="28">
        <f t="shared" si="11"/>
        <v>0</v>
      </c>
      <c r="AD189" s="29">
        <f>IF(OR(F189="",F189=служ!$AF$3),0,1)</f>
        <v>0</v>
      </c>
      <c r="AE189" s="31">
        <f t="shared" si="12"/>
        <v>1</v>
      </c>
      <c r="AF189" s="30">
        <f t="shared" si="13"/>
        <v>1</v>
      </c>
      <c r="AG189" s="30">
        <f>IF(AND(ISBLANK(G189),$AD189=1,AG$510=1,$F189&lt;&gt;служ!$AF$3),0,1)</f>
        <v>1</v>
      </c>
      <c r="AH189" s="30">
        <f>IF(AND(ISBLANK(H189),$AD189=1,AH$510=1,$F189&lt;&gt;служ!$AF$3),0,1)</f>
        <v>1</v>
      </c>
      <c r="AI189" s="30">
        <f>IF(AND(ISBLANK(I189),$AD189=1,AI$510=1,$F189&lt;&gt;служ!$AF$3),0,1)</f>
        <v>1</v>
      </c>
      <c r="AJ189" s="30">
        <f>IF(AND(ISBLANK(J189),$AD189=1,AJ$510=1,$F189&lt;&gt;служ!$AF$3),0,1)</f>
        <v>1</v>
      </c>
      <c r="AK189" s="30">
        <f>IF(AND(ISBLANK(K189),$AD189=1,AK$510=1,$F189&lt;&gt;служ!$AF$3),0,1)</f>
        <v>1</v>
      </c>
      <c r="AL189" s="30">
        <f>IF(AND(ISBLANK(L189),$AD189=1,AL$510=1,$F189&lt;&gt;служ!$AF$3),0,1)</f>
        <v>1</v>
      </c>
      <c r="AM189" s="30">
        <f>IF(AND(ISBLANK(M189),$AD189=1,AM$510=1,$F189&lt;&gt;служ!$AF$3),0,1)</f>
        <v>1</v>
      </c>
      <c r="AN189" s="30">
        <f>IF(AND(ISBLANK(N189),$AD189=1,AN$510=1,$F189&lt;&gt;служ!$AF$3),0,1)</f>
        <v>1</v>
      </c>
      <c r="AO189" s="30">
        <f>IF(AND(ISBLANK(O189),$AD189=1,AO$510=1,$F189&lt;&gt;служ!$AF$3),0,1)</f>
        <v>1</v>
      </c>
      <c r="AP189" s="30">
        <f>IF(AND(ISBLANK(P189),$AD189=1,AP$510=1,$F189&lt;&gt;служ!$AF$3),0,1)</f>
        <v>1</v>
      </c>
      <c r="AQ189" s="30">
        <f>IF(AND(ISBLANK(Q189),$AD189=1,AQ$510=1,$F189&lt;&gt;служ!$AF$3),0,1)</f>
        <v>1</v>
      </c>
      <c r="AR189" s="30">
        <f>IF(AND(ISBLANK(R189),$AD189=1,AR$510=1,$F189&lt;&gt;служ!$AF$3),0,1)</f>
        <v>1</v>
      </c>
      <c r="AS189" s="30">
        <f>IF(AND(ISBLANK(S189),$AD189=1,AS$510=1,$F189&lt;&gt;служ!$AF$3),0,1)</f>
        <v>1</v>
      </c>
      <c r="AT189" s="30">
        <f>IF(AND(ISBLANK(T189),$AD189=1,AT$510=1,$F189&lt;&gt;служ!$AF$3),0,1)</f>
        <v>1</v>
      </c>
      <c r="AU189" s="30">
        <f>IF(AND(ISBLANK(U189),$AD189=1,AU$510=1,$F189&lt;&gt;служ!$AF$3),0,1)</f>
        <v>1</v>
      </c>
      <c r="AV189" s="30">
        <f>IF(AND(ISBLANK(V189),$AD189=1,AV$510=1,$F189&lt;&gt;служ!$AF$3),0,1)</f>
        <v>1</v>
      </c>
      <c r="AW189" s="30">
        <f>IF(AND(ISBLANK(W189),$AD189=1,AW$510=1,$F189&lt;&gt;служ!$AF$3),0,1)</f>
        <v>1</v>
      </c>
      <c r="AX189" s="30">
        <f>IF(AND(ISBLANK(X189),$AD189=1,AX$510=1,$F189&lt;&gt;служ!$AF$3),0,1)</f>
        <v>1</v>
      </c>
      <c r="AY189" s="30">
        <f>IF(AND(ISBLANK(Y189),$AD189=1,AY$510=1,$F189&lt;&gt;служ!$AF$3),0,1)</f>
        <v>1</v>
      </c>
      <c r="AZ189" s="30">
        <f>IF(AND(ISBLANK(Z189),$AD189=1,AZ$510=1,$F189&lt;&gt;служ!$AF$3),0,1)</f>
        <v>1</v>
      </c>
      <c r="BA189" s="30">
        <f>IF(AND(ISBLANK(AA189),$AD189=1,BA$510=1,$F189&lt;&gt;служ!$AF$3),0,1)</f>
        <v>1</v>
      </c>
      <c r="BB189" s="20">
        <f t="shared" si="14"/>
        <v>0</v>
      </c>
      <c r="BD189" s="114"/>
      <c r="BE189" s="114"/>
      <c r="BF189" s="156" t="str">
        <f t="shared" si="15"/>
        <v/>
      </c>
      <c r="BH189" s="30">
        <f>IF(AND(ISBLANK(BD189),$AD189=1,$F189&lt;&gt;служ!$AF$3),0,1)</f>
        <v>1</v>
      </c>
      <c r="BI189" s="30">
        <f>IF(AND(ISBLANK(BE189),$AD189=1,$F189&lt;&gt;служ!$AF$3),0,1)</f>
        <v>1</v>
      </c>
    </row>
    <row r="190" spans="2:61" s="20" customFormat="1" x14ac:dyDescent="0.2">
      <c r="B190" s="112">
        <v>181</v>
      </c>
      <c r="C190" s="25">
        <v>4181</v>
      </c>
      <c r="D190" s="52"/>
      <c r="E190" s="52"/>
      <c r="F190" s="113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5"/>
      <c r="V190" s="115"/>
      <c r="W190" s="115"/>
      <c r="X190" s="115"/>
      <c r="Y190" s="115"/>
      <c r="Z190" s="115"/>
      <c r="AA190" s="115"/>
      <c r="AB190" s="28">
        <f>IF(AND(AD190=0,(COUNTIF(D190:AA190,"*")+COUNTIF(D190:AA190,"&lt;9")+COUNTIF(BD190:BE190,"*")+COUNTIF(BD190:BE190,"&lt;9")-COUNTIF(D190:AA190,служ!$AF$3)-COUNTIF(BD190:BE190,служ!$AF$3))&gt;0),0,1)</f>
        <v>1</v>
      </c>
      <c r="AC190" s="28">
        <f t="shared" si="11"/>
        <v>0</v>
      </c>
      <c r="AD190" s="29">
        <f>IF(OR(F190="",F190=служ!$AF$3),0,1)</f>
        <v>0</v>
      </c>
      <c r="AE190" s="31">
        <f t="shared" si="12"/>
        <v>1</v>
      </c>
      <c r="AF190" s="30">
        <f t="shared" si="13"/>
        <v>1</v>
      </c>
      <c r="AG190" s="30">
        <f>IF(AND(ISBLANK(G190),$AD190=1,AG$510=1,$F190&lt;&gt;служ!$AF$3),0,1)</f>
        <v>1</v>
      </c>
      <c r="AH190" s="30">
        <f>IF(AND(ISBLANK(H190),$AD190=1,AH$510=1,$F190&lt;&gt;служ!$AF$3),0,1)</f>
        <v>1</v>
      </c>
      <c r="AI190" s="30">
        <f>IF(AND(ISBLANK(I190),$AD190=1,AI$510=1,$F190&lt;&gt;служ!$AF$3),0,1)</f>
        <v>1</v>
      </c>
      <c r="AJ190" s="30">
        <f>IF(AND(ISBLANK(J190),$AD190=1,AJ$510=1,$F190&lt;&gt;служ!$AF$3),0,1)</f>
        <v>1</v>
      </c>
      <c r="AK190" s="30">
        <f>IF(AND(ISBLANK(K190),$AD190=1,AK$510=1,$F190&lt;&gt;служ!$AF$3),0,1)</f>
        <v>1</v>
      </c>
      <c r="AL190" s="30">
        <f>IF(AND(ISBLANK(L190),$AD190=1,AL$510=1,$F190&lt;&gt;служ!$AF$3),0,1)</f>
        <v>1</v>
      </c>
      <c r="AM190" s="30">
        <f>IF(AND(ISBLANK(M190),$AD190=1,AM$510=1,$F190&lt;&gt;служ!$AF$3),0,1)</f>
        <v>1</v>
      </c>
      <c r="AN190" s="30">
        <f>IF(AND(ISBLANK(N190),$AD190=1,AN$510=1,$F190&lt;&gt;служ!$AF$3),0,1)</f>
        <v>1</v>
      </c>
      <c r="AO190" s="30">
        <f>IF(AND(ISBLANK(O190),$AD190=1,AO$510=1,$F190&lt;&gt;служ!$AF$3),0,1)</f>
        <v>1</v>
      </c>
      <c r="AP190" s="30">
        <f>IF(AND(ISBLANK(P190),$AD190=1,AP$510=1,$F190&lt;&gt;служ!$AF$3),0,1)</f>
        <v>1</v>
      </c>
      <c r="AQ190" s="30">
        <f>IF(AND(ISBLANK(Q190),$AD190=1,AQ$510=1,$F190&lt;&gt;служ!$AF$3),0,1)</f>
        <v>1</v>
      </c>
      <c r="AR190" s="30">
        <f>IF(AND(ISBLANK(R190),$AD190=1,AR$510=1,$F190&lt;&gt;служ!$AF$3),0,1)</f>
        <v>1</v>
      </c>
      <c r="AS190" s="30">
        <f>IF(AND(ISBLANK(S190),$AD190=1,AS$510=1,$F190&lt;&gt;служ!$AF$3),0,1)</f>
        <v>1</v>
      </c>
      <c r="AT190" s="30">
        <f>IF(AND(ISBLANK(T190),$AD190=1,AT$510=1,$F190&lt;&gt;служ!$AF$3),0,1)</f>
        <v>1</v>
      </c>
      <c r="AU190" s="30">
        <f>IF(AND(ISBLANK(U190),$AD190=1,AU$510=1,$F190&lt;&gt;служ!$AF$3),0,1)</f>
        <v>1</v>
      </c>
      <c r="AV190" s="30">
        <f>IF(AND(ISBLANK(V190),$AD190=1,AV$510=1,$F190&lt;&gt;служ!$AF$3),0,1)</f>
        <v>1</v>
      </c>
      <c r="AW190" s="30">
        <f>IF(AND(ISBLANK(W190),$AD190=1,AW$510=1,$F190&lt;&gt;служ!$AF$3),0,1)</f>
        <v>1</v>
      </c>
      <c r="AX190" s="30">
        <f>IF(AND(ISBLANK(X190),$AD190=1,AX$510=1,$F190&lt;&gt;служ!$AF$3),0,1)</f>
        <v>1</v>
      </c>
      <c r="AY190" s="30">
        <f>IF(AND(ISBLANK(Y190),$AD190=1,AY$510=1,$F190&lt;&gt;служ!$AF$3),0,1)</f>
        <v>1</v>
      </c>
      <c r="AZ190" s="30">
        <f>IF(AND(ISBLANK(Z190),$AD190=1,AZ$510=1,$F190&lt;&gt;служ!$AF$3),0,1)</f>
        <v>1</v>
      </c>
      <c r="BA190" s="30">
        <f>IF(AND(ISBLANK(AA190),$AD190=1,BA$510=1,$F190&lt;&gt;служ!$AF$3),0,1)</f>
        <v>1</v>
      </c>
      <c r="BB190" s="20">
        <f t="shared" si="14"/>
        <v>0</v>
      </c>
      <c r="BD190" s="114"/>
      <c r="BE190" s="114"/>
      <c r="BF190" s="156" t="str">
        <f t="shared" si="15"/>
        <v/>
      </c>
      <c r="BH190" s="30">
        <f>IF(AND(ISBLANK(BD190),$AD190=1,$F190&lt;&gt;служ!$AF$3),0,1)</f>
        <v>1</v>
      </c>
      <c r="BI190" s="30">
        <f>IF(AND(ISBLANK(BE190),$AD190=1,$F190&lt;&gt;служ!$AF$3),0,1)</f>
        <v>1</v>
      </c>
    </row>
    <row r="191" spans="2:61" s="20" customFormat="1" x14ac:dyDescent="0.2">
      <c r="B191" s="112">
        <v>182</v>
      </c>
      <c r="C191" s="25">
        <v>4182</v>
      </c>
      <c r="D191" s="52"/>
      <c r="E191" s="52"/>
      <c r="F191" s="113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5"/>
      <c r="V191" s="115"/>
      <c r="W191" s="115"/>
      <c r="X191" s="115"/>
      <c r="Y191" s="115"/>
      <c r="Z191" s="115"/>
      <c r="AA191" s="115"/>
      <c r="AB191" s="28">
        <f>IF(AND(AD191=0,(COUNTIF(D191:AA191,"*")+COUNTIF(D191:AA191,"&lt;9")+COUNTIF(BD191:BE191,"*")+COUNTIF(BD191:BE191,"&lt;9")-COUNTIF(D191:AA191,служ!$AF$3)-COUNTIF(BD191:BE191,служ!$AF$3))&gt;0),0,1)</f>
        <v>1</v>
      </c>
      <c r="AC191" s="28">
        <f t="shared" si="11"/>
        <v>0</v>
      </c>
      <c r="AD191" s="29">
        <f>IF(OR(F191="",F191=служ!$AF$3),0,1)</f>
        <v>0</v>
      </c>
      <c r="AE191" s="31">
        <f t="shared" si="12"/>
        <v>1</v>
      </c>
      <c r="AF191" s="30">
        <f t="shared" si="13"/>
        <v>1</v>
      </c>
      <c r="AG191" s="30">
        <f>IF(AND(ISBLANK(G191),$AD191=1,AG$510=1,$F191&lt;&gt;служ!$AF$3),0,1)</f>
        <v>1</v>
      </c>
      <c r="AH191" s="30">
        <f>IF(AND(ISBLANK(H191),$AD191=1,AH$510=1,$F191&lt;&gt;служ!$AF$3),0,1)</f>
        <v>1</v>
      </c>
      <c r="AI191" s="30">
        <f>IF(AND(ISBLANK(I191),$AD191=1,AI$510=1,$F191&lt;&gt;служ!$AF$3),0,1)</f>
        <v>1</v>
      </c>
      <c r="AJ191" s="30">
        <f>IF(AND(ISBLANK(J191),$AD191=1,AJ$510=1,$F191&lt;&gt;служ!$AF$3),0,1)</f>
        <v>1</v>
      </c>
      <c r="AK191" s="30">
        <f>IF(AND(ISBLANK(K191),$AD191=1,AK$510=1,$F191&lt;&gt;служ!$AF$3),0,1)</f>
        <v>1</v>
      </c>
      <c r="AL191" s="30">
        <f>IF(AND(ISBLANK(L191),$AD191=1,AL$510=1,$F191&lt;&gt;служ!$AF$3),0,1)</f>
        <v>1</v>
      </c>
      <c r="AM191" s="30">
        <f>IF(AND(ISBLANK(M191),$AD191=1,AM$510=1,$F191&lt;&gt;служ!$AF$3),0,1)</f>
        <v>1</v>
      </c>
      <c r="AN191" s="30">
        <f>IF(AND(ISBLANK(N191),$AD191=1,AN$510=1,$F191&lt;&gt;служ!$AF$3),0,1)</f>
        <v>1</v>
      </c>
      <c r="AO191" s="30">
        <f>IF(AND(ISBLANK(O191),$AD191=1,AO$510=1,$F191&lt;&gt;служ!$AF$3),0,1)</f>
        <v>1</v>
      </c>
      <c r="AP191" s="30">
        <f>IF(AND(ISBLANK(P191),$AD191=1,AP$510=1,$F191&lt;&gt;служ!$AF$3),0,1)</f>
        <v>1</v>
      </c>
      <c r="AQ191" s="30">
        <f>IF(AND(ISBLANK(Q191),$AD191=1,AQ$510=1,$F191&lt;&gt;служ!$AF$3),0,1)</f>
        <v>1</v>
      </c>
      <c r="AR191" s="30">
        <f>IF(AND(ISBLANK(R191),$AD191=1,AR$510=1,$F191&lt;&gt;служ!$AF$3),0,1)</f>
        <v>1</v>
      </c>
      <c r="AS191" s="30">
        <f>IF(AND(ISBLANK(S191),$AD191=1,AS$510=1,$F191&lt;&gt;служ!$AF$3),0,1)</f>
        <v>1</v>
      </c>
      <c r="AT191" s="30">
        <f>IF(AND(ISBLANK(T191),$AD191=1,AT$510=1,$F191&lt;&gt;служ!$AF$3),0,1)</f>
        <v>1</v>
      </c>
      <c r="AU191" s="30">
        <f>IF(AND(ISBLANK(U191),$AD191=1,AU$510=1,$F191&lt;&gt;служ!$AF$3),0,1)</f>
        <v>1</v>
      </c>
      <c r="AV191" s="30">
        <f>IF(AND(ISBLANK(V191),$AD191=1,AV$510=1,$F191&lt;&gt;служ!$AF$3),0,1)</f>
        <v>1</v>
      </c>
      <c r="AW191" s="30">
        <f>IF(AND(ISBLANK(W191),$AD191=1,AW$510=1,$F191&lt;&gt;служ!$AF$3),0,1)</f>
        <v>1</v>
      </c>
      <c r="AX191" s="30">
        <f>IF(AND(ISBLANK(X191),$AD191=1,AX$510=1,$F191&lt;&gt;служ!$AF$3),0,1)</f>
        <v>1</v>
      </c>
      <c r="AY191" s="30">
        <f>IF(AND(ISBLANK(Y191),$AD191=1,AY$510=1,$F191&lt;&gt;служ!$AF$3),0,1)</f>
        <v>1</v>
      </c>
      <c r="AZ191" s="30">
        <f>IF(AND(ISBLANK(Z191),$AD191=1,AZ$510=1,$F191&lt;&gt;служ!$AF$3),0,1)</f>
        <v>1</v>
      </c>
      <c r="BA191" s="30">
        <f>IF(AND(ISBLANK(AA191),$AD191=1,BA$510=1,$F191&lt;&gt;служ!$AF$3),0,1)</f>
        <v>1</v>
      </c>
      <c r="BB191" s="20">
        <f t="shared" si="14"/>
        <v>0</v>
      </c>
      <c r="BD191" s="114"/>
      <c r="BE191" s="114"/>
      <c r="BF191" s="156" t="str">
        <f t="shared" si="15"/>
        <v/>
      </c>
      <c r="BH191" s="30">
        <f>IF(AND(ISBLANK(BD191),$AD191=1,$F191&lt;&gt;служ!$AF$3),0,1)</f>
        <v>1</v>
      </c>
      <c r="BI191" s="30">
        <f>IF(AND(ISBLANK(BE191),$AD191=1,$F191&lt;&gt;служ!$AF$3),0,1)</f>
        <v>1</v>
      </c>
    </row>
    <row r="192" spans="2:61" s="20" customFormat="1" x14ac:dyDescent="0.2">
      <c r="B192" s="112">
        <v>183</v>
      </c>
      <c r="C192" s="25">
        <v>4183</v>
      </c>
      <c r="D192" s="52"/>
      <c r="E192" s="52"/>
      <c r="F192" s="113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5"/>
      <c r="V192" s="115"/>
      <c r="W192" s="115"/>
      <c r="X192" s="115"/>
      <c r="Y192" s="115"/>
      <c r="Z192" s="115"/>
      <c r="AA192" s="115"/>
      <c r="AB192" s="28">
        <f>IF(AND(AD192=0,(COUNTIF(D192:AA192,"*")+COUNTIF(D192:AA192,"&lt;9")+COUNTIF(BD192:BE192,"*")+COUNTIF(BD192:BE192,"&lt;9")-COUNTIF(D192:AA192,служ!$AF$3)-COUNTIF(BD192:BE192,служ!$AF$3))&gt;0),0,1)</f>
        <v>1</v>
      </c>
      <c r="AC192" s="28">
        <f t="shared" si="11"/>
        <v>0</v>
      </c>
      <c r="AD192" s="29">
        <f>IF(OR(F192="",F192=служ!$AF$3),0,1)</f>
        <v>0</v>
      </c>
      <c r="AE192" s="31">
        <f t="shared" si="12"/>
        <v>1</v>
      </c>
      <c r="AF192" s="30">
        <f t="shared" si="13"/>
        <v>1</v>
      </c>
      <c r="AG192" s="30">
        <f>IF(AND(ISBLANK(G192),$AD192=1,AG$510=1,$F192&lt;&gt;служ!$AF$3),0,1)</f>
        <v>1</v>
      </c>
      <c r="AH192" s="30">
        <f>IF(AND(ISBLANK(H192),$AD192=1,AH$510=1,$F192&lt;&gt;служ!$AF$3),0,1)</f>
        <v>1</v>
      </c>
      <c r="AI192" s="30">
        <f>IF(AND(ISBLANK(I192),$AD192=1,AI$510=1,$F192&lt;&gt;служ!$AF$3),0,1)</f>
        <v>1</v>
      </c>
      <c r="AJ192" s="30">
        <f>IF(AND(ISBLANK(J192),$AD192=1,AJ$510=1,$F192&lt;&gt;служ!$AF$3),0,1)</f>
        <v>1</v>
      </c>
      <c r="AK192" s="30">
        <f>IF(AND(ISBLANK(K192),$AD192=1,AK$510=1,$F192&lt;&gt;служ!$AF$3),0,1)</f>
        <v>1</v>
      </c>
      <c r="AL192" s="30">
        <f>IF(AND(ISBLANK(L192),$AD192=1,AL$510=1,$F192&lt;&gt;служ!$AF$3),0,1)</f>
        <v>1</v>
      </c>
      <c r="AM192" s="30">
        <f>IF(AND(ISBLANK(M192),$AD192=1,AM$510=1,$F192&lt;&gt;служ!$AF$3),0,1)</f>
        <v>1</v>
      </c>
      <c r="AN192" s="30">
        <f>IF(AND(ISBLANK(N192),$AD192=1,AN$510=1,$F192&lt;&gt;служ!$AF$3),0,1)</f>
        <v>1</v>
      </c>
      <c r="AO192" s="30">
        <f>IF(AND(ISBLANK(O192),$AD192=1,AO$510=1,$F192&lt;&gt;служ!$AF$3),0,1)</f>
        <v>1</v>
      </c>
      <c r="AP192" s="30">
        <f>IF(AND(ISBLANK(P192),$AD192=1,AP$510=1,$F192&lt;&gt;служ!$AF$3),0,1)</f>
        <v>1</v>
      </c>
      <c r="AQ192" s="30">
        <f>IF(AND(ISBLANK(Q192),$AD192=1,AQ$510=1,$F192&lt;&gt;служ!$AF$3),0,1)</f>
        <v>1</v>
      </c>
      <c r="AR192" s="30">
        <f>IF(AND(ISBLANK(R192),$AD192=1,AR$510=1,$F192&lt;&gt;служ!$AF$3),0,1)</f>
        <v>1</v>
      </c>
      <c r="AS192" s="30">
        <f>IF(AND(ISBLANK(S192),$AD192=1,AS$510=1,$F192&lt;&gt;служ!$AF$3),0,1)</f>
        <v>1</v>
      </c>
      <c r="AT192" s="30">
        <f>IF(AND(ISBLANK(T192),$AD192=1,AT$510=1,$F192&lt;&gt;служ!$AF$3),0,1)</f>
        <v>1</v>
      </c>
      <c r="AU192" s="30">
        <f>IF(AND(ISBLANK(U192),$AD192=1,AU$510=1,$F192&lt;&gt;служ!$AF$3),0,1)</f>
        <v>1</v>
      </c>
      <c r="AV192" s="30">
        <f>IF(AND(ISBLANK(V192),$AD192=1,AV$510=1,$F192&lt;&gt;служ!$AF$3),0,1)</f>
        <v>1</v>
      </c>
      <c r="AW192" s="30">
        <f>IF(AND(ISBLANK(W192),$AD192=1,AW$510=1,$F192&lt;&gt;служ!$AF$3),0,1)</f>
        <v>1</v>
      </c>
      <c r="AX192" s="30">
        <f>IF(AND(ISBLANK(X192),$AD192=1,AX$510=1,$F192&lt;&gt;служ!$AF$3),0,1)</f>
        <v>1</v>
      </c>
      <c r="AY192" s="30">
        <f>IF(AND(ISBLANK(Y192),$AD192=1,AY$510=1,$F192&lt;&gt;служ!$AF$3),0,1)</f>
        <v>1</v>
      </c>
      <c r="AZ192" s="30">
        <f>IF(AND(ISBLANK(Z192),$AD192=1,AZ$510=1,$F192&lt;&gt;служ!$AF$3),0,1)</f>
        <v>1</v>
      </c>
      <c r="BA192" s="30">
        <f>IF(AND(ISBLANK(AA192),$AD192=1,BA$510=1,$F192&lt;&gt;служ!$AF$3),0,1)</f>
        <v>1</v>
      </c>
      <c r="BB192" s="20">
        <f t="shared" si="14"/>
        <v>0</v>
      </c>
      <c r="BD192" s="114"/>
      <c r="BE192" s="114"/>
      <c r="BF192" s="156" t="str">
        <f t="shared" si="15"/>
        <v/>
      </c>
      <c r="BH192" s="30">
        <f>IF(AND(ISBLANK(BD192),$AD192=1,$F192&lt;&gt;служ!$AF$3),0,1)</f>
        <v>1</v>
      </c>
      <c r="BI192" s="30">
        <f>IF(AND(ISBLANK(BE192),$AD192=1,$F192&lt;&gt;служ!$AF$3),0,1)</f>
        <v>1</v>
      </c>
    </row>
    <row r="193" spans="2:61" s="20" customFormat="1" x14ac:dyDescent="0.2">
      <c r="B193" s="112">
        <v>184</v>
      </c>
      <c r="C193" s="25">
        <v>4184</v>
      </c>
      <c r="D193" s="52"/>
      <c r="E193" s="52"/>
      <c r="F193" s="113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5"/>
      <c r="V193" s="115"/>
      <c r="W193" s="115"/>
      <c r="X193" s="115"/>
      <c r="Y193" s="115"/>
      <c r="Z193" s="115"/>
      <c r="AA193" s="115"/>
      <c r="AB193" s="28">
        <f>IF(AND(AD193=0,(COUNTIF(D193:AA193,"*")+COUNTIF(D193:AA193,"&lt;9")+COUNTIF(BD193:BE193,"*")+COUNTIF(BD193:BE193,"&lt;9")-COUNTIF(D193:AA193,служ!$AF$3)-COUNTIF(BD193:BE193,служ!$AF$3))&gt;0),0,1)</f>
        <v>1</v>
      </c>
      <c r="AC193" s="28">
        <f t="shared" si="11"/>
        <v>0</v>
      </c>
      <c r="AD193" s="29">
        <f>IF(OR(F193="",F193=служ!$AF$3),0,1)</f>
        <v>0</v>
      </c>
      <c r="AE193" s="31">
        <f t="shared" si="12"/>
        <v>1</v>
      </c>
      <c r="AF193" s="30">
        <f t="shared" si="13"/>
        <v>1</v>
      </c>
      <c r="AG193" s="30">
        <f>IF(AND(ISBLANK(G193),$AD193=1,AG$510=1,$F193&lt;&gt;служ!$AF$3),0,1)</f>
        <v>1</v>
      </c>
      <c r="AH193" s="30">
        <f>IF(AND(ISBLANK(H193),$AD193=1,AH$510=1,$F193&lt;&gt;служ!$AF$3),0,1)</f>
        <v>1</v>
      </c>
      <c r="AI193" s="30">
        <f>IF(AND(ISBLANK(I193),$AD193=1,AI$510=1,$F193&lt;&gt;служ!$AF$3),0,1)</f>
        <v>1</v>
      </c>
      <c r="AJ193" s="30">
        <f>IF(AND(ISBLANK(J193),$AD193=1,AJ$510=1,$F193&lt;&gt;служ!$AF$3),0,1)</f>
        <v>1</v>
      </c>
      <c r="AK193" s="30">
        <f>IF(AND(ISBLANK(K193),$AD193=1,AK$510=1,$F193&lt;&gt;служ!$AF$3),0,1)</f>
        <v>1</v>
      </c>
      <c r="AL193" s="30">
        <f>IF(AND(ISBLANK(L193),$AD193=1,AL$510=1,$F193&lt;&gt;служ!$AF$3),0,1)</f>
        <v>1</v>
      </c>
      <c r="AM193" s="30">
        <f>IF(AND(ISBLANK(M193),$AD193=1,AM$510=1,$F193&lt;&gt;служ!$AF$3),0,1)</f>
        <v>1</v>
      </c>
      <c r="AN193" s="30">
        <f>IF(AND(ISBLANK(N193),$AD193=1,AN$510=1,$F193&lt;&gt;служ!$AF$3),0,1)</f>
        <v>1</v>
      </c>
      <c r="AO193" s="30">
        <f>IF(AND(ISBLANK(O193),$AD193=1,AO$510=1,$F193&lt;&gt;служ!$AF$3),0,1)</f>
        <v>1</v>
      </c>
      <c r="AP193" s="30">
        <f>IF(AND(ISBLANK(P193),$AD193=1,AP$510=1,$F193&lt;&gt;служ!$AF$3),0,1)</f>
        <v>1</v>
      </c>
      <c r="AQ193" s="30">
        <f>IF(AND(ISBLANK(Q193),$AD193=1,AQ$510=1,$F193&lt;&gt;служ!$AF$3),0,1)</f>
        <v>1</v>
      </c>
      <c r="AR193" s="30">
        <f>IF(AND(ISBLANK(R193),$AD193=1,AR$510=1,$F193&lt;&gt;служ!$AF$3),0,1)</f>
        <v>1</v>
      </c>
      <c r="AS193" s="30">
        <f>IF(AND(ISBLANK(S193),$AD193=1,AS$510=1,$F193&lt;&gt;служ!$AF$3),0,1)</f>
        <v>1</v>
      </c>
      <c r="AT193" s="30">
        <f>IF(AND(ISBLANK(T193),$AD193=1,AT$510=1,$F193&lt;&gt;служ!$AF$3),0,1)</f>
        <v>1</v>
      </c>
      <c r="AU193" s="30">
        <f>IF(AND(ISBLANK(U193),$AD193=1,AU$510=1,$F193&lt;&gt;служ!$AF$3),0,1)</f>
        <v>1</v>
      </c>
      <c r="AV193" s="30">
        <f>IF(AND(ISBLANK(V193),$AD193=1,AV$510=1,$F193&lt;&gt;служ!$AF$3),0,1)</f>
        <v>1</v>
      </c>
      <c r="AW193" s="30">
        <f>IF(AND(ISBLANK(W193),$AD193=1,AW$510=1,$F193&lt;&gt;служ!$AF$3),0,1)</f>
        <v>1</v>
      </c>
      <c r="AX193" s="30">
        <f>IF(AND(ISBLANK(X193),$AD193=1,AX$510=1,$F193&lt;&gt;служ!$AF$3),0,1)</f>
        <v>1</v>
      </c>
      <c r="AY193" s="30">
        <f>IF(AND(ISBLANK(Y193),$AD193=1,AY$510=1,$F193&lt;&gt;служ!$AF$3),0,1)</f>
        <v>1</v>
      </c>
      <c r="AZ193" s="30">
        <f>IF(AND(ISBLANK(Z193),$AD193=1,AZ$510=1,$F193&lt;&gt;служ!$AF$3),0,1)</f>
        <v>1</v>
      </c>
      <c r="BA193" s="30">
        <f>IF(AND(ISBLANK(AA193),$AD193=1,BA$510=1,$F193&lt;&gt;служ!$AF$3),0,1)</f>
        <v>1</v>
      </c>
      <c r="BB193" s="20">
        <f t="shared" si="14"/>
        <v>0</v>
      </c>
      <c r="BD193" s="114"/>
      <c r="BE193" s="114"/>
      <c r="BF193" s="156" t="str">
        <f t="shared" si="15"/>
        <v/>
      </c>
      <c r="BH193" s="30">
        <f>IF(AND(ISBLANK(BD193),$AD193=1,$F193&lt;&gt;служ!$AF$3),0,1)</f>
        <v>1</v>
      </c>
      <c r="BI193" s="30">
        <f>IF(AND(ISBLANK(BE193),$AD193=1,$F193&lt;&gt;служ!$AF$3),0,1)</f>
        <v>1</v>
      </c>
    </row>
    <row r="194" spans="2:61" s="20" customFormat="1" x14ac:dyDescent="0.2">
      <c r="B194" s="112">
        <v>185</v>
      </c>
      <c r="C194" s="25">
        <v>4185</v>
      </c>
      <c r="D194" s="52"/>
      <c r="E194" s="52"/>
      <c r="F194" s="113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5"/>
      <c r="V194" s="115"/>
      <c r="W194" s="115"/>
      <c r="X194" s="115"/>
      <c r="Y194" s="115"/>
      <c r="Z194" s="115"/>
      <c r="AA194" s="115"/>
      <c r="AB194" s="28">
        <f>IF(AND(AD194=0,(COUNTIF(D194:AA194,"*")+COUNTIF(D194:AA194,"&lt;9")+COUNTIF(BD194:BE194,"*")+COUNTIF(BD194:BE194,"&lt;9")-COUNTIF(D194:AA194,служ!$AF$3)-COUNTIF(BD194:BE194,служ!$AF$3))&gt;0),0,1)</f>
        <v>1</v>
      </c>
      <c r="AC194" s="28">
        <f t="shared" si="11"/>
        <v>0</v>
      </c>
      <c r="AD194" s="29">
        <f>IF(OR(F194="",F194=служ!$AF$3),0,1)</f>
        <v>0</v>
      </c>
      <c r="AE194" s="31">
        <f t="shared" si="12"/>
        <v>1</v>
      </c>
      <c r="AF194" s="30">
        <f t="shared" si="13"/>
        <v>1</v>
      </c>
      <c r="AG194" s="30">
        <f>IF(AND(ISBLANK(G194),$AD194=1,AG$510=1,$F194&lt;&gt;служ!$AF$3),0,1)</f>
        <v>1</v>
      </c>
      <c r="AH194" s="30">
        <f>IF(AND(ISBLANK(H194),$AD194=1,AH$510=1,$F194&lt;&gt;служ!$AF$3),0,1)</f>
        <v>1</v>
      </c>
      <c r="AI194" s="30">
        <f>IF(AND(ISBLANK(I194),$AD194=1,AI$510=1,$F194&lt;&gt;служ!$AF$3),0,1)</f>
        <v>1</v>
      </c>
      <c r="AJ194" s="30">
        <f>IF(AND(ISBLANK(J194),$AD194=1,AJ$510=1,$F194&lt;&gt;служ!$AF$3),0,1)</f>
        <v>1</v>
      </c>
      <c r="AK194" s="30">
        <f>IF(AND(ISBLANK(K194),$AD194=1,AK$510=1,$F194&lt;&gt;служ!$AF$3),0,1)</f>
        <v>1</v>
      </c>
      <c r="AL194" s="30">
        <f>IF(AND(ISBLANK(L194),$AD194=1,AL$510=1,$F194&lt;&gt;служ!$AF$3),0,1)</f>
        <v>1</v>
      </c>
      <c r="AM194" s="30">
        <f>IF(AND(ISBLANK(M194),$AD194=1,AM$510=1,$F194&lt;&gt;служ!$AF$3),0,1)</f>
        <v>1</v>
      </c>
      <c r="AN194" s="30">
        <f>IF(AND(ISBLANK(N194),$AD194=1,AN$510=1,$F194&lt;&gt;служ!$AF$3),0,1)</f>
        <v>1</v>
      </c>
      <c r="AO194" s="30">
        <f>IF(AND(ISBLANK(O194),$AD194=1,AO$510=1,$F194&lt;&gt;служ!$AF$3),0,1)</f>
        <v>1</v>
      </c>
      <c r="AP194" s="30">
        <f>IF(AND(ISBLANK(P194),$AD194=1,AP$510=1,$F194&lt;&gt;служ!$AF$3),0,1)</f>
        <v>1</v>
      </c>
      <c r="AQ194" s="30">
        <f>IF(AND(ISBLANK(Q194),$AD194=1,AQ$510=1,$F194&lt;&gt;служ!$AF$3),0,1)</f>
        <v>1</v>
      </c>
      <c r="AR194" s="30">
        <f>IF(AND(ISBLANK(R194),$AD194=1,AR$510=1,$F194&lt;&gt;служ!$AF$3),0,1)</f>
        <v>1</v>
      </c>
      <c r="AS194" s="30">
        <f>IF(AND(ISBLANK(S194),$AD194=1,AS$510=1,$F194&lt;&gt;служ!$AF$3),0,1)</f>
        <v>1</v>
      </c>
      <c r="AT194" s="30">
        <f>IF(AND(ISBLANK(T194),$AD194=1,AT$510=1,$F194&lt;&gt;служ!$AF$3),0,1)</f>
        <v>1</v>
      </c>
      <c r="AU194" s="30">
        <f>IF(AND(ISBLANK(U194),$AD194=1,AU$510=1,$F194&lt;&gt;служ!$AF$3),0,1)</f>
        <v>1</v>
      </c>
      <c r="AV194" s="30">
        <f>IF(AND(ISBLANK(V194),$AD194=1,AV$510=1,$F194&lt;&gt;служ!$AF$3),0,1)</f>
        <v>1</v>
      </c>
      <c r="AW194" s="30">
        <f>IF(AND(ISBLANK(W194),$AD194=1,AW$510=1,$F194&lt;&gt;служ!$AF$3),0,1)</f>
        <v>1</v>
      </c>
      <c r="AX194" s="30">
        <f>IF(AND(ISBLANK(X194),$AD194=1,AX$510=1,$F194&lt;&gt;служ!$AF$3),0,1)</f>
        <v>1</v>
      </c>
      <c r="AY194" s="30">
        <f>IF(AND(ISBLANK(Y194),$AD194=1,AY$510=1,$F194&lt;&gt;служ!$AF$3),0,1)</f>
        <v>1</v>
      </c>
      <c r="AZ194" s="30">
        <f>IF(AND(ISBLANK(Z194),$AD194=1,AZ$510=1,$F194&lt;&gt;служ!$AF$3),0,1)</f>
        <v>1</v>
      </c>
      <c r="BA194" s="30">
        <f>IF(AND(ISBLANK(AA194),$AD194=1,BA$510=1,$F194&lt;&gt;служ!$AF$3),0,1)</f>
        <v>1</v>
      </c>
      <c r="BB194" s="20">
        <f t="shared" si="14"/>
        <v>0</v>
      </c>
      <c r="BD194" s="114"/>
      <c r="BE194" s="114"/>
      <c r="BF194" s="156" t="str">
        <f t="shared" si="15"/>
        <v/>
      </c>
      <c r="BH194" s="30">
        <f>IF(AND(ISBLANK(BD194),$AD194=1,$F194&lt;&gt;служ!$AF$3),0,1)</f>
        <v>1</v>
      </c>
      <c r="BI194" s="30">
        <f>IF(AND(ISBLANK(BE194),$AD194=1,$F194&lt;&gt;служ!$AF$3),0,1)</f>
        <v>1</v>
      </c>
    </row>
    <row r="195" spans="2:61" s="20" customFormat="1" x14ac:dyDescent="0.2">
      <c r="B195" s="112">
        <v>186</v>
      </c>
      <c r="C195" s="25">
        <v>4186</v>
      </c>
      <c r="D195" s="52"/>
      <c r="E195" s="52"/>
      <c r="F195" s="113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5"/>
      <c r="V195" s="115"/>
      <c r="W195" s="115"/>
      <c r="X195" s="115"/>
      <c r="Y195" s="115"/>
      <c r="Z195" s="115"/>
      <c r="AA195" s="115"/>
      <c r="AB195" s="28">
        <f>IF(AND(AD195=0,(COUNTIF(D195:AA195,"*")+COUNTIF(D195:AA195,"&lt;9")+COUNTIF(BD195:BE195,"*")+COUNTIF(BD195:BE195,"&lt;9")-COUNTIF(D195:AA195,служ!$AF$3)-COUNTIF(BD195:BE195,служ!$AF$3))&gt;0),0,1)</f>
        <v>1</v>
      </c>
      <c r="AC195" s="28">
        <f t="shared" si="11"/>
        <v>0</v>
      </c>
      <c r="AD195" s="29">
        <f>IF(OR(F195="",F195=служ!$AF$3),0,1)</f>
        <v>0</v>
      </c>
      <c r="AE195" s="31">
        <f t="shared" si="12"/>
        <v>1</v>
      </c>
      <c r="AF195" s="30">
        <f t="shared" si="13"/>
        <v>1</v>
      </c>
      <c r="AG195" s="30">
        <f>IF(AND(ISBLANK(G195),$AD195=1,AG$510=1,$F195&lt;&gt;служ!$AF$3),0,1)</f>
        <v>1</v>
      </c>
      <c r="AH195" s="30">
        <f>IF(AND(ISBLANK(H195),$AD195=1,AH$510=1,$F195&lt;&gt;служ!$AF$3),0,1)</f>
        <v>1</v>
      </c>
      <c r="AI195" s="30">
        <f>IF(AND(ISBLANK(I195),$AD195=1,AI$510=1,$F195&lt;&gt;служ!$AF$3),0,1)</f>
        <v>1</v>
      </c>
      <c r="AJ195" s="30">
        <f>IF(AND(ISBLANK(J195),$AD195=1,AJ$510=1,$F195&lt;&gt;служ!$AF$3),0,1)</f>
        <v>1</v>
      </c>
      <c r="AK195" s="30">
        <f>IF(AND(ISBLANK(K195),$AD195=1,AK$510=1,$F195&lt;&gt;служ!$AF$3),0,1)</f>
        <v>1</v>
      </c>
      <c r="AL195" s="30">
        <f>IF(AND(ISBLANK(L195),$AD195=1,AL$510=1,$F195&lt;&gt;служ!$AF$3),0,1)</f>
        <v>1</v>
      </c>
      <c r="AM195" s="30">
        <f>IF(AND(ISBLANK(M195),$AD195=1,AM$510=1,$F195&lt;&gt;служ!$AF$3),0,1)</f>
        <v>1</v>
      </c>
      <c r="AN195" s="30">
        <f>IF(AND(ISBLANK(N195),$AD195=1,AN$510=1,$F195&lt;&gt;служ!$AF$3),0,1)</f>
        <v>1</v>
      </c>
      <c r="AO195" s="30">
        <f>IF(AND(ISBLANK(O195),$AD195=1,AO$510=1,$F195&lt;&gt;служ!$AF$3),0,1)</f>
        <v>1</v>
      </c>
      <c r="AP195" s="30">
        <f>IF(AND(ISBLANK(P195),$AD195=1,AP$510=1,$F195&lt;&gt;служ!$AF$3),0,1)</f>
        <v>1</v>
      </c>
      <c r="AQ195" s="30">
        <f>IF(AND(ISBLANK(Q195),$AD195=1,AQ$510=1,$F195&lt;&gt;служ!$AF$3),0,1)</f>
        <v>1</v>
      </c>
      <c r="AR195" s="30">
        <f>IF(AND(ISBLANK(R195),$AD195=1,AR$510=1,$F195&lt;&gt;служ!$AF$3),0,1)</f>
        <v>1</v>
      </c>
      <c r="AS195" s="30">
        <f>IF(AND(ISBLANK(S195),$AD195=1,AS$510=1,$F195&lt;&gt;служ!$AF$3),0,1)</f>
        <v>1</v>
      </c>
      <c r="AT195" s="30">
        <f>IF(AND(ISBLANK(T195),$AD195=1,AT$510=1,$F195&lt;&gt;служ!$AF$3),0,1)</f>
        <v>1</v>
      </c>
      <c r="AU195" s="30">
        <f>IF(AND(ISBLANK(U195),$AD195=1,AU$510=1,$F195&lt;&gt;служ!$AF$3),0,1)</f>
        <v>1</v>
      </c>
      <c r="AV195" s="30">
        <f>IF(AND(ISBLANK(V195),$AD195=1,AV$510=1,$F195&lt;&gt;служ!$AF$3),0,1)</f>
        <v>1</v>
      </c>
      <c r="AW195" s="30">
        <f>IF(AND(ISBLANK(W195),$AD195=1,AW$510=1,$F195&lt;&gt;служ!$AF$3),0,1)</f>
        <v>1</v>
      </c>
      <c r="AX195" s="30">
        <f>IF(AND(ISBLANK(X195),$AD195=1,AX$510=1,$F195&lt;&gt;служ!$AF$3),0,1)</f>
        <v>1</v>
      </c>
      <c r="AY195" s="30">
        <f>IF(AND(ISBLANK(Y195),$AD195=1,AY$510=1,$F195&lt;&gt;служ!$AF$3),0,1)</f>
        <v>1</v>
      </c>
      <c r="AZ195" s="30">
        <f>IF(AND(ISBLANK(Z195),$AD195=1,AZ$510=1,$F195&lt;&gt;служ!$AF$3),0,1)</f>
        <v>1</v>
      </c>
      <c r="BA195" s="30">
        <f>IF(AND(ISBLANK(AA195),$AD195=1,BA$510=1,$F195&lt;&gt;служ!$AF$3),0,1)</f>
        <v>1</v>
      </c>
      <c r="BB195" s="20">
        <f t="shared" si="14"/>
        <v>0</v>
      </c>
      <c r="BD195" s="114"/>
      <c r="BE195" s="114"/>
      <c r="BF195" s="156" t="str">
        <f t="shared" si="15"/>
        <v/>
      </c>
      <c r="BH195" s="30">
        <f>IF(AND(ISBLANK(BD195),$AD195=1,$F195&lt;&gt;служ!$AF$3),0,1)</f>
        <v>1</v>
      </c>
      <c r="BI195" s="30">
        <f>IF(AND(ISBLANK(BE195),$AD195=1,$F195&lt;&gt;служ!$AF$3),0,1)</f>
        <v>1</v>
      </c>
    </row>
    <row r="196" spans="2:61" s="20" customFormat="1" x14ac:dyDescent="0.2">
      <c r="B196" s="112">
        <v>187</v>
      </c>
      <c r="C196" s="25">
        <v>4187</v>
      </c>
      <c r="D196" s="52"/>
      <c r="E196" s="52"/>
      <c r="F196" s="113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5"/>
      <c r="V196" s="115"/>
      <c r="W196" s="115"/>
      <c r="X196" s="115"/>
      <c r="Y196" s="115"/>
      <c r="Z196" s="115"/>
      <c r="AA196" s="115"/>
      <c r="AB196" s="28">
        <f>IF(AND(AD196=0,(COUNTIF(D196:AA196,"*")+COUNTIF(D196:AA196,"&lt;9")+COUNTIF(BD196:BE196,"*")+COUNTIF(BD196:BE196,"&lt;9")-COUNTIF(D196:AA196,служ!$AF$3)-COUNTIF(BD196:BE196,служ!$AF$3))&gt;0),0,1)</f>
        <v>1</v>
      </c>
      <c r="AC196" s="28">
        <f t="shared" si="11"/>
        <v>0</v>
      </c>
      <c r="AD196" s="29">
        <f>IF(OR(F196="",F196=служ!$AF$3),0,1)</f>
        <v>0</v>
      </c>
      <c r="AE196" s="31">
        <f t="shared" si="12"/>
        <v>1</v>
      </c>
      <c r="AF196" s="30">
        <f t="shared" si="13"/>
        <v>1</v>
      </c>
      <c r="AG196" s="30">
        <f>IF(AND(ISBLANK(G196),$AD196=1,AG$510=1,$F196&lt;&gt;служ!$AF$3),0,1)</f>
        <v>1</v>
      </c>
      <c r="AH196" s="30">
        <f>IF(AND(ISBLANK(H196),$AD196=1,AH$510=1,$F196&lt;&gt;служ!$AF$3),0,1)</f>
        <v>1</v>
      </c>
      <c r="AI196" s="30">
        <f>IF(AND(ISBLANK(I196),$AD196=1,AI$510=1,$F196&lt;&gt;служ!$AF$3),0,1)</f>
        <v>1</v>
      </c>
      <c r="AJ196" s="30">
        <f>IF(AND(ISBLANK(J196),$AD196=1,AJ$510=1,$F196&lt;&gt;служ!$AF$3),0,1)</f>
        <v>1</v>
      </c>
      <c r="AK196" s="30">
        <f>IF(AND(ISBLANK(K196),$AD196=1,AK$510=1,$F196&lt;&gt;служ!$AF$3),0,1)</f>
        <v>1</v>
      </c>
      <c r="AL196" s="30">
        <f>IF(AND(ISBLANK(L196),$AD196=1,AL$510=1,$F196&lt;&gt;служ!$AF$3),0,1)</f>
        <v>1</v>
      </c>
      <c r="AM196" s="30">
        <f>IF(AND(ISBLANK(M196),$AD196=1,AM$510=1,$F196&lt;&gt;служ!$AF$3),0,1)</f>
        <v>1</v>
      </c>
      <c r="AN196" s="30">
        <f>IF(AND(ISBLANK(N196),$AD196=1,AN$510=1,$F196&lt;&gt;служ!$AF$3),0,1)</f>
        <v>1</v>
      </c>
      <c r="AO196" s="30">
        <f>IF(AND(ISBLANK(O196),$AD196=1,AO$510=1,$F196&lt;&gt;служ!$AF$3),0,1)</f>
        <v>1</v>
      </c>
      <c r="AP196" s="30">
        <f>IF(AND(ISBLANK(P196),$AD196=1,AP$510=1,$F196&lt;&gt;служ!$AF$3),0,1)</f>
        <v>1</v>
      </c>
      <c r="AQ196" s="30">
        <f>IF(AND(ISBLANK(Q196),$AD196=1,AQ$510=1,$F196&lt;&gt;служ!$AF$3),0,1)</f>
        <v>1</v>
      </c>
      <c r="AR196" s="30">
        <f>IF(AND(ISBLANK(R196),$AD196=1,AR$510=1,$F196&lt;&gt;служ!$AF$3),0,1)</f>
        <v>1</v>
      </c>
      <c r="AS196" s="30">
        <f>IF(AND(ISBLANK(S196),$AD196=1,AS$510=1,$F196&lt;&gt;служ!$AF$3),0,1)</f>
        <v>1</v>
      </c>
      <c r="AT196" s="30">
        <f>IF(AND(ISBLANK(T196),$AD196=1,AT$510=1,$F196&lt;&gt;служ!$AF$3),0,1)</f>
        <v>1</v>
      </c>
      <c r="AU196" s="30">
        <f>IF(AND(ISBLANK(U196),$AD196=1,AU$510=1,$F196&lt;&gt;служ!$AF$3),0,1)</f>
        <v>1</v>
      </c>
      <c r="AV196" s="30">
        <f>IF(AND(ISBLANK(V196),$AD196=1,AV$510=1,$F196&lt;&gt;служ!$AF$3),0,1)</f>
        <v>1</v>
      </c>
      <c r="AW196" s="30">
        <f>IF(AND(ISBLANK(W196),$AD196=1,AW$510=1,$F196&lt;&gt;служ!$AF$3),0,1)</f>
        <v>1</v>
      </c>
      <c r="AX196" s="30">
        <f>IF(AND(ISBLANK(X196),$AD196=1,AX$510=1,$F196&lt;&gt;служ!$AF$3),0,1)</f>
        <v>1</v>
      </c>
      <c r="AY196" s="30">
        <f>IF(AND(ISBLANK(Y196),$AD196=1,AY$510=1,$F196&lt;&gt;служ!$AF$3),0,1)</f>
        <v>1</v>
      </c>
      <c r="AZ196" s="30">
        <f>IF(AND(ISBLANK(Z196),$AD196=1,AZ$510=1,$F196&lt;&gt;служ!$AF$3),0,1)</f>
        <v>1</v>
      </c>
      <c r="BA196" s="30">
        <f>IF(AND(ISBLANK(AA196),$AD196=1,BA$510=1,$F196&lt;&gt;служ!$AF$3),0,1)</f>
        <v>1</v>
      </c>
      <c r="BB196" s="20">
        <f t="shared" si="14"/>
        <v>0</v>
      </c>
      <c r="BD196" s="114"/>
      <c r="BE196" s="114"/>
      <c r="BF196" s="156" t="str">
        <f t="shared" si="15"/>
        <v/>
      </c>
      <c r="BH196" s="30">
        <f>IF(AND(ISBLANK(BD196),$AD196=1,$F196&lt;&gt;служ!$AF$3),0,1)</f>
        <v>1</v>
      </c>
      <c r="BI196" s="30">
        <f>IF(AND(ISBLANK(BE196),$AD196=1,$F196&lt;&gt;служ!$AF$3),0,1)</f>
        <v>1</v>
      </c>
    </row>
    <row r="197" spans="2:61" s="20" customFormat="1" x14ac:dyDescent="0.2">
      <c r="B197" s="112">
        <v>188</v>
      </c>
      <c r="C197" s="25">
        <v>4188</v>
      </c>
      <c r="D197" s="52"/>
      <c r="E197" s="52"/>
      <c r="F197" s="113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5"/>
      <c r="V197" s="115"/>
      <c r="W197" s="115"/>
      <c r="X197" s="115"/>
      <c r="Y197" s="115"/>
      <c r="Z197" s="115"/>
      <c r="AA197" s="115"/>
      <c r="AB197" s="28">
        <f>IF(AND(AD197=0,(COUNTIF(D197:AA197,"*")+COUNTIF(D197:AA197,"&lt;9")+COUNTIF(BD197:BE197,"*")+COUNTIF(BD197:BE197,"&lt;9")-COUNTIF(D197:AA197,служ!$AF$3)-COUNTIF(BD197:BE197,служ!$AF$3))&gt;0),0,1)</f>
        <v>1</v>
      </c>
      <c r="AC197" s="28">
        <f t="shared" si="11"/>
        <v>0</v>
      </c>
      <c r="AD197" s="29">
        <f>IF(OR(F197="",F197=служ!$AF$3),0,1)</f>
        <v>0</v>
      </c>
      <c r="AE197" s="31">
        <f t="shared" si="12"/>
        <v>1</v>
      </c>
      <c r="AF197" s="30">
        <f t="shared" si="13"/>
        <v>1</v>
      </c>
      <c r="AG197" s="30">
        <f>IF(AND(ISBLANK(G197),$AD197=1,AG$510=1,$F197&lt;&gt;служ!$AF$3),0,1)</f>
        <v>1</v>
      </c>
      <c r="AH197" s="30">
        <f>IF(AND(ISBLANK(H197),$AD197=1,AH$510=1,$F197&lt;&gt;служ!$AF$3),0,1)</f>
        <v>1</v>
      </c>
      <c r="AI197" s="30">
        <f>IF(AND(ISBLANK(I197),$AD197=1,AI$510=1,$F197&lt;&gt;служ!$AF$3),0,1)</f>
        <v>1</v>
      </c>
      <c r="AJ197" s="30">
        <f>IF(AND(ISBLANK(J197),$AD197=1,AJ$510=1,$F197&lt;&gt;служ!$AF$3),0,1)</f>
        <v>1</v>
      </c>
      <c r="AK197" s="30">
        <f>IF(AND(ISBLANK(K197),$AD197=1,AK$510=1,$F197&lt;&gt;служ!$AF$3),0,1)</f>
        <v>1</v>
      </c>
      <c r="AL197" s="30">
        <f>IF(AND(ISBLANK(L197),$AD197=1,AL$510=1,$F197&lt;&gt;служ!$AF$3),0,1)</f>
        <v>1</v>
      </c>
      <c r="AM197" s="30">
        <f>IF(AND(ISBLANK(M197),$AD197=1,AM$510=1,$F197&lt;&gt;служ!$AF$3),0,1)</f>
        <v>1</v>
      </c>
      <c r="AN197" s="30">
        <f>IF(AND(ISBLANK(N197),$AD197=1,AN$510=1,$F197&lt;&gt;служ!$AF$3),0,1)</f>
        <v>1</v>
      </c>
      <c r="AO197" s="30">
        <f>IF(AND(ISBLANK(O197),$AD197=1,AO$510=1,$F197&lt;&gt;служ!$AF$3),0,1)</f>
        <v>1</v>
      </c>
      <c r="AP197" s="30">
        <f>IF(AND(ISBLANK(P197),$AD197=1,AP$510=1,$F197&lt;&gt;служ!$AF$3),0,1)</f>
        <v>1</v>
      </c>
      <c r="AQ197" s="30">
        <f>IF(AND(ISBLANK(Q197),$AD197=1,AQ$510=1,$F197&lt;&gt;служ!$AF$3),0,1)</f>
        <v>1</v>
      </c>
      <c r="AR197" s="30">
        <f>IF(AND(ISBLANK(R197),$AD197=1,AR$510=1,$F197&lt;&gt;служ!$AF$3),0,1)</f>
        <v>1</v>
      </c>
      <c r="AS197" s="30">
        <f>IF(AND(ISBLANK(S197),$AD197=1,AS$510=1,$F197&lt;&gt;служ!$AF$3),0,1)</f>
        <v>1</v>
      </c>
      <c r="AT197" s="30">
        <f>IF(AND(ISBLANK(T197),$AD197=1,AT$510=1,$F197&lt;&gt;служ!$AF$3),0,1)</f>
        <v>1</v>
      </c>
      <c r="AU197" s="30">
        <f>IF(AND(ISBLANK(U197),$AD197=1,AU$510=1,$F197&lt;&gt;служ!$AF$3),0,1)</f>
        <v>1</v>
      </c>
      <c r="AV197" s="30">
        <f>IF(AND(ISBLANK(V197),$AD197=1,AV$510=1,$F197&lt;&gt;служ!$AF$3),0,1)</f>
        <v>1</v>
      </c>
      <c r="AW197" s="30">
        <f>IF(AND(ISBLANK(W197),$AD197=1,AW$510=1,$F197&lt;&gt;служ!$AF$3),0,1)</f>
        <v>1</v>
      </c>
      <c r="AX197" s="30">
        <f>IF(AND(ISBLANK(X197),$AD197=1,AX$510=1,$F197&lt;&gt;служ!$AF$3),0,1)</f>
        <v>1</v>
      </c>
      <c r="AY197" s="30">
        <f>IF(AND(ISBLANK(Y197),$AD197=1,AY$510=1,$F197&lt;&gt;служ!$AF$3),0,1)</f>
        <v>1</v>
      </c>
      <c r="AZ197" s="30">
        <f>IF(AND(ISBLANK(Z197),$AD197=1,AZ$510=1,$F197&lt;&gt;служ!$AF$3),0,1)</f>
        <v>1</v>
      </c>
      <c r="BA197" s="30">
        <f>IF(AND(ISBLANK(AA197),$AD197=1,BA$510=1,$F197&lt;&gt;служ!$AF$3),0,1)</f>
        <v>1</v>
      </c>
      <c r="BB197" s="20">
        <f t="shared" si="14"/>
        <v>0</v>
      </c>
      <c r="BD197" s="114"/>
      <c r="BE197" s="114"/>
      <c r="BF197" s="156" t="str">
        <f t="shared" si="15"/>
        <v/>
      </c>
      <c r="BH197" s="30">
        <f>IF(AND(ISBLANK(BD197),$AD197=1,$F197&lt;&gt;служ!$AF$3),0,1)</f>
        <v>1</v>
      </c>
      <c r="BI197" s="30">
        <f>IF(AND(ISBLANK(BE197),$AD197=1,$F197&lt;&gt;служ!$AF$3),0,1)</f>
        <v>1</v>
      </c>
    </row>
    <row r="198" spans="2:61" s="20" customFormat="1" x14ac:dyDescent="0.2">
      <c r="B198" s="112">
        <v>189</v>
      </c>
      <c r="C198" s="25">
        <v>4189</v>
      </c>
      <c r="D198" s="52"/>
      <c r="E198" s="52"/>
      <c r="F198" s="113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5"/>
      <c r="V198" s="115"/>
      <c r="W198" s="115"/>
      <c r="X198" s="115"/>
      <c r="Y198" s="115"/>
      <c r="Z198" s="115"/>
      <c r="AA198" s="115"/>
      <c r="AB198" s="28">
        <f>IF(AND(AD198=0,(COUNTIF(D198:AA198,"*")+COUNTIF(D198:AA198,"&lt;9")+COUNTIF(BD198:BE198,"*")+COUNTIF(BD198:BE198,"&lt;9")-COUNTIF(D198:AA198,служ!$AF$3)-COUNTIF(BD198:BE198,служ!$AF$3))&gt;0),0,1)</f>
        <v>1</v>
      </c>
      <c r="AC198" s="28">
        <f t="shared" si="11"/>
        <v>0</v>
      </c>
      <c r="AD198" s="29">
        <f>IF(OR(F198="",F198=служ!$AF$3),0,1)</f>
        <v>0</v>
      </c>
      <c r="AE198" s="31">
        <f t="shared" si="12"/>
        <v>1</v>
      </c>
      <c r="AF198" s="30">
        <f t="shared" si="13"/>
        <v>1</v>
      </c>
      <c r="AG198" s="30">
        <f>IF(AND(ISBLANK(G198),$AD198=1,AG$510=1,$F198&lt;&gt;служ!$AF$3),0,1)</f>
        <v>1</v>
      </c>
      <c r="AH198" s="30">
        <f>IF(AND(ISBLANK(H198),$AD198=1,AH$510=1,$F198&lt;&gt;служ!$AF$3),0,1)</f>
        <v>1</v>
      </c>
      <c r="AI198" s="30">
        <f>IF(AND(ISBLANK(I198),$AD198=1,AI$510=1,$F198&lt;&gt;служ!$AF$3),0,1)</f>
        <v>1</v>
      </c>
      <c r="AJ198" s="30">
        <f>IF(AND(ISBLANK(J198),$AD198=1,AJ$510=1,$F198&lt;&gt;служ!$AF$3),0,1)</f>
        <v>1</v>
      </c>
      <c r="AK198" s="30">
        <f>IF(AND(ISBLANK(K198),$AD198=1,AK$510=1,$F198&lt;&gt;служ!$AF$3),0,1)</f>
        <v>1</v>
      </c>
      <c r="AL198" s="30">
        <f>IF(AND(ISBLANK(L198),$AD198=1,AL$510=1,$F198&lt;&gt;служ!$AF$3),0,1)</f>
        <v>1</v>
      </c>
      <c r="AM198" s="30">
        <f>IF(AND(ISBLANK(M198),$AD198=1,AM$510=1,$F198&lt;&gt;служ!$AF$3),0,1)</f>
        <v>1</v>
      </c>
      <c r="AN198" s="30">
        <f>IF(AND(ISBLANK(N198),$AD198=1,AN$510=1,$F198&lt;&gt;служ!$AF$3),0,1)</f>
        <v>1</v>
      </c>
      <c r="AO198" s="30">
        <f>IF(AND(ISBLANK(O198),$AD198=1,AO$510=1,$F198&lt;&gt;служ!$AF$3),0,1)</f>
        <v>1</v>
      </c>
      <c r="AP198" s="30">
        <f>IF(AND(ISBLANK(P198),$AD198=1,AP$510=1,$F198&lt;&gt;служ!$AF$3),0,1)</f>
        <v>1</v>
      </c>
      <c r="AQ198" s="30">
        <f>IF(AND(ISBLANK(Q198),$AD198=1,AQ$510=1,$F198&lt;&gt;служ!$AF$3),0,1)</f>
        <v>1</v>
      </c>
      <c r="AR198" s="30">
        <f>IF(AND(ISBLANK(R198),$AD198=1,AR$510=1,$F198&lt;&gt;служ!$AF$3),0,1)</f>
        <v>1</v>
      </c>
      <c r="AS198" s="30">
        <f>IF(AND(ISBLANK(S198),$AD198=1,AS$510=1,$F198&lt;&gt;служ!$AF$3),0,1)</f>
        <v>1</v>
      </c>
      <c r="AT198" s="30">
        <f>IF(AND(ISBLANK(T198),$AD198=1,AT$510=1,$F198&lt;&gt;служ!$AF$3),0,1)</f>
        <v>1</v>
      </c>
      <c r="AU198" s="30">
        <f>IF(AND(ISBLANK(U198),$AD198=1,AU$510=1,$F198&lt;&gt;служ!$AF$3),0,1)</f>
        <v>1</v>
      </c>
      <c r="AV198" s="30">
        <f>IF(AND(ISBLANK(V198),$AD198=1,AV$510=1,$F198&lt;&gt;служ!$AF$3),0,1)</f>
        <v>1</v>
      </c>
      <c r="AW198" s="30">
        <f>IF(AND(ISBLANK(W198),$AD198=1,AW$510=1,$F198&lt;&gt;служ!$AF$3),0,1)</f>
        <v>1</v>
      </c>
      <c r="AX198" s="30">
        <f>IF(AND(ISBLANK(X198),$AD198=1,AX$510=1,$F198&lt;&gt;служ!$AF$3),0,1)</f>
        <v>1</v>
      </c>
      <c r="AY198" s="30">
        <f>IF(AND(ISBLANK(Y198),$AD198=1,AY$510=1,$F198&lt;&gt;служ!$AF$3),0,1)</f>
        <v>1</v>
      </c>
      <c r="AZ198" s="30">
        <f>IF(AND(ISBLANK(Z198),$AD198=1,AZ$510=1,$F198&lt;&gt;служ!$AF$3),0,1)</f>
        <v>1</v>
      </c>
      <c r="BA198" s="30">
        <f>IF(AND(ISBLANK(AA198),$AD198=1,BA$510=1,$F198&lt;&gt;служ!$AF$3),0,1)</f>
        <v>1</v>
      </c>
      <c r="BB198" s="20">
        <f t="shared" si="14"/>
        <v>0</v>
      </c>
      <c r="BD198" s="114"/>
      <c r="BE198" s="114"/>
      <c r="BF198" s="156" t="str">
        <f t="shared" si="15"/>
        <v/>
      </c>
      <c r="BH198" s="30">
        <f>IF(AND(ISBLANK(BD198),$AD198=1,$F198&lt;&gt;служ!$AF$3),0,1)</f>
        <v>1</v>
      </c>
      <c r="BI198" s="30">
        <f>IF(AND(ISBLANK(BE198),$AD198=1,$F198&lt;&gt;служ!$AF$3),0,1)</f>
        <v>1</v>
      </c>
    </row>
    <row r="199" spans="2:61" s="20" customFormat="1" x14ac:dyDescent="0.2">
      <c r="B199" s="112">
        <v>190</v>
      </c>
      <c r="C199" s="25">
        <v>4190</v>
      </c>
      <c r="D199" s="52"/>
      <c r="E199" s="52"/>
      <c r="F199" s="113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5"/>
      <c r="V199" s="115"/>
      <c r="W199" s="115"/>
      <c r="X199" s="115"/>
      <c r="Y199" s="115"/>
      <c r="Z199" s="115"/>
      <c r="AA199" s="115"/>
      <c r="AB199" s="28">
        <f>IF(AND(AD199=0,(COUNTIF(D199:AA199,"*")+COUNTIF(D199:AA199,"&lt;9")+COUNTIF(BD199:BE199,"*")+COUNTIF(BD199:BE199,"&lt;9")-COUNTIF(D199:AA199,служ!$AF$3)-COUNTIF(BD199:BE199,служ!$AF$3))&gt;0),0,1)</f>
        <v>1</v>
      </c>
      <c r="AC199" s="28">
        <f t="shared" si="11"/>
        <v>0</v>
      </c>
      <c r="AD199" s="29">
        <f>IF(OR(F199="",F199=служ!$AF$3),0,1)</f>
        <v>0</v>
      </c>
      <c r="AE199" s="31">
        <f t="shared" si="12"/>
        <v>1</v>
      </c>
      <c r="AF199" s="30">
        <f t="shared" si="13"/>
        <v>1</v>
      </c>
      <c r="AG199" s="30">
        <f>IF(AND(ISBLANK(G199),$AD199=1,AG$510=1,$F199&lt;&gt;служ!$AF$3),0,1)</f>
        <v>1</v>
      </c>
      <c r="AH199" s="30">
        <f>IF(AND(ISBLANK(H199),$AD199=1,AH$510=1,$F199&lt;&gt;служ!$AF$3),0,1)</f>
        <v>1</v>
      </c>
      <c r="AI199" s="30">
        <f>IF(AND(ISBLANK(I199),$AD199=1,AI$510=1,$F199&lt;&gt;служ!$AF$3),0,1)</f>
        <v>1</v>
      </c>
      <c r="AJ199" s="30">
        <f>IF(AND(ISBLANK(J199),$AD199=1,AJ$510=1,$F199&lt;&gt;служ!$AF$3),0,1)</f>
        <v>1</v>
      </c>
      <c r="AK199" s="30">
        <f>IF(AND(ISBLANK(K199),$AD199=1,AK$510=1,$F199&lt;&gt;служ!$AF$3),0,1)</f>
        <v>1</v>
      </c>
      <c r="AL199" s="30">
        <f>IF(AND(ISBLANK(L199),$AD199=1,AL$510=1,$F199&lt;&gt;служ!$AF$3),0,1)</f>
        <v>1</v>
      </c>
      <c r="AM199" s="30">
        <f>IF(AND(ISBLANK(M199),$AD199=1,AM$510=1,$F199&lt;&gt;служ!$AF$3),0,1)</f>
        <v>1</v>
      </c>
      <c r="AN199" s="30">
        <f>IF(AND(ISBLANK(N199),$AD199=1,AN$510=1,$F199&lt;&gt;служ!$AF$3),0,1)</f>
        <v>1</v>
      </c>
      <c r="AO199" s="30">
        <f>IF(AND(ISBLANK(O199),$AD199=1,AO$510=1,$F199&lt;&gt;служ!$AF$3),0,1)</f>
        <v>1</v>
      </c>
      <c r="AP199" s="30">
        <f>IF(AND(ISBLANK(P199),$AD199=1,AP$510=1,$F199&lt;&gt;служ!$AF$3),0,1)</f>
        <v>1</v>
      </c>
      <c r="AQ199" s="30">
        <f>IF(AND(ISBLANK(Q199),$AD199=1,AQ$510=1,$F199&lt;&gt;служ!$AF$3),0,1)</f>
        <v>1</v>
      </c>
      <c r="AR199" s="30">
        <f>IF(AND(ISBLANK(R199),$AD199=1,AR$510=1,$F199&lt;&gt;служ!$AF$3),0,1)</f>
        <v>1</v>
      </c>
      <c r="AS199" s="30">
        <f>IF(AND(ISBLANK(S199),$AD199=1,AS$510=1,$F199&lt;&gt;служ!$AF$3),0,1)</f>
        <v>1</v>
      </c>
      <c r="AT199" s="30">
        <f>IF(AND(ISBLANK(T199),$AD199=1,AT$510=1,$F199&lt;&gt;служ!$AF$3),0,1)</f>
        <v>1</v>
      </c>
      <c r="AU199" s="30">
        <f>IF(AND(ISBLANK(U199),$AD199=1,AU$510=1,$F199&lt;&gt;служ!$AF$3),0,1)</f>
        <v>1</v>
      </c>
      <c r="AV199" s="30">
        <f>IF(AND(ISBLANK(V199),$AD199=1,AV$510=1,$F199&lt;&gt;служ!$AF$3),0,1)</f>
        <v>1</v>
      </c>
      <c r="AW199" s="30">
        <f>IF(AND(ISBLANK(W199),$AD199=1,AW$510=1,$F199&lt;&gt;служ!$AF$3),0,1)</f>
        <v>1</v>
      </c>
      <c r="AX199" s="30">
        <f>IF(AND(ISBLANK(X199),$AD199=1,AX$510=1,$F199&lt;&gt;служ!$AF$3),0,1)</f>
        <v>1</v>
      </c>
      <c r="AY199" s="30">
        <f>IF(AND(ISBLANK(Y199),$AD199=1,AY$510=1,$F199&lt;&gt;служ!$AF$3),0,1)</f>
        <v>1</v>
      </c>
      <c r="AZ199" s="30">
        <f>IF(AND(ISBLANK(Z199),$AD199=1,AZ$510=1,$F199&lt;&gt;служ!$AF$3),0,1)</f>
        <v>1</v>
      </c>
      <c r="BA199" s="30">
        <f>IF(AND(ISBLANK(AA199),$AD199=1,BA$510=1,$F199&lt;&gt;служ!$AF$3),0,1)</f>
        <v>1</v>
      </c>
      <c r="BB199" s="20">
        <f t="shared" si="14"/>
        <v>0</v>
      </c>
      <c r="BD199" s="114"/>
      <c r="BE199" s="114"/>
      <c r="BF199" s="156" t="str">
        <f t="shared" si="15"/>
        <v/>
      </c>
      <c r="BH199" s="30">
        <f>IF(AND(ISBLANK(BD199),$AD199=1,$F199&lt;&gt;служ!$AF$3),0,1)</f>
        <v>1</v>
      </c>
      <c r="BI199" s="30">
        <f>IF(AND(ISBLANK(BE199),$AD199=1,$F199&lt;&gt;служ!$AF$3),0,1)</f>
        <v>1</v>
      </c>
    </row>
    <row r="200" spans="2:61" s="20" customFormat="1" x14ac:dyDescent="0.2">
      <c r="B200" s="112">
        <v>191</v>
      </c>
      <c r="C200" s="25">
        <v>4191</v>
      </c>
      <c r="D200" s="52"/>
      <c r="E200" s="52"/>
      <c r="F200" s="113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5"/>
      <c r="V200" s="115"/>
      <c r="W200" s="115"/>
      <c r="X200" s="115"/>
      <c r="Y200" s="115"/>
      <c r="Z200" s="115"/>
      <c r="AA200" s="115"/>
      <c r="AB200" s="28">
        <f>IF(AND(AD200=0,(COUNTIF(D200:AA200,"*")+COUNTIF(D200:AA200,"&lt;9")+COUNTIF(BD200:BE200,"*")+COUNTIF(BD200:BE200,"&lt;9")-COUNTIF(D200:AA200,служ!$AF$3)-COUNTIF(BD200:BE200,служ!$AF$3))&gt;0),0,1)</f>
        <v>1</v>
      </c>
      <c r="AC200" s="28">
        <f t="shared" si="11"/>
        <v>0</v>
      </c>
      <c r="AD200" s="29">
        <f>IF(OR(F200="",F200=служ!$AF$3),0,1)</f>
        <v>0</v>
      </c>
      <c r="AE200" s="31">
        <f t="shared" si="12"/>
        <v>1</v>
      </c>
      <c r="AF200" s="30">
        <f t="shared" si="13"/>
        <v>1</v>
      </c>
      <c r="AG200" s="30">
        <f>IF(AND(ISBLANK(G200),$AD200=1,AG$510=1,$F200&lt;&gt;служ!$AF$3),0,1)</f>
        <v>1</v>
      </c>
      <c r="AH200" s="30">
        <f>IF(AND(ISBLANK(H200),$AD200=1,AH$510=1,$F200&lt;&gt;служ!$AF$3),0,1)</f>
        <v>1</v>
      </c>
      <c r="AI200" s="30">
        <f>IF(AND(ISBLANK(I200),$AD200=1,AI$510=1,$F200&lt;&gt;служ!$AF$3),0,1)</f>
        <v>1</v>
      </c>
      <c r="AJ200" s="30">
        <f>IF(AND(ISBLANK(J200),$AD200=1,AJ$510=1,$F200&lt;&gt;служ!$AF$3),0,1)</f>
        <v>1</v>
      </c>
      <c r="AK200" s="30">
        <f>IF(AND(ISBLANK(K200),$AD200=1,AK$510=1,$F200&lt;&gt;служ!$AF$3),0,1)</f>
        <v>1</v>
      </c>
      <c r="AL200" s="30">
        <f>IF(AND(ISBLANK(L200),$AD200=1,AL$510=1,$F200&lt;&gt;служ!$AF$3),0,1)</f>
        <v>1</v>
      </c>
      <c r="AM200" s="30">
        <f>IF(AND(ISBLANK(M200),$AD200=1,AM$510=1,$F200&lt;&gt;служ!$AF$3),0,1)</f>
        <v>1</v>
      </c>
      <c r="AN200" s="30">
        <f>IF(AND(ISBLANK(N200),$AD200=1,AN$510=1,$F200&lt;&gt;служ!$AF$3),0,1)</f>
        <v>1</v>
      </c>
      <c r="AO200" s="30">
        <f>IF(AND(ISBLANK(O200),$AD200=1,AO$510=1,$F200&lt;&gt;служ!$AF$3),0,1)</f>
        <v>1</v>
      </c>
      <c r="AP200" s="30">
        <f>IF(AND(ISBLANK(P200),$AD200=1,AP$510=1,$F200&lt;&gt;служ!$AF$3),0,1)</f>
        <v>1</v>
      </c>
      <c r="AQ200" s="30">
        <f>IF(AND(ISBLANK(Q200),$AD200=1,AQ$510=1,$F200&lt;&gt;служ!$AF$3),0,1)</f>
        <v>1</v>
      </c>
      <c r="AR200" s="30">
        <f>IF(AND(ISBLANK(R200),$AD200=1,AR$510=1,$F200&lt;&gt;служ!$AF$3),0,1)</f>
        <v>1</v>
      </c>
      <c r="AS200" s="30">
        <f>IF(AND(ISBLANK(S200),$AD200=1,AS$510=1,$F200&lt;&gt;служ!$AF$3),0,1)</f>
        <v>1</v>
      </c>
      <c r="AT200" s="30">
        <f>IF(AND(ISBLANK(T200),$AD200=1,AT$510=1,$F200&lt;&gt;служ!$AF$3),0,1)</f>
        <v>1</v>
      </c>
      <c r="AU200" s="30">
        <f>IF(AND(ISBLANK(U200),$AD200=1,AU$510=1,$F200&lt;&gt;служ!$AF$3),0,1)</f>
        <v>1</v>
      </c>
      <c r="AV200" s="30">
        <f>IF(AND(ISBLANK(V200),$AD200=1,AV$510=1,$F200&lt;&gt;служ!$AF$3),0,1)</f>
        <v>1</v>
      </c>
      <c r="AW200" s="30">
        <f>IF(AND(ISBLANK(W200),$AD200=1,AW$510=1,$F200&lt;&gt;служ!$AF$3),0,1)</f>
        <v>1</v>
      </c>
      <c r="AX200" s="30">
        <f>IF(AND(ISBLANK(X200),$AD200=1,AX$510=1,$F200&lt;&gt;служ!$AF$3),0,1)</f>
        <v>1</v>
      </c>
      <c r="AY200" s="30">
        <f>IF(AND(ISBLANK(Y200),$AD200=1,AY$510=1,$F200&lt;&gt;служ!$AF$3),0,1)</f>
        <v>1</v>
      </c>
      <c r="AZ200" s="30">
        <f>IF(AND(ISBLANK(Z200),$AD200=1,AZ$510=1,$F200&lt;&gt;служ!$AF$3),0,1)</f>
        <v>1</v>
      </c>
      <c r="BA200" s="30">
        <f>IF(AND(ISBLANK(AA200),$AD200=1,BA$510=1,$F200&lt;&gt;служ!$AF$3),0,1)</f>
        <v>1</v>
      </c>
      <c r="BB200" s="20">
        <f t="shared" si="14"/>
        <v>0</v>
      </c>
      <c r="BD200" s="114"/>
      <c r="BE200" s="114"/>
      <c r="BF200" s="156" t="str">
        <f t="shared" si="15"/>
        <v/>
      </c>
      <c r="BH200" s="30">
        <f>IF(AND(ISBLANK(BD200),$AD200=1,$F200&lt;&gt;служ!$AF$3),0,1)</f>
        <v>1</v>
      </c>
      <c r="BI200" s="30">
        <f>IF(AND(ISBLANK(BE200),$AD200=1,$F200&lt;&gt;служ!$AF$3),0,1)</f>
        <v>1</v>
      </c>
    </row>
    <row r="201" spans="2:61" s="20" customFormat="1" x14ac:dyDescent="0.2">
      <c r="B201" s="112">
        <v>192</v>
      </c>
      <c r="C201" s="25">
        <v>4192</v>
      </c>
      <c r="D201" s="52"/>
      <c r="E201" s="52"/>
      <c r="F201" s="113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5"/>
      <c r="V201" s="115"/>
      <c r="W201" s="115"/>
      <c r="X201" s="115"/>
      <c r="Y201" s="115"/>
      <c r="Z201" s="115"/>
      <c r="AA201" s="115"/>
      <c r="AB201" s="28">
        <f>IF(AND(AD201=0,(COUNTIF(D201:AA201,"*")+COUNTIF(D201:AA201,"&lt;9")+COUNTIF(BD201:BE201,"*")+COUNTIF(BD201:BE201,"&lt;9")-COUNTIF(D201:AA201,служ!$AF$3)-COUNTIF(BD201:BE201,служ!$AF$3))&gt;0),0,1)</f>
        <v>1</v>
      </c>
      <c r="AC201" s="28">
        <f t="shared" si="11"/>
        <v>0</v>
      </c>
      <c r="AD201" s="29">
        <f>IF(OR(F201="",F201=служ!$AF$3),0,1)</f>
        <v>0</v>
      </c>
      <c r="AE201" s="31">
        <f t="shared" si="12"/>
        <v>1</v>
      </c>
      <c r="AF201" s="30">
        <f t="shared" si="13"/>
        <v>1</v>
      </c>
      <c r="AG201" s="30">
        <f>IF(AND(ISBLANK(G201),$AD201=1,AG$510=1,$F201&lt;&gt;служ!$AF$3),0,1)</f>
        <v>1</v>
      </c>
      <c r="AH201" s="30">
        <f>IF(AND(ISBLANK(H201),$AD201=1,AH$510=1,$F201&lt;&gt;служ!$AF$3),0,1)</f>
        <v>1</v>
      </c>
      <c r="AI201" s="30">
        <f>IF(AND(ISBLANK(I201),$AD201=1,AI$510=1,$F201&lt;&gt;служ!$AF$3),0,1)</f>
        <v>1</v>
      </c>
      <c r="AJ201" s="30">
        <f>IF(AND(ISBLANK(J201),$AD201=1,AJ$510=1,$F201&lt;&gt;служ!$AF$3),0,1)</f>
        <v>1</v>
      </c>
      <c r="AK201" s="30">
        <f>IF(AND(ISBLANK(K201),$AD201=1,AK$510=1,$F201&lt;&gt;служ!$AF$3),0,1)</f>
        <v>1</v>
      </c>
      <c r="AL201" s="30">
        <f>IF(AND(ISBLANK(L201),$AD201=1,AL$510=1,$F201&lt;&gt;служ!$AF$3),0,1)</f>
        <v>1</v>
      </c>
      <c r="AM201" s="30">
        <f>IF(AND(ISBLANK(M201),$AD201=1,AM$510=1,$F201&lt;&gt;служ!$AF$3),0,1)</f>
        <v>1</v>
      </c>
      <c r="AN201" s="30">
        <f>IF(AND(ISBLANK(N201),$AD201=1,AN$510=1,$F201&lt;&gt;служ!$AF$3),0,1)</f>
        <v>1</v>
      </c>
      <c r="AO201" s="30">
        <f>IF(AND(ISBLANK(O201),$AD201=1,AO$510=1,$F201&lt;&gt;служ!$AF$3),0,1)</f>
        <v>1</v>
      </c>
      <c r="AP201" s="30">
        <f>IF(AND(ISBLANK(P201),$AD201=1,AP$510=1,$F201&lt;&gt;служ!$AF$3),0,1)</f>
        <v>1</v>
      </c>
      <c r="AQ201" s="30">
        <f>IF(AND(ISBLANK(Q201),$AD201=1,AQ$510=1,$F201&lt;&gt;служ!$AF$3),0,1)</f>
        <v>1</v>
      </c>
      <c r="AR201" s="30">
        <f>IF(AND(ISBLANK(R201),$AD201=1,AR$510=1,$F201&lt;&gt;служ!$AF$3),0,1)</f>
        <v>1</v>
      </c>
      <c r="AS201" s="30">
        <f>IF(AND(ISBLANK(S201),$AD201=1,AS$510=1,$F201&lt;&gt;служ!$AF$3),0,1)</f>
        <v>1</v>
      </c>
      <c r="AT201" s="30">
        <f>IF(AND(ISBLANK(T201),$AD201=1,AT$510=1,$F201&lt;&gt;служ!$AF$3),0,1)</f>
        <v>1</v>
      </c>
      <c r="AU201" s="30">
        <f>IF(AND(ISBLANK(U201),$AD201=1,AU$510=1,$F201&lt;&gt;служ!$AF$3),0,1)</f>
        <v>1</v>
      </c>
      <c r="AV201" s="30">
        <f>IF(AND(ISBLANK(V201),$AD201=1,AV$510=1,$F201&lt;&gt;служ!$AF$3),0,1)</f>
        <v>1</v>
      </c>
      <c r="AW201" s="30">
        <f>IF(AND(ISBLANK(W201),$AD201=1,AW$510=1,$F201&lt;&gt;служ!$AF$3),0,1)</f>
        <v>1</v>
      </c>
      <c r="AX201" s="30">
        <f>IF(AND(ISBLANK(X201),$AD201=1,AX$510=1,$F201&lt;&gt;служ!$AF$3),0,1)</f>
        <v>1</v>
      </c>
      <c r="AY201" s="30">
        <f>IF(AND(ISBLANK(Y201),$AD201=1,AY$510=1,$F201&lt;&gt;служ!$AF$3),0,1)</f>
        <v>1</v>
      </c>
      <c r="AZ201" s="30">
        <f>IF(AND(ISBLANK(Z201),$AD201=1,AZ$510=1,$F201&lt;&gt;служ!$AF$3),0,1)</f>
        <v>1</v>
      </c>
      <c r="BA201" s="30">
        <f>IF(AND(ISBLANK(AA201),$AD201=1,BA$510=1,$F201&lt;&gt;служ!$AF$3),0,1)</f>
        <v>1</v>
      </c>
      <c r="BB201" s="20">
        <f t="shared" si="14"/>
        <v>0</v>
      </c>
      <c r="BD201" s="114"/>
      <c r="BE201" s="114"/>
      <c r="BF201" s="156" t="str">
        <f t="shared" si="15"/>
        <v/>
      </c>
      <c r="BH201" s="30">
        <f>IF(AND(ISBLANK(BD201),$AD201=1,$F201&lt;&gt;служ!$AF$3),0,1)</f>
        <v>1</v>
      </c>
      <c r="BI201" s="30">
        <f>IF(AND(ISBLANK(BE201),$AD201=1,$F201&lt;&gt;служ!$AF$3),0,1)</f>
        <v>1</v>
      </c>
    </row>
    <row r="202" spans="2:61" s="20" customFormat="1" x14ac:dyDescent="0.2">
      <c r="B202" s="112">
        <v>193</v>
      </c>
      <c r="C202" s="25">
        <v>4193</v>
      </c>
      <c r="D202" s="52"/>
      <c r="E202" s="52"/>
      <c r="F202" s="113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5"/>
      <c r="V202" s="115"/>
      <c r="W202" s="115"/>
      <c r="X202" s="115"/>
      <c r="Y202" s="115"/>
      <c r="Z202" s="115"/>
      <c r="AA202" s="115"/>
      <c r="AB202" s="28">
        <f>IF(AND(AD202=0,(COUNTIF(D202:AA202,"*")+COUNTIF(D202:AA202,"&lt;9")+COUNTIF(BD202:BE202,"*")+COUNTIF(BD202:BE202,"&lt;9")-COUNTIF(D202:AA202,служ!$AF$3)-COUNTIF(BD202:BE202,служ!$AF$3))&gt;0),0,1)</f>
        <v>1</v>
      </c>
      <c r="AC202" s="28">
        <f t="shared" ref="AC202:AC265" si="16">IF(AND(AE202=1,AD202=1,BB202=1),1,0)</f>
        <v>0</v>
      </c>
      <c r="AD202" s="29">
        <f>IF(OR(F202="",F202=служ!$AF$3),0,1)</f>
        <v>0</v>
      </c>
      <c r="AE202" s="31">
        <f t="shared" si="12"/>
        <v>1</v>
      </c>
      <c r="AF202" s="30">
        <f t="shared" si="13"/>
        <v>1</v>
      </c>
      <c r="AG202" s="30">
        <f>IF(AND(ISBLANK(G202),$AD202=1,AG$510=1,$F202&lt;&gt;служ!$AF$3),0,1)</f>
        <v>1</v>
      </c>
      <c r="AH202" s="30">
        <f>IF(AND(ISBLANK(H202),$AD202=1,AH$510=1,$F202&lt;&gt;служ!$AF$3),0,1)</f>
        <v>1</v>
      </c>
      <c r="AI202" s="30">
        <f>IF(AND(ISBLANK(I202),$AD202=1,AI$510=1,$F202&lt;&gt;служ!$AF$3),0,1)</f>
        <v>1</v>
      </c>
      <c r="AJ202" s="30">
        <f>IF(AND(ISBLANK(J202),$AD202=1,AJ$510=1,$F202&lt;&gt;служ!$AF$3),0,1)</f>
        <v>1</v>
      </c>
      <c r="AK202" s="30">
        <f>IF(AND(ISBLANK(K202),$AD202=1,AK$510=1,$F202&lt;&gt;служ!$AF$3),0,1)</f>
        <v>1</v>
      </c>
      <c r="AL202" s="30">
        <f>IF(AND(ISBLANK(L202),$AD202=1,AL$510=1,$F202&lt;&gt;служ!$AF$3),0,1)</f>
        <v>1</v>
      </c>
      <c r="AM202" s="30">
        <f>IF(AND(ISBLANK(M202),$AD202=1,AM$510=1,$F202&lt;&gt;служ!$AF$3),0,1)</f>
        <v>1</v>
      </c>
      <c r="AN202" s="30">
        <f>IF(AND(ISBLANK(N202),$AD202=1,AN$510=1,$F202&lt;&gt;служ!$AF$3),0,1)</f>
        <v>1</v>
      </c>
      <c r="AO202" s="30">
        <f>IF(AND(ISBLANK(O202),$AD202=1,AO$510=1,$F202&lt;&gt;служ!$AF$3),0,1)</f>
        <v>1</v>
      </c>
      <c r="AP202" s="30">
        <f>IF(AND(ISBLANK(P202),$AD202=1,AP$510=1,$F202&lt;&gt;служ!$AF$3),0,1)</f>
        <v>1</v>
      </c>
      <c r="AQ202" s="30">
        <f>IF(AND(ISBLANK(Q202),$AD202=1,AQ$510=1,$F202&lt;&gt;служ!$AF$3),0,1)</f>
        <v>1</v>
      </c>
      <c r="AR202" s="30">
        <f>IF(AND(ISBLANK(R202),$AD202=1,AR$510=1,$F202&lt;&gt;служ!$AF$3),0,1)</f>
        <v>1</v>
      </c>
      <c r="AS202" s="30">
        <f>IF(AND(ISBLANK(S202),$AD202=1,AS$510=1,$F202&lt;&gt;служ!$AF$3),0,1)</f>
        <v>1</v>
      </c>
      <c r="AT202" s="30">
        <f>IF(AND(ISBLANK(T202),$AD202=1,AT$510=1,$F202&lt;&gt;служ!$AF$3),0,1)</f>
        <v>1</v>
      </c>
      <c r="AU202" s="30">
        <f>IF(AND(ISBLANK(U202),$AD202=1,AU$510=1,$F202&lt;&gt;служ!$AF$3),0,1)</f>
        <v>1</v>
      </c>
      <c r="AV202" s="30">
        <f>IF(AND(ISBLANK(V202),$AD202=1,AV$510=1,$F202&lt;&gt;служ!$AF$3),0,1)</f>
        <v>1</v>
      </c>
      <c r="AW202" s="30">
        <f>IF(AND(ISBLANK(W202),$AD202=1,AW$510=1,$F202&lt;&gt;служ!$AF$3),0,1)</f>
        <v>1</v>
      </c>
      <c r="AX202" s="30">
        <f>IF(AND(ISBLANK(X202),$AD202=1,AX$510=1,$F202&lt;&gt;служ!$AF$3),0,1)</f>
        <v>1</v>
      </c>
      <c r="AY202" s="30">
        <f>IF(AND(ISBLANK(Y202),$AD202=1,AY$510=1,$F202&lt;&gt;служ!$AF$3),0,1)</f>
        <v>1</v>
      </c>
      <c r="AZ202" s="30">
        <f>IF(AND(ISBLANK(Z202),$AD202=1,AZ$510=1,$F202&lt;&gt;служ!$AF$3),0,1)</f>
        <v>1</v>
      </c>
      <c r="BA202" s="30">
        <f>IF(AND(ISBLANK(AA202),$AD202=1,BA$510=1,$F202&lt;&gt;служ!$AF$3),0,1)</f>
        <v>1</v>
      </c>
      <c r="BB202" s="20">
        <f t="shared" si="14"/>
        <v>0</v>
      </c>
      <c r="BD202" s="114"/>
      <c r="BE202" s="114"/>
      <c r="BF202" s="156" t="str">
        <f t="shared" si="15"/>
        <v/>
      </c>
      <c r="BH202" s="30">
        <f>IF(AND(ISBLANK(BD202),$AD202=1,$F202&lt;&gt;служ!$AF$3),0,1)</f>
        <v>1</v>
      </c>
      <c r="BI202" s="30">
        <f>IF(AND(ISBLANK(BE202),$AD202=1,$F202&lt;&gt;служ!$AF$3),0,1)</f>
        <v>1</v>
      </c>
    </row>
    <row r="203" spans="2:61" s="20" customFormat="1" x14ac:dyDescent="0.2">
      <c r="B203" s="112">
        <v>194</v>
      </c>
      <c r="C203" s="25">
        <v>4194</v>
      </c>
      <c r="D203" s="52"/>
      <c r="E203" s="52"/>
      <c r="F203" s="113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5"/>
      <c r="V203" s="115"/>
      <c r="W203" s="115"/>
      <c r="X203" s="115"/>
      <c r="Y203" s="115"/>
      <c r="Z203" s="115"/>
      <c r="AA203" s="115"/>
      <c r="AB203" s="28">
        <f>IF(AND(AD203=0,(COUNTIF(D203:AA203,"*")+COUNTIF(D203:AA203,"&lt;9")+COUNTIF(BD203:BE203,"*")+COUNTIF(BD203:BE203,"&lt;9")-COUNTIF(D203:AA203,служ!$AF$3)-COUNTIF(BD203:BE203,служ!$AF$3))&gt;0),0,1)</f>
        <v>1</v>
      </c>
      <c r="AC203" s="28">
        <f t="shared" si="16"/>
        <v>0</v>
      </c>
      <c r="AD203" s="29">
        <f>IF(OR(F203="",F203=служ!$AF$3),0,1)</f>
        <v>0</v>
      </c>
      <c r="AE203" s="31">
        <f t="shared" ref="AE203:AE266" si="17">IF(SUM(AF203:BA203)+SUM(BH203:BI203)=24,1,0)</f>
        <v>1</v>
      </c>
      <c r="AF203" s="30">
        <f t="shared" ref="AF203:AF266" si="18">IF(AND(ISBLANK(D203),$AD203=1,AF$510=1),0,1)</f>
        <v>1</v>
      </c>
      <c r="AG203" s="30">
        <f>IF(AND(ISBLANK(G203),$AD203=1,AG$510=1,$F203&lt;&gt;служ!$AF$3),0,1)</f>
        <v>1</v>
      </c>
      <c r="AH203" s="30">
        <f>IF(AND(ISBLANK(H203),$AD203=1,AH$510=1,$F203&lt;&gt;служ!$AF$3),0,1)</f>
        <v>1</v>
      </c>
      <c r="AI203" s="30">
        <f>IF(AND(ISBLANK(I203),$AD203=1,AI$510=1,$F203&lt;&gt;служ!$AF$3),0,1)</f>
        <v>1</v>
      </c>
      <c r="AJ203" s="30">
        <f>IF(AND(ISBLANK(J203),$AD203=1,AJ$510=1,$F203&lt;&gt;служ!$AF$3),0,1)</f>
        <v>1</v>
      </c>
      <c r="AK203" s="30">
        <f>IF(AND(ISBLANK(K203),$AD203=1,AK$510=1,$F203&lt;&gt;служ!$AF$3),0,1)</f>
        <v>1</v>
      </c>
      <c r="AL203" s="30">
        <f>IF(AND(ISBLANK(L203),$AD203=1,AL$510=1,$F203&lt;&gt;служ!$AF$3),0,1)</f>
        <v>1</v>
      </c>
      <c r="AM203" s="30">
        <f>IF(AND(ISBLANK(M203),$AD203=1,AM$510=1,$F203&lt;&gt;служ!$AF$3),0,1)</f>
        <v>1</v>
      </c>
      <c r="AN203" s="30">
        <f>IF(AND(ISBLANK(N203),$AD203=1,AN$510=1,$F203&lt;&gt;служ!$AF$3),0,1)</f>
        <v>1</v>
      </c>
      <c r="AO203" s="30">
        <f>IF(AND(ISBLANK(O203),$AD203=1,AO$510=1,$F203&lt;&gt;служ!$AF$3),0,1)</f>
        <v>1</v>
      </c>
      <c r="AP203" s="30">
        <f>IF(AND(ISBLANK(P203),$AD203=1,AP$510=1,$F203&lt;&gt;служ!$AF$3),0,1)</f>
        <v>1</v>
      </c>
      <c r="AQ203" s="30">
        <f>IF(AND(ISBLANK(Q203),$AD203=1,AQ$510=1,$F203&lt;&gt;служ!$AF$3),0,1)</f>
        <v>1</v>
      </c>
      <c r="AR203" s="30">
        <f>IF(AND(ISBLANK(R203),$AD203=1,AR$510=1,$F203&lt;&gt;служ!$AF$3),0,1)</f>
        <v>1</v>
      </c>
      <c r="AS203" s="30">
        <f>IF(AND(ISBLANK(S203),$AD203=1,AS$510=1,$F203&lt;&gt;служ!$AF$3),0,1)</f>
        <v>1</v>
      </c>
      <c r="AT203" s="30">
        <f>IF(AND(ISBLANK(T203),$AD203=1,AT$510=1,$F203&lt;&gt;служ!$AF$3),0,1)</f>
        <v>1</v>
      </c>
      <c r="AU203" s="30">
        <f>IF(AND(ISBLANK(U203),$AD203=1,AU$510=1,$F203&lt;&gt;служ!$AF$3),0,1)</f>
        <v>1</v>
      </c>
      <c r="AV203" s="30">
        <f>IF(AND(ISBLANK(V203),$AD203=1,AV$510=1,$F203&lt;&gt;служ!$AF$3),0,1)</f>
        <v>1</v>
      </c>
      <c r="AW203" s="30">
        <f>IF(AND(ISBLANK(W203),$AD203=1,AW$510=1,$F203&lt;&gt;служ!$AF$3),0,1)</f>
        <v>1</v>
      </c>
      <c r="AX203" s="30">
        <f>IF(AND(ISBLANK(X203),$AD203=1,AX$510=1,$F203&lt;&gt;служ!$AF$3),0,1)</f>
        <v>1</v>
      </c>
      <c r="AY203" s="30">
        <f>IF(AND(ISBLANK(Y203),$AD203=1,AY$510=1,$F203&lt;&gt;служ!$AF$3),0,1)</f>
        <v>1</v>
      </c>
      <c r="AZ203" s="30">
        <f>IF(AND(ISBLANK(Z203),$AD203=1,AZ$510=1,$F203&lt;&gt;служ!$AF$3),0,1)</f>
        <v>1</v>
      </c>
      <c r="BA203" s="30">
        <f>IF(AND(ISBLANK(AA203),$AD203=1,BA$510=1,$F203&lt;&gt;служ!$AF$3),0,1)</f>
        <v>1</v>
      </c>
      <c r="BB203" s="20">
        <f t="shared" ref="BB203:BB266" si="19">IF(F203&gt;0,1,0)</f>
        <v>0</v>
      </c>
      <c r="BD203" s="114"/>
      <c r="BE203" s="114"/>
      <c r="BF203" s="156" t="str">
        <f t="shared" ref="BF203:BF266" si="20">IF(AC203=1,SUM(G203:AA203),"")</f>
        <v/>
      </c>
      <c r="BH203" s="30">
        <f>IF(AND(ISBLANK(BD203),$AD203=1,$F203&lt;&gt;служ!$AF$3),0,1)</f>
        <v>1</v>
      </c>
      <c r="BI203" s="30">
        <f>IF(AND(ISBLANK(BE203),$AD203=1,$F203&lt;&gt;служ!$AF$3),0,1)</f>
        <v>1</v>
      </c>
    </row>
    <row r="204" spans="2:61" s="20" customFormat="1" x14ac:dyDescent="0.2">
      <c r="B204" s="112">
        <v>195</v>
      </c>
      <c r="C204" s="25">
        <v>4195</v>
      </c>
      <c r="D204" s="52"/>
      <c r="E204" s="52"/>
      <c r="F204" s="113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5"/>
      <c r="V204" s="115"/>
      <c r="W204" s="115"/>
      <c r="X204" s="115"/>
      <c r="Y204" s="115"/>
      <c r="Z204" s="115"/>
      <c r="AA204" s="115"/>
      <c r="AB204" s="28">
        <f>IF(AND(AD204=0,(COUNTIF(D204:AA204,"*")+COUNTIF(D204:AA204,"&lt;9")+COUNTIF(BD204:BE204,"*")+COUNTIF(BD204:BE204,"&lt;9")-COUNTIF(D204:AA204,служ!$AF$3)-COUNTIF(BD204:BE204,служ!$AF$3))&gt;0),0,1)</f>
        <v>1</v>
      </c>
      <c r="AC204" s="28">
        <f t="shared" si="16"/>
        <v>0</v>
      </c>
      <c r="AD204" s="29">
        <f>IF(OR(F204="",F204=служ!$AF$3),0,1)</f>
        <v>0</v>
      </c>
      <c r="AE204" s="31">
        <f t="shared" si="17"/>
        <v>1</v>
      </c>
      <c r="AF204" s="30">
        <f t="shared" si="18"/>
        <v>1</v>
      </c>
      <c r="AG204" s="30">
        <f>IF(AND(ISBLANK(G204),$AD204=1,AG$510=1,$F204&lt;&gt;служ!$AF$3),0,1)</f>
        <v>1</v>
      </c>
      <c r="AH204" s="30">
        <f>IF(AND(ISBLANK(H204),$AD204=1,AH$510=1,$F204&lt;&gt;служ!$AF$3),0,1)</f>
        <v>1</v>
      </c>
      <c r="AI204" s="30">
        <f>IF(AND(ISBLANK(I204),$AD204=1,AI$510=1,$F204&lt;&gt;служ!$AF$3),0,1)</f>
        <v>1</v>
      </c>
      <c r="AJ204" s="30">
        <f>IF(AND(ISBLANK(J204),$AD204=1,AJ$510=1,$F204&lt;&gt;служ!$AF$3),0,1)</f>
        <v>1</v>
      </c>
      <c r="AK204" s="30">
        <f>IF(AND(ISBLANK(K204),$AD204=1,AK$510=1,$F204&lt;&gt;служ!$AF$3),0,1)</f>
        <v>1</v>
      </c>
      <c r="AL204" s="30">
        <f>IF(AND(ISBLANK(L204),$AD204=1,AL$510=1,$F204&lt;&gt;служ!$AF$3),0,1)</f>
        <v>1</v>
      </c>
      <c r="AM204" s="30">
        <f>IF(AND(ISBLANK(M204),$AD204=1,AM$510=1,$F204&lt;&gt;служ!$AF$3),0,1)</f>
        <v>1</v>
      </c>
      <c r="AN204" s="30">
        <f>IF(AND(ISBLANK(N204),$AD204=1,AN$510=1,$F204&lt;&gt;служ!$AF$3),0,1)</f>
        <v>1</v>
      </c>
      <c r="AO204" s="30">
        <f>IF(AND(ISBLANK(O204),$AD204=1,AO$510=1,$F204&lt;&gt;служ!$AF$3),0,1)</f>
        <v>1</v>
      </c>
      <c r="AP204" s="30">
        <f>IF(AND(ISBLANK(P204),$AD204=1,AP$510=1,$F204&lt;&gt;служ!$AF$3),0,1)</f>
        <v>1</v>
      </c>
      <c r="AQ204" s="30">
        <f>IF(AND(ISBLANK(Q204),$AD204=1,AQ$510=1,$F204&lt;&gt;служ!$AF$3),0,1)</f>
        <v>1</v>
      </c>
      <c r="AR204" s="30">
        <f>IF(AND(ISBLANK(R204),$AD204=1,AR$510=1,$F204&lt;&gt;служ!$AF$3),0,1)</f>
        <v>1</v>
      </c>
      <c r="AS204" s="30">
        <f>IF(AND(ISBLANK(S204),$AD204=1,AS$510=1,$F204&lt;&gt;служ!$AF$3),0,1)</f>
        <v>1</v>
      </c>
      <c r="AT204" s="30">
        <f>IF(AND(ISBLANK(T204),$AD204=1,AT$510=1,$F204&lt;&gt;служ!$AF$3),0,1)</f>
        <v>1</v>
      </c>
      <c r="AU204" s="30">
        <f>IF(AND(ISBLANK(U204),$AD204=1,AU$510=1,$F204&lt;&gt;служ!$AF$3),0,1)</f>
        <v>1</v>
      </c>
      <c r="AV204" s="30">
        <f>IF(AND(ISBLANK(V204),$AD204=1,AV$510=1,$F204&lt;&gt;служ!$AF$3),0,1)</f>
        <v>1</v>
      </c>
      <c r="AW204" s="30">
        <f>IF(AND(ISBLANK(W204),$AD204=1,AW$510=1,$F204&lt;&gt;служ!$AF$3),0,1)</f>
        <v>1</v>
      </c>
      <c r="AX204" s="30">
        <f>IF(AND(ISBLANK(X204),$AD204=1,AX$510=1,$F204&lt;&gt;служ!$AF$3),0,1)</f>
        <v>1</v>
      </c>
      <c r="AY204" s="30">
        <f>IF(AND(ISBLANK(Y204),$AD204=1,AY$510=1,$F204&lt;&gt;служ!$AF$3),0,1)</f>
        <v>1</v>
      </c>
      <c r="AZ204" s="30">
        <f>IF(AND(ISBLANK(Z204),$AD204=1,AZ$510=1,$F204&lt;&gt;служ!$AF$3),0,1)</f>
        <v>1</v>
      </c>
      <c r="BA204" s="30">
        <f>IF(AND(ISBLANK(AA204),$AD204=1,BA$510=1,$F204&lt;&gt;служ!$AF$3),0,1)</f>
        <v>1</v>
      </c>
      <c r="BB204" s="20">
        <f t="shared" si="19"/>
        <v>0</v>
      </c>
      <c r="BD204" s="114"/>
      <c r="BE204" s="114"/>
      <c r="BF204" s="156" t="str">
        <f t="shared" si="20"/>
        <v/>
      </c>
      <c r="BH204" s="30">
        <f>IF(AND(ISBLANK(BD204),$AD204=1,$F204&lt;&gt;служ!$AF$3),0,1)</f>
        <v>1</v>
      </c>
      <c r="BI204" s="30">
        <f>IF(AND(ISBLANK(BE204),$AD204=1,$F204&lt;&gt;служ!$AF$3),0,1)</f>
        <v>1</v>
      </c>
    </row>
    <row r="205" spans="2:61" s="20" customFormat="1" x14ac:dyDescent="0.2">
      <c r="B205" s="112">
        <v>196</v>
      </c>
      <c r="C205" s="25">
        <v>4196</v>
      </c>
      <c r="D205" s="52"/>
      <c r="E205" s="52"/>
      <c r="F205" s="113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5"/>
      <c r="V205" s="115"/>
      <c r="W205" s="115"/>
      <c r="X205" s="115"/>
      <c r="Y205" s="115"/>
      <c r="Z205" s="115"/>
      <c r="AA205" s="115"/>
      <c r="AB205" s="28">
        <f>IF(AND(AD205=0,(COUNTIF(D205:AA205,"*")+COUNTIF(D205:AA205,"&lt;9")+COUNTIF(BD205:BE205,"*")+COUNTIF(BD205:BE205,"&lt;9")-COUNTIF(D205:AA205,служ!$AF$3)-COUNTIF(BD205:BE205,служ!$AF$3))&gt;0),0,1)</f>
        <v>1</v>
      </c>
      <c r="AC205" s="28">
        <f t="shared" si="16"/>
        <v>0</v>
      </c>
      <c r="AD205" s="29">
        <f>IF(OR(F205="",F205=служ!$AF$3),0,1)</f>
        <v>0</v>
      </c>
      <c r="AE205" s="31">
        <f t="shared" si="17"/>
        <v>1</v>
      </c>
      <c r="AF205" s="30">
        <f t="shared" si="18"/>
        <v>1</v>
      </c>
      <c r="AG205" s="30">
        <f>IF(AND(ISBLANK(G205),$AD205=1,AG$510=1,$F205&lt;&gt;служ!$AF$3),0,1)</f>
        <v>1</v>
      </c>
      <c r="AH205" s="30">
        <f>IF(AND(ISBLANK(H205),$AD205=1,AH$510=1,$F205&lt;&gt;служ!$AF$3),0,1)</f>
        <v>1</v>
      </c>
      <c r="AI205" s="30">
        <f>IF(AND(ISBLANK(I205),$AD205=1,AI$510=1,$F205&lt;&gt;служ!$AF$3),0,1)</f>
        <v>1</v>
      </c>
      <c r="AJ205" s="30">
        <f>IF(AND(ISBLANK(J205),$AD205=1,AJ$510=1,$F205&lt;&gt;служ!$AF$3),0,1)</f>
        <v>1</v>
      </c>
      <c r="AK205" s="30">
        <f>IF(AND(ISBLANK(K205),$AD205=1,AK$510=1,$F205&lt;&gt;служ!$AF$3),0,1)</f>
        <v>1</v>
      </c>
      <c r="AL205" s="30">
        <f>IF(AND(ISBLANK(L205),$AD205=1,AL$510=1,$F205&lt;&gt;служ!$AF$3),0,1)</f>
        <v>1</v>
      </c>
      <c r="AM205" s="30">
        <f>IF(AND(ISBLANK(M205),$AD205=1,AM$510=1,$F205&lt;&gt;служ!$AF$3),0,1)</f>
        <v>1</v>
      </c>
      <c r="AN205" s="30">
        <f>IF(AND(ISBLANK(N205),$AD205=1,AN$510=1,$F205&lt;&gt;служ!$AF$3),0,1)</f>
        <v>1</v>
      </c>
      <c r="AO205" s="30">
        <f>IF(AND(ISBLANK(O205),$AD205=1,AO$510=1,$F205&lt;&gt;служ!$AF$3),0,1)</f>
        <v>1</v>
      </c>
      <c r="AP205" s="30">
        <f>IF(AND(ISBLANK(P205),$AD205=1,AP$510=1,$F205&lt;&gt;служ!$AF$3),0,1)</f>
        <v>1</v>
      </c>
      <c r="AQ205" s="30">
        <f>IF(AND(ISBLANK(Q205),$AD205=1,AQ$510=1,$F205&lt;&gt;служ!$AF$3),0,1)</f>
        <v>1</v>
      </c>
      <c r="AR205" s="30">
        <f>IF(AND(ISBLANK(R205),$AD205=1,AR$510=1,$F205&lt;&gt;служ!$AF$3),0,1)</f>
        <v>1</v>
      </c>
      <c r="AS205" s="30">
        <f>IF(AND(ISBLANK(S205),$AD205=1,AS$510=1,$F205&lt;&gt;служ!$AF$3),0,1)</f>
        <v>1</v>
      </c>
      <c r="AT205" s="30">
        <f>IF(AND(ISBLANK(T205),$AD205=1,AT$510=1,$F205&lt;&gt;служ!$AF$3),0,1)</f>
        <v>1</v>
      </c>
      <c r="AU205" s="30">
        <f>IF(AND(ISBLANK(U205),$AD205=1,AU$510=1,$F205&lt;&gt;служ!$AF$3),0,1)</f>
        <v>1</v>
      </c>
      <c r="AV205" s="30">
        <f>IF(AND(ISBLANK(V205),$AD205=1,AV$510=1,$F205&lt;&gt;служ!$AF$3),0,1)</f>
        <v>1</v>
      </c>
      <c r="AW205" s="30">
        <f>IF(AND(ISBLANK(W205),$AD205=1,AW$510=1,$F205&lt;&gt;служ!$AF$3),0,1)</f>
        <v>1</v>
      </c>
      <c r="AX205" s="30">
        <f>IF(AND(ISBLANK(X205),$AD205=1,AX$510=1,$F205&lt;&gt;служ!$AF$3),0,1)</f>
        <v>1</v>
      </c>
      <c r="AY205" s="30">
        <f>IF(AND(ISBLANK(Y205),$AD205=1,AY$510=1,$F205&lt;&gt;служ!$AF$3),0,1)</f>
        <v>1</v>
      </c>
      <c r="AZ205" s="30">
        <f>IF(AND(ISBLANK(Z205),$AD205=1,AZ$510=1,$F205&lt;&gt;служ!$AF$3),0,1)</f>
        <v>1</v>
      </c>
      <c r="BA205" s="30">
        <f>IF(AND(ISBLANK(AA205),$AD205=1,BA$510=1,$F205&lt;&gt;служ!$AF$3),0,1)</f>
        <v>1</v>
      </c>
      <c r="BB205" s="20">
        <f t="shared" si="19"/>
        <v>0</v>
      </c>
      <c r="BD205" s="114"/>
      <c r="BE205" s="114"/>
      <c r="BF205" s="156" t="str">
        <f t="shared" si="20"/>
        <v/>
      </c>
      <c r="BH205" s="30">
        <f>IF(AND(ISBLANK(BD205),$AD205=1,$F205&lt;&gt;служ!$AF$3),0,1)</f>
        <v>1</v>
      </c>
      <c r="BI205" s="30">
        <f>IF(AND(ISBLANK(BE205),$AD205=1,$F205&lt;&gt;служ!$AF$3),0,1)</f>
        <v>1</v>
      </c>
    </row>
    <row r="206" spans="2:61" s="20" customFormat="1" x14ac:dyDescent="0.2">
      <c r="B206" s="112">
        <v>197</v>
      </c>
      <c r="C206" s="25">
        <v>4197</v>
      </c>
      <c r="D206" s="52"/>
      <c r="E206" s="52"/>
      <c r="F206" s="113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5"/>
      <c r="V206" s="115"/>
      <c r="W206" s="115"/>
      <c r="X206" s="115"/>
      <c r="Y206" s="115"/>
      <c r="Z206" s="115"/>
      <c r="AA206" s="115"/>
      <c r="AB206" s="28">
        <f>IF(AND(AD206=0,(COUNTIF(D206:AA206,"*")+COUNTIF(D206:AA206,"&lt;9")+COUNTIF(BD206:BE206,"*")+COUNTIF(BD206:BE206,"&lt;9")-COUNTIF(D206:AA206,служ!$AF$3)-COUNTIF(BD206:BE206,служ!$AF$3))&gt;0),0,1)</f>
        <v>1</v>
      </c>
      <c r="AC206" s="28">
        <f t="shared" si="16"/>
        <v>0</v>
      </c>
      <c r="AD206" s="29">
        <f>IF(OR(F206="",F206=служ!$AF$3),0,1)</f>
        <v>0</v>
      </c>
      <c r="AE206" s="31">
        <f t="shared" si="17"/>
        <v>1</v>
      </c>
      <c r="AF206" s="30">
        <f t="shared" si="18"/>
        <v>1</v>
      </c>
      <c r="AG206" s="30">
        <f>IF(AND(ISBLANK(G206),$AD206=1,AG$510=1,$F206&lt;&gt;служ!$AF$3),0,1)</f>
        <v>1</v>
      </c>
      <c r="AH206" s="30">
        <f>IF(AND(ISBLANK(H206),$AD206=1,AH$510=1,$F206&lt;&gt;служ!$AF$3),0,1)</f>
        <v>1</v>
      </c>
      <c r="AI206" s="30">
        <f>IF(AND(ISBLANK(I206),$AD206=1,AI$510=1,$F206&lt;&gt;служ!$AF$3),0,1)</f>
        <v>1</v>
      </c>
      <c r="AJ206" s="30">
        <f>IF(AND(ISBLANK(J206),$AD206=1,AJ$510=1,$F206&lt;&gt;служ!$AF$3),0,1)</f>
        <v>1</v>
      </c>
      <c r="AK206" s="30">
        <f>IF(AND(ISBLANK(K206),$AD206=1,AK$510=1,$F206&lt;&gt;служ!$AF$3),0,1)</f>
        <v>1</v>
      </c>
      <c r="AL206" s="30">
        <f>IF(AND(ISBLANK(L206),$AD206=1,AL$510=1,$F206&lt;&gt;служ!$AF$3),0,1)</f>
        <v>1</v>
      </c>
      <c r="AM206" s="30">
        <f>IF(AND(ISBLANK(M206),$AD206=1,AM$510=1,$F206&lt;&gt;служ!$AF$3),0,1)</f>
        <v>1</v>
      </c>
      <c r="AN206" s="30">
        <f>IF(AND(ISBLANK(N206),$AD206=1,AN$510=1,$F206&lt;&gt;служ!$AF$3),0,1)</f>
        <v>1</v>
      </c>
      <c r="AO206" s="30">
        <f>IF(AND(ISBLANK(O206),$AD206=1,AO$510=1,$F206&lt;&gt;служ!$AF$3),0,1)</f>
        <v>1</v>
      </c>
      <c r="AP206" s="30">
        <f>IF(AND(ISBLANK(P206),$AD206=1,AP$510=1,$F206&lt;&gt;служ!$AF$3),0,1)</f>
        <v>1</v>
      </c>
      <c r="AQ206" s="30">
        <f>IF(AND(ISBLANK(Q206),$AD206=1,AQ$510=1,$F206&lt;&gt;служ!$AF$3),0,1)</f>
        <v>1</v>
      </c>
      <c r="AR206" s="30">
        <f>IF(AND(ISBLANK(R206),$AD206=1,AR$510=1,$F206&lt;&gt;служ!$AF$3),0,1)</f>
        <v>1</v>
      </c>
      <c r="AS206" s="30">
        <f>IF(AND(ISBLANK(S206),$AD206=1,AS$510=1,$F206&lt;&gt;служ!$AF$3),0,1)</f>
        <v>1</v>
      </c>
      <c r="AT206" s="30">
        <f>IF(AND(ISBLANK(T206),$AD206=1,AT$510=1,$F206&lt;&gt;служ!$AF$3),0,1)</f>
        <v>1</v>
      </c>
      <c r="AU206" s="30">
        <f>IF(AND(ISBLANK(U206),$AD206=1,AU$510=1,$F206&lt;&gt;служ!$AF$3),0,1)</f>
        <v>1</v>
      </c>
      <c r="AV206" s="30">
        <f>IF(AND(ISBLANK(V206),$AD206=1,AV$510=1,$F206&lt;&gt;служ!$AF$3),0,1)</f>
        <v>1</v>
      </c>
      <c r="AW206" s="30">
        <f>IF(AND(ISBLANK(W206),$AD206=1,AW$510=1,$F206&lt;&gt;служ!$AF$3),0,1)</f>
        <v>1</v>
      </c>
      <c r="AX206" s="30">
        <f>IF(AND(ISBLANK(X206),$AD206=1,AX$510=1,$F206&lt;&gt;служ!$AF$3),0,1)</f>
        <v>1</v>
      </c>
      <c r="AY206" s="30">
        <f>IF(AND(ISBLANK(Y206),$AD206=1,AY$510=1,$F206&lt;&gt;служ!$AF$3),0,1)</f>
        <v>1</v>
      </c>
      <c r="AZ206" s="30">
        <f>IF(AND(ISBLANK(Z206),$AD206=1,AZ$510=1,$F206&lt;&gt;служ!$AF$3),0,1)</f>
        <v>1</v>
      </c>
      <c r="BA206" s="30">
        <f>IF(AND(ISBLANK(AA206),$AD206=1,BA$510=1,$F206&lt;&gt;служ!$AF$3),0,1)</f>
        <v>1</v>
      </c>
      <c r="BB206" s="20">
        <f t="shared" si="19"/>
        <v>0</v>
      </c>
      <c r="BD206" s="114"/>
      <c r="BE206" s="114"/>
      <c r="BF206" s="156" t="str">
        <f t="shared" si="20"/>
        <v/>
      </c>
      <c r="BH206" s="30">
        <f>IF(AND(ISBLANK(BD206),$AD206=1,$F206&lt;&gt;служ!$AF$3),0,1)</f>
        <v>1</v>
      </c>
      <c r="BI206" s="30">
        <f>IF(AND(ISBLANK(BE206),$AD206=1,$F206&lt;&gt;служ!$AF$3),0,1)</f>
        <v>1</v>
      </c>
    </row>
    <row r="207" spans="2:61" s="20" customFormat="1" x14ac:dyDescent="0.2">
      <c r="B207" s="112">
        <v>198</v>
      </c>
      <c r="C207" s="25">
        <v>4198</v>
      </c>
      <c r="D207" s="52"/>
      <c r="E207" s="52"/>
      <c r="F207" s="113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5"/>
      <c r="V207" s="115"/>
      <c r="W207" s="115"/>
      <c r="X207" s="115"/>
      <c r="Y207" s="115"/>
      <c r="Z207" s="115"/>
      <c r="AA207" s="115"/>
      <c r="AB207" s="28">
        <f>IF(AND(AD207=0,(COUNTIF(D207:AA207,"*")+COUNTIF(D207:AA207,"&lt;9")+COUNTIF(BD207:BE207,"*")+COUNTIF(BD207:BE207,"&lt;9")-COUNTIF(D207:AA207,служ!$AF$3)-COUNTIF(BD207:BE207,служ!$AF$3))&gt;0),0,1)</f>
        <v>1</v>
      </c>
      <c r="AC207" s="28">
        <f t="shared" si="16"/>
        <v>0</v>
      </c>
      <c r="AD207" s="29">
        <f>IF(OR(F207="",F207=служ!$AF$3),0,1)</f>
        <v>0</v>
      </c>
      <c r="AE207" s="31">
        <f t="shared" si="17"/>
        <v>1</v>
      </c>
      <c r="AF207" s="30">
        <f t="shared" si="18"/>
        <v>1</v>
      </c>
      <c r="AG207" s="30">
        <f>IF(AND(ISBLANK(G207),$AD207=1,AG$510=1,$F207&lt;&gt;служ!$AF$3),0,1)</f>
        <v>1</v>
      </c>
      <c r="AH207" s="30">
        <f>IF(AND(ISBLANK(H207),$AD207=1,AH$510=1,$F207&lt;&gt;служ!$AF$3),0,1)</f>
        <v>1</v>
      </c>
      <c r="AI207" s="30">
        <f>IF(AND(ISBLANK(I207),$AD207=1,AI$510=1,$F207&lt;&gt;служ!$AF$3),0,1)</f>
        <v>1</v>
      </c>
      <c r="AJ207" s="30">
        <f>IF(AND(ISBLANK(J207),$AD207=1,AJ$510=1,$F207&lt;&gt;служ!$AF$3),0,1)</f>
        <v>1</v>
      </c>
      <c r="AK207" s="30">
        <f>IF(AND(ISBLANK(K207),$AD207=1,AK$510=1,$F207&lt;&gt;служ!$AF$3),0,1)</f>
        <v>1</v>
      </c>
      <c r="AL207" s="30">
        <f>IF(AND(ISBLANK(L207),$AD207=1,AL$510=1,$F207&lt;&gt;служ!$AF$3),0,1)</f>
        <v>1</v>
      </c>
      <c r="AM207" s="30">
        <f>IF(AND(ISBLANK(M207),$AD207=1,AM$510=1,$F207&lt;&gt;служ!$AF$3),0,1)</f>
        <v>1</v>
      </c>
      <c r="AN207" s="30">
        <f>IF(AND(ISBLANK(N207),$AD207=1,AN$510=1,$F207&lt;&gt;служ!$AF$3),0,1)</f>
        <v>1</v>
      </c>
      <c r="AO207" s="30">
        <f>IF(AND(ISBLANK(O207),$AD207=1,AO$510=1,$F207&lt;&gt;служ!$AF$3),0,1)</f>
        <v>1</v>
      </c>
      <c r="AP207" s="30">
        <f>IF(AND(ISBLANK(P207),$AD207=1,AP$510=1,$F207&lt;&gt;служ!$AF$3),0,1)</f>
        <v>1</v>
      </c>
      <c r="AQ207" s="30">
        <f>IF(AND(ISBLANK(Q207),$AD207=1,AQ$510=1,$F207&lt;&gt;служ!$AF$3),0,1)</f>
        <v>1</v>
      </c>
      <c r="AR207" s="30">
        <f>IF(AND(ISBLANK(R207),$AD207=1,AR$510=1,$F207&lt;&gt;служ!$AF$3),0,1)</f>
        <v>1</v>
      </c>
      <c r="AS207" s="30">
        <f>IF(AND(ISBLANK(S207),$AD207=1,AS$510=1,$F207&lt;&gt;служ!$AF$3),0,1)</f>
        <v>1</v>
      </c>
      <c r="AT207" s="30">
        <f>IF(AND(ISBLANK(T207),$AD207=1,AT$510=1,$F207&lt;&gt;служ!$AF$3),0,1)</f>
        <v>1</v>
      </c>
      <c r="AU207" s="30">
        <f>IF(AND(ISBLANK(U207),$AD207=1,AU$510=1,$F207&lt;&gt;служ!$AF$3),0,1)</f>
        <v>1</v>
      </c>
      <c r="AV207" s="30">
        <f>IF(AND(ISBLANK(V207),$AD207=1,AV$510=1,$F207&lt;&gt;служ!$AF$3),0,1)</f>
        <v>1</v>
      </c>
      <c r="AW207" s="30">
        <f>IF(AND(ISBLANK(W207),$AD207=1,AW$510=1,$F207&lt;&gt;служ!$AF$3),0,1)</f>
        <v>1</v>
      </c>
      <c r="AX207" s="30">
        <f>IF(AND(ISBLANK(X207),$AD207=1,AX$510=1,$F207&lt;&gt;служ!$AF$3),0,1)</f>
        <v>1</v>
      </c>
      <c r="AY207" s="30">
        <f>IF(AND(ISBLANK(Y207),$AD207=1,AY$510=1,$F207&lt;&gt;служ!$AF$3),0,1)</f>
        <v>1</v>
      </c>
      <c r="AZ207" s="30">
        <f>IF(AND(ISBLANK(Z207),$AD207=1,AZ$510=1,$F207&lt;&gt;служ!$AF$3),0,1)</f>
        <v>1</v>
      </c>
      <c r="BA207" s="30">
        <f>IF(AND(ISBLANK(AA207),$AD207=1,BA$510=1,$F207&lt;&gt;служ!$AF$3),0,1)</f>
        <v>1</v>
      </c>
      <c r="BB207" s="20">
        <f t="shared" si="19"/>
        <v>0</v>
      </c>
      <c r="BD207" s="114"/>
      <c r="BE207" s="114"/>
      <c r="BF207" s="156" t="str">
        <f t="shared" si="20"/>
        <v/>
      </c>
      <c r="BH207" s="30">
        <f>IF(AND(ISBLANK(BD207),$AD207=1,$F207&lt;&gt;служ!$AF$3),0,1)</f>
        <v>1</v>
      </c>
      <c r="BI207" s="30">
        <f>IF(AND(ISBLANK(BE207),$AD207=1,$F207&lt;&gt;служ!$AF$3),0,1)</f>
        <v>1</v>
      </c>
    </row>
    <row r="208" spans="2:61" s="20" customFormat="1" x14ac:dyDescent="0.2">
      <c r="B208" s="112">
        <v>199</v>
      </c>
      <c r="C208" s="25">
        <v>4199</v>
      </c>
      <c r="D208" s="52"/>
      <c r="E208" s="52"/>
      <c r="F208" s="113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5"/>
      <c r="V208" s="115"/>
      <c r="W208" s="115"/>
      <c r="X208" s="115"/>
      <c r="Y208" s="115"/>
      <c r="Z208" s="115"/>
      <c r="AA208" s="115"/>
      <c r="AB208" s="28">
        <f>IF(AND(AD208=0,(COUNTIF(D208:AA208,"*")+COUNTIF(D208:AA208,"&lt;9")+COUNTIF(BD208:BE208,"*")+COUNTIF(BD208:BE208,"&lt;9")-COUNTIF(D208:AA208,служ!$AF$3)-COUNTIF(BD208:BE208,служ!$AF$3))&gt;0),0,1)</f>
        <v>1</v>
      </c>
      <c r="AC208" s="28">
        <f t="shared" si="16"/>
        <v>0</v>
      </c>
      <c r="AD208" s="29">
        <f>IF(OR(F208="",F208=служ!$AF$3),0,1)</f>
        <v>0</v>
      </c>
      <c r="AE208" s="31">
        <f t="shared" si="17"/>
        <v>1</v>
      </c>
      <c r="AF208" s="30">
        <f t="shared" si="18"/>
        <v>1</v>
      </c>
      <c r="AG208" s="30">
        <f>IF(AND(ISBLANK(G208),$AD208=1,AG$510=1,$F208&lt;&gt;служ!$AF$3),0,1)</f>
        <v>1</v>
      </c>
      <c r="AH208" s="30">
        <f>IF(AND(ISBLANK(H208),$AD208=1,AH$510=1,$F208&lt;&gt;служ!$AF$3),0,1)</f>
        <v>1</v>
      </c>
      <c r="AI208" s="30">
        <f>IF(AND(ISBLANK(I208),$AD208=1,AI$510=1,$F208&lt;&gt;служ!$AF$3),0,1)</f>
        <v>1</v>
      </c>
      <c r="AJ208" s="30">
        <f>IF(AND(ISBLANK(J208),$AD208=1,AJ$510=1,$F208&lt;&gt;служ!$AF$3),0,1)</f>
        <v>1</v>
      </c>
      <c r="AK208" s="30">
        <f>IF(AND(ISBLANK(K208),$AD208=1,AK$510=1,$F208&lt;&gt;служ!$AF$3),0,1)</f>
        <v>1</v>
      </c>
      <c r="AL208" s="30">
        <f>IF(AND(ISBLANK(L208),$AD208=1,AL$510=1,$F208&lt;&gt;служ!$AF$3),0,1)</f>
        <v>1</v>
      </c>
      <c r="AM208" s="30">
        <f>IF(AND(ISBLANK(M208),$AD208=1,AM$510=1,$F208&lt;&gt;служ!$AF$3),0,1)</f>
        <v>1</v>
      </c>
      <c r="AN208" s="30">
        <f>IF(AND(ISBLANK(N208),$AD208=1,AN$510=1,$F208&lt;&gt;служ!$AF$3),0,1)</f>
        <v>1</v>
      </c>
      <c r="AO208" s="30">
        <f>IF(AND(ISBLANK(O208),$AD208=1,AO$510=1,$F208&lt;&gt;служ!$AF$3),0,1)</f>
        <v>1</v>
      </c>
      <c r="AP208" s="30">
        <f>IF(AND(ISBLANK(P208),$AD208=1,AP$510=1,$F208&lt;&gt;служ!$AF$3),0,1)</f>
        <v>1</v>
      </c>
      <c r="AQ208" s="30">
        <f>IF(AND(ISBLANK(Q208),$AD208=1,AQ$510=1,$F208&lt;&gt;служ!$AF$3),0,1)</f>
        <v>1</v>
      </c>
      <c r="AR208" s="30">
        <f>IF(AND(ISBLANK(R208),$AD208=1,AR$510=1,$F208&lt;&gt;служ!$AF$3),0,1)</f>
        <v>1</v>
      </c>
      <c r="AS208" s="30">
        <f>IF(AND(ISBLANK(S208),$AD208=1,AS$510=1,$F208&lt;&gt;служ!$AF$3),0,1)</f>
        <v>1</v>
      </c>
      <c r="AT208" s="30">
        <f>IF(AND(ISBLANK(T208),$AD208=1,AT$510=1,$F208&lt;&gt;служ!$AF$3),0,1)</f>
        <v>1</v>
      </c>
      <c r="AU208" s="30">
        <f>IF(AND(ISBLANK(U208),$AD208=1,AU$510=1,$F208&lt;&gt;служ!$AF$3),0,1)</f>
        <v>1</v>
      </c>
      <c r="AV208" s="30">
        <f>IF(AND(ISBLANK(V208),$AD208=1,AV$510=1,$F208&lt;&gt;служ!$AF$3),0,1)</f>
        <v>1</v>
      </c>
      <c r="AW208" s="30">
        <f>IF(AND(ISBLANK(W208),$AD208=1,AW$510=1,$F208&lt;&gt;служ!$AF$3),0,1)</f>
        <v>1</v>
      </c>
      <c r="AX208" s="30">
        <f>IF(AND(ISBLANK(X208),$AD208=1,AX$510=1,$F208&lt;&gt;служ!$AF$3),0,1)</f>
        <v>1</v>
      </c>
      <c r="AY208" s="30">
        <f>IF(AND(ISBLANK(Y208),$AD208=1,AY$510=1,$F208&lt;&gt;служ!$AF$3),0,1)</f>
        <v>1</v>
      </c>
      <c r="AZ208" s="30">
        <f>IF(AND(ISBLANK(Z208),$AD208=1,AZ$510=1,$F208&lt;&gt;служ!$AF$3),0,1)</f>
        <v>1</v>
      </c>
      <c r="BA208" s="30">
        <f>IF(AND(ISBLANK(AA208),$AD208=1,BA$510=1,$F208&lt;&gt;служ!$AF$3),0,1)</f>
        <v>1</v>
      </c>
      <c r="BB208" s="20">
        <f t="shared" si="19"/>
        <v>0</v>
      </c>
      <c r="BD208" s="114"/>
      <c r="BE208" s="114"/>
      <c r="BF208" s="156" t="str">
        <f t="shared" si="20"/>
        <v/>
      </c>
      <c r="BH208" s="30">
        <f>IF(AND(ISBLANK(BD208),$AD208=1,$F208&lt;&gt;служ!$AF$3),0,1)</f>
        <v>1</v>
      </c>
      <c r="BI208" s="30">
        <f>IF(AND(ISBLANK(BE208),$AD208=1,$F208&lt;&gt;служ!$AF$3),0,1)</f>
        <v>1</v>
      </c>
    </row>
    <row r="209" spans="2:61" s="20" customFormat="1" x14ac:dyDescent="0.2">
      <c r="B209" s="112">
        <v>200</v>
      </c>
      <c r="C209" s="25">
        <v>4200</v>
      </c>
      <c r="D209" s="52"/>
      <c r="E209" s="52"/>
      <c r="F209" s="113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5"/>
      <c r="V209" s="115"/>
      <c r="W209" s="115"/>
      <c r="X209" s="115"/>
      <c r="Y209" s="115"/>
      <c r="Z209" s="115"/>
      <c r="AA209" s="115"/>
      <c r="AB209" s="28">
        <f>IF(AND(AD209=0,(COUNTIF(D209:AA209,"*")+COUNTIF(D209:AA209,"&lt;9")+COUNTIF(BD209:BE209,"*")+COUNTIF(BD209:BE209,"&lt;9")-COUNTIF(D209:AA209,служ!$AF$3)-COUNTIF(BD209:BE209,служ!$AF$3))&gt;0),0,1)</f>
        <v>1</v>
      </c>
      <c r="AC209" s="28">
        <f t="shared" si="16"/>
        <v>0</v>
      </c>
      <c r="AD209" s="29">
        <f>IF(OR(F209="",F209=служ!$AF$3),0,1)</f>
        <v>0</v>
      </c>
      <c r="AE209" s="31">
        <f t="shared" si="17"/>
        <v>1</v>
      </c>
      <c r="AF209" s="30">
        <f t="shared" si="18"/>
        <v>1</v>
      </c>
      <c r="AG209" s="30">
        <f>IF(AND(ISBLANK(G209),$AD209=1,AG$510=1,$F209&lt;&gt;служ!$AF$3),0,1)</f>
        <v>1</v>
      </c>
      <c r="AH209" s="30">
        <f>IF(AND(ISBLANK(H209),$AD209=1,AH$510=1,$F209&lt;&gt;служ!$AF$3),0,1)</f>
        <v>1</v>
      </c>
      <c r="AI209" s="30">
        <f>IF(AND(ISBLANK(I209),$AD209=1,AI$510=1,$F209&lt;&gt;служ!$AF$3),0,1)</f>
        <v>1</v>
      </c>
      <c r="AJ209" s="30">
        <f>IF(AND(ISBLANK(J209),$AD209=1,AJ$510=1,$F209&lt;&gt;служ!$AF$3),0,1)</f>
        <v>1</v>
      </c>
      <c r="AK209" s="30">
        <f>IF(AND(ISBLANK(K209),$AD209=1,AK$510=1,$F209&lt;&gt;служ!$AF$3),0,1)</f>
        <v>1</v>
      </c>
      <c r="AL209" s="30">
        <f>IF(AND(ISBLANK(L209),$AD209=1,AL$510=1,$F209&lt;&gt;служ!$AF$3),0,1)</f>
        <v>1</v>
      </c>
      <c r="AM209" s="30">
        <f>IF(AND(ISBLANK(M209),$AD209=1,AM$510=1,$F209&lt;&gt;служ!$AF$3),0,1)</f>
        <v>1</v>
      </c>
      <c r="AN209" s="30">
        <f>IF(AND(ISBLANK(N209),$AD209=1,AN$510=1,$F209&lt;&gt;служ!$AF$3),0,1)</f>
        <v>1</v>
      </c>
      <c r="AO209" s="30">
        <f>IF(AND(ISBLANK(O209),$AD209=1,AO$510=1,$F209&lt;&gt;служ!$AF$3),0,1)</f>
        <v>1</v>
      </c>
      <c r="AP209" s="30">
        <f>IF(AND(ISBLANK(P209),$AD209=1,AP$510=1,$F209&lt;&gt;служ!$AF$3),0,1)</f>
        <v>1</v>
      </c>
      <c r="AQ209" s="30">
        <f>IF(AND(ISBLANK(Q209),$AD209=1,AQ$510=1,$F209&lt;&gt;служ!$AF$3),0,1)</f>
        <v>1</v>
      </c>
      <c r="AR209" s="30">
        <f>IF(AND(ISBLANK(R209),$AD209=1,AR$510=1,$F209&lt;&gt;служ!$AF$3),0,1)</f>
        <v>1</v>
      </c>
      <c r="AS209" s="30">
        <f>IF(AND(ISBLANK(S209),$AD209=1,AS$510=1,$F209&lt;&gt;служ!$AF$3),0,1)</f>
        <v>1</v>
      </c>
      <c r="AT209" s="30">
        <f>IF(AND(ISBLANK(T209),$AD209=1,AT$510=1,$F209&lt;&gt;служ!$AF$3),0,1)</f>
        <v>1</v>
      </c>
      <c r="AU209" s="30">
        <f>IF(AND(ISBLANK(U209),$AD209=1,AU$510=1,$F209&lt;&gt;служ!$AF$3),0,1)</f>
        <v>1</v>
      </c>
      <c r="AV209" s="30">
        <f>IF(AND(ISBLANK(V209),$AD209=1,AV$510=1,$F209&lt;&gt;служ!$AF$3),0,1)</f>
        <v>1</v>
      </c>
      <c r="AW209" s="30">
        <f>IF(AND(ISBLANK(W209),$AD209=1,AW$510=1,$F209&lt;&gt;служ!$AF$3),0,1)</f>
        <v>1</v>
      </c>
      <c r="AX209" s="30">
        <f>IF(AND(ISBLANK(X209),$AD209=1,AX$510=1,$F209&lt;&gt;служ!$AF$3),0,1)</f>
        <v>1</v>
      </c>
      <c r="AY209" s="30">
        <f>IF(AND(ISBLANK(Y209),$AD209=1,AY$510=1,$F209&lt;&gt;служ!$AF$3),0,1)</f>
        <v>1</v>
      </c>
      <c r="AZ209" s="30">
        <f>IF(AND(ISBLANK(Z209),$AD209=1,AZ$510=1,$F209&lt;&gt;служ!$AF$3),0,1)</f>
        <v>1</v>
      </c>
      <c r="BA209" s="30">
        <f>IF(AND(ISBLANK(AA209),$AD209=1,BA$510=1,$F209&lt;&gt;служ!$AF$3),0,1)</f>
        <v>1</v>
      </c>
      <c r="BB209" s="20">
        <f t="shared" si="19"/>
        <v>0</v>
      </c>
      <c r="BD209" s="114"/>
      <c r="BE209" s="114"/>
      <c r="BF209" s="156" t="str">
        <f t="shared" si="20"/>
        <v/>
      </c>
      <c r="BH209" s="30">
        <f>IF(AND(ISBLANK(BD209),$AD209=1,$F209&lt;&gt;служ!$AF$3),0,1)</f>
        <v>1</v>
      </c>
      <c r="BI209" s="30">
        <f>IF(AND(ISBLANK(BE209),$AD209=1,$F209&lt;&gt;служ!$AF$3),0,1)</f>
        <v>1</v>
      </c>
    </row>
    <row r="210" spans="2:61" s="20" customFormat="1" x14ac:dyDescent="0.2">
      <c r="B210" s="112">
        <v>201</v>
      </c>
      <c r="C210" s="25">
        <v>4201</v>
      </c>
      <c r="D210" s="52"/>
      <c r="E210" s="52"/>
      <c r="F210" s="113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5"/>
      <c r="V210" s="115"/>
      <c r="W210" s="115"/>
      <c r="X210" s="115"/>
      <c r="Y210" s="115"/>
      <c r="Z210" s="115"/>
      <c r="AA210" s="115"/>
      <c r="AB210" s="28">
        <f>IF(AND(AD210=0,(COUNTIF(D210:AA210,"*")+COUNTIF(D210:AA210,"&lt;9")+COUNTIF(BD210:BE210,"*")+COUNTIF(BD210:BE210,"&lt;9")-COUNTIF(D210:AA210,служ!$AF$3)-COUNTIF(BD210:BE210,служ!$AF$3))&gt;0),0,1)</f>
        <v>1</v>
      </c>
      <c r="AC210" s="28">
        <f t="shared" si="16"/>
        <v>0</v>
      </c>
      <c r="AD210" s="29">
        <f>IF(OR(F210="",F210=служ!$AF$3),0,1)</f>
        <v>0</v>
      </c>
      <c r="AE210" s="31">
        <f t="shared" si="17"/>
        <v>1</v>
      </c>
      <c r="AF210" s="30">
        <f t="shared" si="18"/>
        <v>1</v>
      </c>
      <c r="AG210" s="30">
        <f>IF(AND(ISBLANK(G210),$AD210=1,AG$510=1,$F210&lt;&gt;служ!$AF$3),0,1)</f>
        <v>1</v>
      </c>
      <c r="AH210" s="30">
        <f>IF(AND(ISBLANK(H210),$AD210=1,AH$510=1,$F210&lt;&gt;служ!$AF$3),0,1)</f>
        <v>1</v>
      </c>
      <c r="AI210" s="30">
        <f>IF(AND(ISBLANK(I210),$AD210=1,AI$510=1,$F210&lt;&gt;служ!$AF$3),0,1)</f>
        <v>1</v>
      </c>
      <c r="AJ210" s="30">
        <f>IF(AND(ISBLANK(J210),$AD210=1,AJ$510=1,$F210&lt;&gt;служ!$AF$3),0,1)</f>
        <v>1</v>
      </c>
      <c r="AK210" s="30">
        <f>IF(AND(ISBLANK(K210),$AD210=1,AK$510=1,$F210&lt;&gt;служ!$AF$3),0,1)</f>
        <v>1</v>
      </c>
      <c r="AL210" s="30">
        <f>IF(AND(ISBLANK(L210),$AD210=1,AL$510=1,$F210&lt;&gt;служ!$AF$3),0,1)</f>
        <v>1</v>
      </c>
      <c r="AM210" s="30">
        <f>IF(AND(ISBLANK(M210),$AD210=1,AM$510=1,$F210&lt;&gt;служ!$AF$3),0,1)</f>
        <v>1</v>
      </c>
      <c r="AN210" s="30">
        <f>IF(AND(ISBLANK(N210),$AD210=1,AN$510=1,$F210&lt;&gt;служ!$AF$3),0,1)</f>
        <v>1</v>
      </c>
      <c r="AO210" s="30">
        <f>IF(AND(ISBLANK(O210),$AD210=1,AO$510=1,$F210&lt;&gt;служ!$AF$3),0,1)</f>
        <v>1</v>
      </c>
      <c r="AP210" s="30">
        <f>IF(AND(ISBLANK(P210),$AD210=1,AP$510=1,$F210&lt;&gt;служ!$AF$3),0,1)</f>
        <v>1</v>
      </c>
      <c r="AQ210" s="30">
        <f>IF(AND(ISBLANK(Q210),$AD210=1,AQ$510=1,$F210&lt;&gt;служ!$AF$3),0,1)</f>
        <v>1</v>
      </c>
      <c r="AR210" s="30">
        <f>IF(AND(ISBLANK(R210),$AD210=1,AR$510=1,$F210&lt;&gt;служ!$AF$3),0,1)</f>
        <v>1</v>
      </c>
      <c r="AS210" s="30">
        <f>IF(AND(ISBLANK(S210),$AD210=1,AS$510=1,$F210&lt;&gt;служ!$AF$3),0,1)</f>
        <v>1</v>
      </c>
      <c r="AT210" s="30">
        <f>IF(AND(ISBLANK(T210),$AD210=1,AT$510=1,$F210&lt;&gt;служ!$AF$3),0,1)</f>
        <v>1</v>
      </c>
      <c r="AU210" s="30">
        <f>IF(AND(ISBLANK(U210),$AD210=1,AU$510=1,$F210&lt;&gt;служ!$AF$3),0,1)</f>
        <v>1</v>
      </c>
      <c r="AV210" s="30">
        <f>IF(AND(ISBLANK(V210),$AD210=1,AV$510=1,$F210&lt;&gt;служ!$AF$3),0,1)</f>
        <v>1</v>
      </c>
      <c r="AW210" s="30">
        <f>IF(AND(ISBLANK(W210),$AD210=1,AW$510=1,$F210&lt;&gt;служ!$AF$3),0,1)</f>
        <v>1</v>
      </c>
      <c r="AX210" s="30">
        <f>IF(AND(ISBLANK(X210),$AD210=1,AX$510=1,$F210&lt;&gt;служ!$AF$3),0,1)</f>
        <v>1</v>
      </c>
      <c r="AY210" s="30">
        <f>IF(AND(ISBLANK(Y210),$AD210=1,AY$510=1,$F210&lt;&gt;служ!$AF$3),0,1)</f>
        <v>1</v>
      </c>
      <c r="AZ210" s="30">
        <f>IF(AND(ISBLANK(Z210),$AD210=1,AZ$510=1,$F210&lt;&gt;служ!$AF$3),0,1)</f>
        <v>1</v>
      </c>
      <c r="BA210" s="30">
        <f>IF(AND(ISBLANK(AA210),$AD210=1,BA$510=1,$F210&lt;&gt;служ!$AF$3),0,1)</f>
        <v>1</v>
      </c>
      <c r="BB210" s="20">
        <f t="shared" si="19"/>
        <v>0</v>
      </c>
      <c r="BD210" s="114"/>
      <c r="BE210" s="114"/>
      <c r="BF210" s="156" t="str">
        <f t="shared" si="20"/>
        <v/>
      </c>
      <c r="BH210" s="30">
        <f>IF(AND(ISBLANK(BD210),$AD210=1,$F210&lt;&gt;служ!$AF$3),0,1)</f>
        <v>1</v>
      </c>
      <c r="BI210" s="30">
        <f>IF(AND(ISBLANK(BE210),$AD210=1,$F210&lt;&gt;служ!$AF$3),0,1)</f>
        <v>1</v>
      </c>
    </row>
    <row r="211" spans="2:61" s="20" customFormat="1" x14ac:dyDescent="0.2">
      <c r="B211" s="112">
        <v>202</v>
      </c>
      <c r="C211" s="25">
        <v>4202</v>
      </c>
      <c r="D211" s="52"/>
      <c r="E211" s="52"/>
      <c r="F211" s="113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5"/>
      <c r="V211" s="115"/>
      <c r="W211" s="115"/>
      <c r="X211" s="115"/>
      <c r="Y211" s="115"/>
      <c r="Z211" s="115"/>
      <c r="AA211" s="115"/>
      <c r="AB211" s="28">
        <f>IF(AND(AD211=0,(COUNTIF(D211:AA211,"*")+COUNTIF(D211:AA211,"&lt;9")+COUNTIF(BD211:BE211,"*")+COUNTIF(BD211:BE211,"&lt;9")-COUNTIF(D211:AA211,служ!$AF$3)-COUNTIF(BD211:BE211,служ!$AF$3))&gt;0),0,1)</f>
        <v>1</v>
      </c>
      <c r="AC211" s="28">
        <f t="shared" si="16"/>
        <v>0</v>
      </c>
      <c r="AD211" s="29">
        <f>IF(OR(F211="",F211=служ!$AF$3),0,1)</f>
        <v>0</v>
      </c>
      <c r="AE211" s="31">
        <f t="shared" si="17"/>
        <v>1</v>
      </c>
      <c r="AF211" s="30">
        <f t="shared" si="18"/>
        <v>1</v>
      </c>
      <c r="AG211" s="30">
        <f>IF(AND(ISBLANK(G211),$AD211=1,AG$510=1,$F211&lt;&gt;служ!$AF$3),0,1)</f>
        <v>1</v>
      </c>
      <c r="AH211" s="30">
        <f>IF(AND(ISBLANK(H211),$AD211=1,AH$510=1,$F211&lt;&gt;служ!$AF$3),0,1)</f>
        <v>1</v>
      </c>
      <c r="AI211" s="30">
        <f>IF(AND(ISBLANK(I211),$AD211=1,AI$510=1,$F211&lt;&gt;служ!$AF$3),0,1)</f>
        <v>1</v>
      </c>
      <c r="AJ211" s="30">
        <f>IF(AND(ISBLANK(J211),$AD211=1,AJ$510=1,$F211&lt;&gt;служ!$AF$3),0,1)</f>
        <v>1</v>
      </c>
      <c r="AK211" s="30">
        <f>IF(AND(ISBLANK(K211),$AD211=1,AK$510=1,$F211&lt;&gt;служ!$AF$3),0,1)</f>
        <v>1</v>
      </c>
      <c r="AL211" s="30">
        <f>IF(AND(ISBLANK(L211),$AD211=1,AL$510=1,$F211&lt;&gt;служ!$AF$3),0,1)</f>
        <v>1</v>
      </c>
      <c r="AM211" s="30">
        <f>IF(AND(ISBLANK(M211),$AD211=1,AM$510=1,$F211&lt;&gt;служ!$AF$3),0,1)</f>
        <v>1</v>
      </c>
      <c r="AN211" s="30">
        <f>IF(AND(ISBLANK(N211),$AD211=1,AN$510=1,$F211&lt;&gt;служ!$AF$3),0,1)</f>
        <v>1</v>
      </c>
      <c r="AO211" s="30">
        <f>IF(AND(ISBLANK(O211),$AD211=1,AO$510=1,$F211&lt;&gt;служ!$AF$3),0,1)</f>
        <v>1</v>
      </c>
      <c r="AP211" s="30">
        <f>IF(AND(ISBLANK(P211),$AD211=1,AP$510=1,$F211&lt;&gt;служ!$AF$3),0,1)</f>
        <v>1</v>
      </c>
      <c r="AQ211" s="30">
        <f>IF(AND(ISBLANK(Q211),$AD211=1,AQ$510=1,$F211&lt;&gt;служ!$AF$3),0,1)</f>
        <v>1</v>
      </c>
      <c r="AR211" s="30">
        <f>IF(AND(ISBLANK(R211),$AD211=1,AR$510=1,$F211&lt;&gt;служ!$AF$3),0,1)</f>
        <v>1</v>
      </c>
      <c r="AS211" s="30">
        <f>IF(AND(ISBLANK(S211),$AD211=1,AS$510=1,$F211&lt;&gt;служ!$AF$3),0,1)</f>
        <v>1</v>
      </c>
      <c r="AT211" s="30">
        <f>IF(AND(ISBLANK(T211),$AD211=1,AT$510=1,$F211&lt;&gt;служ!$AF$3),0,1)</f>
        <v>1</v>
      </c>
      <c r="AU211" s="30">
        <f>IF(AND(ISBLANK(U211),$AD211=1,AU$510=1,$F211&lt;&gt;служ!$AF$3),0,1)</f>
        <v>1</v>
      </c>
      <c r="AV211" s="30">
        <f>IF(AND(ISBLANK(V211),$AD211=1,AV$510=1,$F211&lt;&gt;служ!$AF$3),0,1)</f>
        <v>1</v>
      </c>
      <c r="AW211" s="30">
        <f>IF(AND(ISBLANK(W211),$AD211=1,AW$510=1,$F211&lt;&gt;служ!$AF$3),0,1)</f>
        <v>1</v>
      </c>
      <c r="AX211" s="30">
        <f>IF(AND(ISBLANK(X211),$AD211=1,AX$510=1,$F211&lt;&gt;служ!$AF$3),0,1)</f>
        <v>1</v>
      </c>
      <c r="AY211" s="30">
        <f>IF(AND(ISBLANK(Y211),$AD211=1,AY$510=1,$F211&lt;&gt;служ!$AF$3),0,1)</f>
        <v>1</v>
      </c>
      <c r="AZ211" s="30">
        <f>IF(AND(ISBLANK(Z211),$AD211=1,AZ$510=1,$F211&lt;&gt;служ!$AF$3),0,1)</f>
        <v>1</v>
      </c>
      <c r="BA211" s="30">
        <f>IF(AND(ISBLANK(AA211),$AD211=1,BA$510=1,$F211&lt;&gt;служ!$AF$3),0,1)</f>
        <v>1</v>
      </c>
      <c r="BB211" s="20">
        <f t="shared" si="19"/>
        <v>0</v>
      </c>
      <c r="BD211" s="114"/>
      <c r="BE211" s="114"/>
      <c r="BF211" s="156" t="str">
        <f t="shared" si="20"/>
        <v/>
      </c>
      <c r="BH211" s="30">
        <f>IF(AND(ISBLANK(BD211),$AD211=1,$F211&lt;&gt;служ!$AF$3),0,1)</f>
        <v>1</v>
      </c>
      <c r="BI211" s="30">
        <f>IF(AND(ISBLANK(BE211),$AD211=1,$F211&lt;&gt;служ!$AF$3),0,1)</f>
        <v>1</v>
      </c>
    </row>
    <row r="212" spans="2:61" s="20" customFormat="1" x14ac:dyDescent="0.2">
      <c r="B212" s="112">
        <v>203</v>
      </c>
      <c r="C212" s="25">
        <v>4203</v>
      </c>
      <c r="D212" s="52"/>
      <c r="E212" s="52"/>
      <c r="F212" s="113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5"/>
      <c r="V212" s="115"/>
      <c r="W212" s="115"/>
      <c r="X212" s="115"/>
      <c r="Y212" s="115"/>
      <c r="Z212" s="115"/>
      <c r="AA212" s="115"/>
      <c r="AB212" s="28">
        <f>IF(AND(AD212=0,(COUNTIF(D212:AA212,"*")+COUNTIF(D212:AA212,"&lt;9")+COUNTIF(BD212:BE212,"*")+COUNTIF(BD212:BE212,"&lt;9")-COUNTIF(D212:AA212,служ!$AF$3)-COUNTIF(BD212:BE212,служ!$AF$3))&gt;0),0,1)</f>
        <v>1</v>
      </c>
      <c r="AC212" s="28">
        <f t="shared" si="16"/>
        <v>0</v>
      </c>
      <c r="AD212" s="29">
        <f>IF(OR(F212="",F212=служ!$AF$3),0,1)</f>
        <v>0</v>
      </c>
      <c r="AE212" s="31">
        <f t="shared" si="17"/>
        <v>1</v>
      </c>
      <c r="AF212" s="30">
        <f t="shared" si="18"/>
        <v>1</v>
      </c>
      <c r="AG212" s="30">
        <f>IF(AND(ISBLANK(G212),$AD212=1,AG$510=1,$F212&lt;&gt;служ!$AF$3),0,1)</f>
        <v>1</v>
      </c>
      <c r="AH212" s="30">
        <f>IF(AND(ISBLANK(H212),$AD212=1,AH$510=1,$F212&lt;&gt;служ!$AF$3),0,1)</f>
        <v>1</v>
      </c>
      <c r="AI212" s="30">
        <f>IF(AND(ISBLANK(I212),$AD212=1,AI$510=1,$F212&lt;&gt;служ!$AF$3),0,1)</f>
        <v>1</v>
      </c>
      <c r="AJ212" s="30">
        <f>IF(AND(ISBLANK(J212),$AD212=1,AJ$510=1,$F212&lt;&gt;служ!$AF$3),0,1)</f>
        <v>1</v>
      </c>
      <c r="AK212" s="30">
        <f>IF(AND(ISBLANK(K212),$AD212=1,AK$510=1,$F212&lt;&gt;служ!$AF$3),0,1)</f>
        <v>1</v>
      </c>
      <c r="AL212" s="30">
        <f>IF(AND(ISBLANK(L212),$AD212=1,AL$510=1,$F212&lt;&gt;служ!$AF$3),0,1)</f>
        <v>1</v>
      </c>
      <c r="AM212" s="30">
        <f>IF(AND(ISBLANK(M212),$AD212=1,AM$510=1,$F212&lt;&gt;служ!$AF$3),0,1)</f>
        <v>1</v>
      </c>
      <c r="AN212" s="30">
        <f>IF(AND(ISBLANK(N212),$AD212=1,AN$510=1,$F212&lt;&gt;служ!$AF$3),0,1)</f>
        <v>1</v>
      </c>
      <c r="AO212" s="30">
        <f>IF(AND(ISBLANK(O212),$AD212=1,AO$510=1,$F212&lt;&gt;служ!$AF$3),0,1)</f>
        <v>1</v>
      </c>
      <c r="AP212" s="30">
        <f>IF(AND(ISBLANK(P212),$AD212=1,AP$510=1,$F212&lt;&gt;служ!$AF$3),0,1)</f>
        <v>1</v>
      </c>
      <c r="AQ212" s="30">
        <f>IF(AND(ISBLANK(Q212),$AD212=1,AQ$510=1,$F212&lt;&gt;служ!$AF$3),0,1)</f>
        <v>1</v>
      </c>
      <c r="AR212" s="30">
        <f>IF(AND(ISBLANK(R212),$AD212=1,AR$510=1,$F212&lt;&gt;служ!$AF$3),0,1)</f>
        <v>1</v>
      </c>
      <c r="AS212" s="30">
        <f>IF(AND(ISBLANK(S212),$AD212=1,AS$510=1,$F212&lt;&gt;служ!$AF$3),0,1)</f>
        <v>1</v>
      </c>
      <c r="AT212" s="30">
        <f>IF(AND(ISBLANK(T212),$AD212=1,AT$510=1,$F212&lt;&gt;служ!$AF$3),0,1)</f>
        <v>1</v>
      </c>
      <c r="AU212" s="30">
        <f>IF(AND(ISBLANK(U212),$AD212=1,AU$510=1,$F212&lt;&gt;служ!$AF$3),0,1)</f>
        <v>1</v>
      </c>
      <c r="AV212" s="30">
        <f>IF(AND(ISBLANK(V212),$AD212=1,AV$510=1,$F212&lt;&gt;служ!$AF$3),0,1)</f>
        <v>1</v>
      </c>
      <c r="AW212" s="30">
        <f>IF(AND(ISBLANK(W212),$AD212=1,AW$510=1,$F212&lt;&gt;служ!$AF$3),0,1)</f>
        <v>1</v>
      </c>
      <c r="AX212" s="30">
        <f>IF(AND(ISBLANK(X212),$AD212=1,AX$510=1,$F212&lt;&gt;служ!$AF$3),0,1)</f>
        <v>1</v>
      </c>
      <c r="AY212" s="30">
        <f>IF(AND(ISBLANK(Y212),$AD212=1,AY$510=1,$F212&lt;&gt;служ!$AF$3),0,1)</f>
        <v>1</v>
      </c>
      <c r="AZ212" s="30">
        <f>IF(AND(ISBLANK(Z212),$AD212=1,AZ$510=1,$F212&lt;&gt;служ!$AF$3),0,1)</f>
        <v>1</v>
      </c>
      <c r="BA212" s="30">
        <f>IF(AND(ISBLANK(AA212),$AD212=1,BA$510=1,$F212&lt;&gt;служ!$AF$3),0,1)</f>
        <v>1</v>
      </c>
      <c r="BB212" s="20">
        <f t="shared" si="19"/>
        <v>0</v>
      </c>
      <c r="BD212" s="114"/>
      <c r="BE212" s="114"/>
      <c r="BF212" s="156" t="str">
        <f t="shared" si="20"/>
        <v/>
      </c>
      <c r="BH212" s="30">
        <f>IF(AND(ISBLANK(BD212),$AD212=1,$F212&lt;&gt;служ!$AF$3),0,1)</f>
        <v>1</v>
      </c>
      <c r="BI212" s="30">
        <f>IF(AND(ISBLANK(BE212),$AD212=1,$F212&lt;&gt;служ!$AF$3),0,1)</f>
        <v>1</v>
      </c>
    </row>
    <row r="213" spans="2:61" s="20" customFormat="1" x14ac:dyDescent="0.2">
      <c r="B213" s="112">
        <v>204</v>
      </c>
      <c r="C213" s="25">
        <v>4204</v>
      </c>
      <c r="D213" s="52"/>
      <c r="E213" s="52"/>
      <c r="F213" s="113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5"/>
      <c r="V213" s="115"/>
      <c r="W213" s="115"/>
      <c r="X213" s="115"/>
      <c r="Y213" s="115"/>
      <c r="Z213" s="115"/>
      <c r="AA213" s="115"/>
      <c r="AB213" s="28">
        <f>IF(AND(AD213=0,(COUNTIF(D213:AA213,"*")+COUNTIF(D213:AA213,"&lt;9")+COUNTIF(BD213:BE213,"*")+COUNTIF(BD213:BE213,"&lt;9")-COUNTIF(D213:AA213,служ!$AF$3)-COUNTIF(BD213:BE213,служ!$AF$3))&gt;0),0,1)</f>
        <v>1</v>
      </c>
      <c r="AC213" s="28">
        <f t="shared" si="16"/>
        <v>0</v>
      </c>
      <c r="AD213" s="29">
        <f>IF(OR(F213="",F213=служ!$AF$3),0,1)</f>
        <v>0</v>
      </c>
      <c r="AE213" s="31">
        <f t="shared" si="17"/>
        <v>1</v>
      </c>
      <c r="AF213" s="30">
        <f t="shared" si="18"/>
        <v>1</v>
      </c>
      <c r="AG213" s="30">
        <f>IF(AND(ISBLANK(G213),$AD213=1,AG$510=1,$F213&lt;&gt;служ!$AF$3),0,1)</f>
        <v>1</v>
      </c>
      <c r="AH213" s="30">
        <f>IF(AND(ISBLANK(H213),$AD213=1,AH$510=1,$F213&lt;&gt;служ!$AF$3),0,1)</f>
        <v>1</v>
      </c>
      <c r="AI213" s="30">
        <f>IF(AND(ISBLANK(I213),$AD213=1,AI$510=1,$F213&lt;&gt;служ!$AF$3),0,1)</f>
        <v>1</v>
      </c>
      <c r="AJ213" s="30">
        <f>IF(AND(ISBLANK(J213),$AD213=1,AJ$510=1,$F213&lt;&gt;служ!$AF$3),0,1)</f>
        <v>1</v>
      </c>
      <c r="AK213" s="30">
        <f>IF(AND(ISBLANK(K213),$AD213=1,AK$510=1,$F213&lt;&gt;служ!$AF$3),0,1)</f>
        <v>1</v>
      </c>
      <c r="AL213" s="30">
        <f>IF(AND(ISBLANK(L213),$AD213=1,AL$510=1,$F213&lt;&gt;служ!$AF$3),0,1)</f>
        <v>1</v>
      </c>
      <c r="AM213" s="30">
        <f>IF(AND(ISBLANK(M213),$AD213=1,AM$510=1,$F213&lt;&gt;служ!$AF$3),0,1)</f>
        <v>1</v>
      </c>
      <c r="AN213" s="30">
        <f>IF(AND(ISBLANK(N213),$AD213=1,AN$510=1,$F213&lt;&gt;служ!$AF$3),0,1)</f>
        <v>1</v>
      </c>
      <c r="AO213" s="30">
        <f>IF(AND(ISBLANK(O213),$AD213=1,AO$510=1,$F213&lt;&gt;служ!$AF$3),0,1)</f>
        <v>1</v>
      </c>
      <c r="AP213" s="30">
        <f>IF(AND(ISBLANK(P213),$AD213=1,AP$510=1,$F213&lt;&gt;служ!$AF$3),0,1)</f>
        <v>1</v>
      </c>
      <c r="AQ213" s="30">
        <f>IF(AND(ISBLANK(Q213),$AD213=1,AQ$510=1,$F213&lt;&gt;служ!$AF$3),0,1)</f>
        <v>1</v>
      </c>
      <c r="AR213" s="30">
        <f>IF(AND(ISBLANK(R213),$AD213=1,AR$510=1,$F213&lt;&gt;служ!$AF$3),0,1)</f>
        <v>1</v>
      </c>
      <c r="AS213" s="30">
        <f>IF(AND(ISBLANK(S213),$AD213=1,AS$510=1,$F213&lt;&gt;служ!$AF$3),0,1)</f>
        <v>1</v>
      </c>
      <c r="AT213" s="30">
        <f>IF(AND(ISBLANK(T213),$AD213=1,AT$510=1,$F213&lt;&gt;служ!$AF$3),0,1)</f>
        <v>1</v>
      </c>
      <c r="AU213" s="30">
        <f>IF(AND(ISBLANK(U213),$AD213=1,AU$510=1,$F213&lt;&gt;служ!$AF$3),0,1)</f>
        <v>1</v>
      </c>
      <c r="AV213" s="30">
        <f>IF(AND(ISBLANK(V213),$AD213=1,AV$510=1,$F213&lt;&gt;служ!$AF$3),0,1)</f>
        <v>1</v>
      </c>
      <c r="AW213" s="30">
        <f>IF(AND(ISBLANK(W213),$AD213=1,AW$510=1,$F213&lt;&gt;служ!$AF$3),0,1)</f>
        <v>1</v>
      </c>
      <c r="AX213" s="30">
        <f>IF(AND(ISBLANK(X213),$AD213=1,AX$510=1,$F213&lt;&gt;служ!$AF$3),0,1)</f>
        <v>1</v>
      </c>
      <c r="AY213" s="30">
        <f>IF(AND(ISBLANK(Y213),$AD213=1,AY$510=1,$F213&lt;&gt;служ!$AF$3),0,1)</f>
        <v>1</v>
      </c>
      <c r="AZ213" s="30">
        <f>IF(AND(ISBLANK(Z213),$AD213=1,AZ$510=1,$F213&lt;&gt;служ!$AF$3),0,1)</f>
        <v>1</v>
      </c>
      <c r="BA213" s="30">
        <f>IF(AND(ISBLANK(AA213),$AD213=1,BA$510=1,$F213&lt;&gt;служ!$AF$3),0,1)</f>
        <v>1</v>
      </c>
      <c r="BB213" s="20">
        <f t="shared" si="19"/>
        <v>0</v>
      </c>
      <c r="BD213" s="114"/>
      <c r="BE213" s="114"/>
      <c r="BF213" s="156" t="str">
        <f t="shared" si="20"/>
        <v/>
      </c>
      <c r="BH213" s="30">
        <f>IF(AND(ISBLANK(BD213),$AD213=1,$F213&lt;&gt;служ!$AF$3),0,1)</f>
        <v>1</v>
      </c>
      <c r="BI213" s="30">
        <f>IF(AND(ISBLANK(BE213),$AD213=1,$F213&lt;&gt;служ!$AF$3),0,1)</f>
        <v>1</v>
      </c>
    </row>
    <row r="214" spans="2:61" s="20" customFormat="1" x14ac:dyDescent="0.2">
      <c r="B214" s="112">
        <v>205</v>
      </c>
      <c r="C214" s="25">
        <v>4205</v>
      </c>
      <c r="D214" s="52"/>
      <c r="E214" s="52"/>
      <c r="F214" s="113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5"/>
      <c r="V214" s="115"/>
      <c r="W214" s="115"/>
      <c r="X214" s="115"/>
      <c r="Y214" s="115"/>
      <c r="Z214" s="115"/>
      <c r="AA214" s="115"/>
      <c r="AB214" s="28">
        <f>IF(AND(AD214=0,(COUNTIF(D214:AA214,"*")+COUNTIF(D214:AA214,"&lt;9")+COUNTIF(BD214:BE214,"*")+COUNTIF(BD214:BE214,"&lt;9")-COUNTIF(D214:AA214,служ!$AF$3)-COUNTIF(BD214:BE214,служ!$AF$3))&gt;0),0,1)</f>
        <v>1</v>
      </c>
      <c r="AC214" s="28">
        <f t="shared" si="16"/>
        <v>0</v>
      </c>
      <c r="AD214" s="29">
        <f>IF(OR(F214="",F214=служ!$AF$3),0,1)</f>
        <v>0</v>
      </c>
      <c r="AE214" s="31">
        <f t="shared" si="17"/>
        <v>1</v>
      </c>
      <c r="AF214" s="30">
        <f t="shared" si="18"/>
        <v>1</v>
      </c>
      <c r="AG214" s="30">
        <f>IF(AND(ISBLANK(G214),$AD214=1,AG$510=1,$F214&lt;&gt;служ!$AF$3),0,1)</f>
        <v>1</v>
      </c>
      <c r="AH214" s="30">
        <f>IF(AND(ISBLANK(H214),$AD214=1,AH$510=1,$F214&lt;&gt;служ!$AF$3),0,1)</f>
        <v>1</v>
      </c>
      <c r="AI214" s="30">
        <f>IF(AND(ISBLANK(I214),$AD214=1,AI$510=1,$F214&lt;&gt;служ!$AF$3),0,1)</f>
        <v>1</v>
      </c>
      <c r="AJ214" s="30">
        <f>IF(AND(ISBLANK(J214),$AD214=1,AJ$510=1,$F214&lt;&gt;служ!$AF$3),0,1)</f>
        <v>1</v>
      </c>
      <c r="AK214" s="30">
        <f>IF(AND(ISBLANK(K214),$AD214=1,AK$510=1,$F214&lt;&gt;служ!$AF$3),0,1)</f>
        <v>1</v>
      </c>
      <c r="AL214" s="30">
        <f>IF(AND(ISBLANK(L214),$AD214=1,AL$510=1,$F214&lt;&gt;служ!$AF$3),0,1)</f>
        <v>1</v>
      </c>
      <c r="AM214" s="30">
        <f>IF(AND(ISBLANK(M214),$AD214=1,AM$510=1,$F214&lt;&gt;служ!$AF$3),0,1)</f>
        <v>1</v>
      </c>
      <c r="AN214" s="30">
        <f>IF(AND(ISBLANK(N214),$AD214=1,AN$510=1,$F214&lt;&gt;служ!$AF$3),0,1)</f>
        <v>1</v>
      </c>
      <c r="AO214" s="30">
        <f>IF(AND(ISBLANK(O214),$AD214=1,AO$510=1,$F214&lt;&gt;служ!$AF$3),0,1)</f>
        <v>1</v>
      </c>
      <c r="AP214" s="30">
        <f>IF(AND(ISBLANK(P214),$AD214=1,AP$510=1,$F214&lt;&gt;служ!$AF$3),0,1)</f>
        <v>1</v>
      </c>
      <c r="AQ214" s="30">
        <f>IF(AND(ISBLANK(Q214),$AD214=1,AQ$510=1,$F214&lt;&gt;служ!$AF$3),0,1)</f>
        <v>1</v>
      </c>
      <c r="AR214" s="30">
        <f>IF(AND(ISBLANK(R214),$AD214=1,AR$510=1,$F214&lt;&gt;служ!$AF$3),0,1)</f>
        <v>1</v>
      </c>
      <c r="AS214" s="30">
        <f>IF(AND(ISBLANK(S214),$AD214=1,AS$510=1,$F214&lt;&gt;служ!$AF$3),0,1)</f>
        <v>1</v>
      </c>
      <c r="AT214" s="30">
        <f>IF(AND(ISBLANK(T214),$AD214=1,AT$510=1,$F214&lt;&gt;служ!$AF$3),0,1)</f>
        <v>1</v>
      </c>
      <c r="AU214" s="30">
        <f>IF(AND(ISBLANK(U214),$AD214=1,AU$510=1,$F214&lt;&gt;служ!$AF$3),0,1)</f>
        <v>1</v>
      </c>
      <c r="AV214" s="30">
        <f>IF(AND(ISBLANK(V214),$AD214=1,AV$510=1,$F214&lt;&gt;служ!$AF$3),0,1)</f>
        <v>1</v>
      </c>
      <c r="AW214" s="30">
        <f>IF(AND(ISBLANK(W214),$AD214=1,AW$510=1,$F214&lt;&gt;служ!$AF$3),0,1)</f>
        <v>1</v>
      </c>
      <c r="AX214" s="30">
        <f>IF(AND(ISBLANK(X214),$AD214=1,AX$510=1,$F214&lt;&gt;служ!$AF$3),0,1)</f>
        <v>1</v>
      </c>
      <c r="AY214" s="30">
        <f>IF(AND(ISBLANK(Y214),$AD214=1,AY$510=1,$F214&lt;&gt;служ!$AF$3),0,1)</f>
        <v>1</v>
      </c>
      <c r="AZ214" s="30">
        <f>IF(AND(ISBLANK(Z214),$AD214=1,AZ$510=1,$F214&lt;&gt;служ!$AF$3),0,1)</f>
        <v>1</v>
      </c>
      <c r="BA214" s="30">
        <f>IF(AND(ISBLANK(AA214),$AD214=1,BA$510=1,$F214&lt;&gt;служ!$AF$3),0,1)</f>
        <v>1</v>
      </c>
      <c r="BB214" s="20">
        <f t="shared" si="19"/>
        <v>0</v>
      </c>
      <c r="BD214" s="114"/>
      <c r="BE214" s="114"/>
      <c r="BF214" s="156" t="str">
        <f t="shared" si="20"/>
        <v/>
      </c>
      <c r="BH214" s="30">
        <f>IF(AND(ISBLANK(BD214),$AD214=1,$F214&lt;&gt;служ!$AF$3),0,1)</f>
        <v>1</v>
      </c>
      <c r="BI214" s="30">
        <f>IF(AND(ISBLANK(BE214),$AD214=1,$F214&lt;&gt;служ!$AF$3),0,1)</f>
        <v>1</v>
      </c>
    </row>
    <row r="215" spans="2:61" s="20" customFormat="1" x14ac:dyDescent="0.2">
      <c r="B215" s="112">
        <v>206</v>
      </c>
      <c r="C215" s="25">
        <v>4206</v>
      </c>
      <c r="D215" s="52"/>
      <c r="E215" s="52"/>
      <c r="F215" s="113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5"/>
      <c r="V215" s="115"/>
      <c r="W215" s="115"/>
      <c r="X215" s="115"/>
      <c r="Y215" s="115"/>
      <c r="Z215" s="115"/>
      <c r="AA215" s="115"/>
      <c r="AB215" s="28">
        <f>IF(AND(AD215=0,(COUNTIF(D215:AA215,"*")+COUNTIF(D215:AA215,"&lt;9")+COUNTIF(BD215:BE215,"*")+COUNTIF(BD215:BE215,"&lt;9")-COUNTIF(D215:AA215,служ!$AF$3)-COUNTIF(BD215:BE215,служ!$AF$3))&gt;0),0,1)</f>
        <v>1</v>
      </c>
      <c r="AC215" s="28">
        <f t="shared" si="16"/>
        <v>0</v>
      </c>
      <c r="AD215" s="29">
        <f>IF(OR(F215="",F215=служ!$AF$3),0,1)</f>
        <v>0</v>
      </c>
      <c r="AE215" s="31">
        <f t="shared" si="17"/>
        <v>1</v>
      </c>
      <c r="AF215" s="30">
        <f t="shared" si="18"/>
        <v>1</v>
      </c>
      <c r="AG215" s="30">
        <f>IF(AND(ISBLANK(G215),$AD215=1,AG$510=1,$F215&lt;&gt;служ!$AF$3),0,1)</f>
        <v>1</v>
      </c>
      <c r="AH215" s="30">
        <f>IF(AND(ISBLANK(H215),$AD215=1,AH$510=1,$F215&lt;&gt;служ!$AF$3),0,1)</f>
        <v>1</v>
      </c>
      <c r="AI215" s="30">
        <f>IF(AND(ISBLANK(I215),$AD215=1,AI$510=1,$F215&lt;&gt;служ!$AF$3),0,1)</f>
        <v>1</v>
      </c>
      <c r="AJ215" s="30">
        <f>IF(AND(ISBLANK(J215),$AD215=1,AJ$510=1,$F215&lt;&gt;служ!$AF$3),0,1)</f>
        <v>1</v>
      </c>
      <c r="AK215" s="30">
        <f>IF(AND(ISBLANK(K215),$AD215=1,AK$510=1,$F215&lt;&gt;служ!$AF$3),0,1)</f>
        <v>1</v>
      </c>
      <c r="AL215" s="30">
        <f>IF(AND(ISBLANK(L215),$AD215=1,AL$510=1,$F215&lt;&gt;служ!$AF$3),0,1)</f>
        <v>1</v>
      </c>
      <c r="AM215" s="30">
        <f>IF(AND(ISBLANK(M215),$AD215=1,AM$510=1,$F215&lt;&gt;служ!$AF$3),0,1)</f>
        <v>1</v>
      </c>
      <c r="AN215" s="30">
        <f>IF(AND(ISBLANK(N215),$AD215=1,AN$510=1,$F215&lt;&gt;служ!$AF$3),0,1)</f>
        <v>1</v>
      </c>
      <c r="AO215" s="30">
        <f>IF(AND(ISBLANK(O215),$AD215=1,AO$510=1,$F215&lt;&gt;служ!$AF$3),0,1)</f>
        <v>1</v>
      </c>
      <c r="AP215" s="30">
        <f>IF(AND(ISBLANK(P215),$AD215=1,AP$510=1,$F215&lt;&gt;служ!$AF$3),0,1)</f>
        <v>1</v>
      </c>
      <c r="AQ215" s="30">
        <f>IF(AND(ISBLANK(Q215),$AD215=1,AQ$510=1,$F215&lt;&gt;служ!$AF$3),0,1)</f>
        <v>1</v>
      </c>
      <c r="AR215" s="30">
        <f>IF(AND(ISBLANK(R215),$AD215=1,AR$510=1,$F215&lt;&gt;служ!$AF$3),0,1)</f>
        <v>1</v>
      </c>
      <c r="AS215" s="30">
        <f>IF(AND(ISBLANK(S215),$AD215=1,AS$510=1,$F215&lt;&gt;служ!$AF$3),0,1)</f>
        <v>1</v>
      </c>
      <c r="AT215" s="30">
        <f>IF(AND(ISBLANK(T215),$AD215=1,AT$510=1,$F215&lt;&gt;служ!$AF$3),0,1)</f>
        <v>1</v>
      </c>
      <c r="AU215" s="30">
        <f>IF(AND(ISBLANK(U215),$AD215=1,AU$510=1,$F215&lt;&gt;служ!$AF$3),0,1)</f>
        <v>1</v>
      </c>
      <c r="AV215" s="30">
        <f>IF(AND(ISBLANK(V215),$AD215=1,AV$510=1,$F215&lt;&gt;служ!$AF$3),0,1)</f>
        <v>1</v>
      </c>
      <c r="AW215" s="30">
        <f>IF(AND(ISBLANK(W215),$AD215=1,AW$510=1,$F215&lt;&gt;служ!$AF$3),0,1)</f>
        <v>1</v>
      </c>
      <c r="AX215" s="30">
        <f>IF(AND(ISBLANK(X215),$AD215=1,AX$510=1,$F215&lt;&gt;служ!$AF$3),0,1)</f>
        <v>1</v>
      </c>
      <c r="AY215" s="30">
        <f>IF(AND(ISBLANK(Y215),$AD215=1,AY$510=1,$F215&lt;&gt;служ!$AF$3),0,1)</f>
        <v>1</v>
      </c>
      <c r="AZ215" s="30">
        <f>IF(AND(ISBLANK(Z215),$AD215=1,AZ$510=1,$F215&lt;&gt;служ!$AF$3),0,1)</f>
        <v>1</v>
      </c>
      <c r="BA215" s="30">
        <f>IF(AND(ISBLANK(AA215),$AD215=1,BA$510=1,$F215&lt;&gt;служ!$AF$3),0,1)</f>
        <v>1</v>
      </c>
      <c r="BB215" s="20">
        <f t="shared" si="19"/>
        <v>0</v>
      </c>
      <c r="BD215" s="114"/>
      <c r="BE215" s="114"/>
      <c r="BF215" s="156" t="str">
        <f t="shared" si="20"/>
        <v/>
      </c>
      <c r="BH215" s="30">
        <f>IF(AND(ISBLANK(BD215),$AD215=1,$F215&lt;&gt;служ!$AF$3),0,1)</f>
        <v>1</v>
      </c>
      <c r="BI215" s="30">
        <f>IF(AND(ISBLANK(BE215),$AD215=1,$F215&lt;&gt;служ!$AF$3),0,1)</f>
        <v>1</v>
      </c>
    </row>
    <row r="216" spans="2:61" s="20" customFormat="1" x14ac:dyDescent="0.2">
      <c r="B216" s="112">
        <v>207</v>
      </c>
      <c r="C216" s="25">
        <v>4207</v>
      </c>
      <c r="D216" s="52"/>
      <c r="E216" s="52"/>
      <c r="F216" s="113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5"/>
      <c r="V216" s="115"/>
      <c r="W216" s="115"/>
      <c r="X216" s="115"/>
      <c r="Y216" s="115"/>
      <c r="Z216" s="115"/>
      <c r="AA216" s="115"/>
      <c r="AB216" s="28">
        <f>IF(AND(AD216=0,(COUNTIF(D216:AA216,"*")+COUNTIF(D216:AA216,"&lt;9")+COUNTIF(BD216:BE216,"*")+COUNTIF(BD216:BE216,"&lt;9")-COUNTIF(D216:AA216,служ!$AF$3)-COUNTIF(BD216:BE216,служ!$AF$3))&gt;0),0,1)</f>
        <v>1</v>
      </c>
      <c r="AC216" s="28">
        <f t="shared" si="16"/>
        <v>0</v>
      </c>
      <c r="AD216" s="29">
        <f>IF(OR(F216="",F216=служ!$AF$3),0,1)</f>
        <v>0</v>
      </c>
      <c r="AE216" s="31">
        <f t="shared" si="17"/>
        <v>1</v>
      </c>
      <c r="AF216" s="30">
        <f t="shared" si="18"/>
        <v>1</v>
      </c>
      <c r="AG216" s="30">
        <f>IF(AND(ISBLANK(G216),$AD216=1,AG$510=1,$F216&lt;&gt;служ!$AF$3),0,1)</f>
        <v>1</v>
      </c>
      <c r="AH216" s="30">
        <f>IF(AND(ISBLANK(H216),$AD216=1,AH$510=1,$F216&lt;&gt;служ!$AF$3),0,1)</f>
        <v>1</v>
      </c>
      <c r="AI216" s="30">
        <f>IF(AND(ISBLANK(I216),$AD216=1,AI$510=1,$F216&lt;&gt;служ!$AF$3),0,1)</f>
        <v>1</v>
      </c>
      <c r="AJ216" s="30">
        <f>IF(AND(ISBLANK(J216),$AD216=1,AJ$510=1,$F216&lt;&gt;служ!$AF$3),0,1)</f>
        <v>1</v>
      </c>
      <c r="AK216" s="30">
        <f>IF(AND(ISBLANK(K216),$AD216=1,AK$510=1,$F216&lt;&gt;служ!$AF$3),0,1)</f>
        <v>1</v>
      </c>
      <c r="AL216" s="30">
        <f>IF(AND(ISBLANK(L216),$AD216=1,AL$510=1,$F216&lt;&gt;служ!$AF$3),0,1)</f>
        <v>1</v>
      </c>
      <c r="AM216" s="30">
        <f>IF(AND(ISBLANK(M216),$AD216=1,AM$510=1,$F216&lt;&gt;служ!$AF$3),0,1)</f>
        <v>1</v>
      </c>
      <c r="AN216" s="30">
        <f>IF(AND(ISBLANK(N216),$AD216=1,AN$510=1,$F216&lt;&gt;служ!$AF$3),0,1)</f>
        <v>1</v>
      </c>
      <c r="AO216" s="30">
        <f>IF(AND(ISBLANK(O216),$AD216=1,AO$510=1,$F216&lt;&gt;служ!$AF$3),0,1)</f>
        <v>1</v>
      </c>
      <c r="AP216" s="30">
        <f>IF(AND(ISBLANK(P216),$AD216=1,AP$510=1,$F216&lt;&gt;служ!$AF$3),0,1)</f>
        <v>1</v>
      </c>
      <c r="AQ216" s="30">
        <f>IF(AND(ISBLANK(Q216),$AD216=1,AQ$510=1,$F216&lt;&gt;служ!$AF$3),0,1)</f>
        <v>1</v>
      </c>
      <c r="AR216" s="30">
        <f>IF(AND(ISBLANK(R216),$AD216=1,AR$510=1,$F216&lt;&gt;служ!$AF$3),0,1)</f>
        <v>1</v>
      </c>
      <c r="AS216" s="30">
        <f>IF(AND(ISBLANK(S216),$AD216=1,AS$510=1,$F216&lt;&gt;служ!$AF$3),0,1)</f>
        <v>1</v>
      </c>
      <c r="AT216" s="30">
        <f>IF(AND(ISBLANK(T216),$AD216=1,AT$510=1,$F216&lt;&gt;служ!$AF$3),0,1)</f>
        <v>1</v>
      </c>
      <c r="AU216" s="30">
        <f>IF(AND(ISBLANK(U216),$AD216=1,AU$510=1,$F216&lt;&gt;служ!$AF$3),0,1)</f>
        <v>1</v>
      </c>
      <c r="AV216" s="30">
        <f>IF(AND(ISBLANK(V216),$AD216=1,AV$510=1,$F216&lt;&gt;служ!$AF$3),0,1)</f>
        <v>1</v>
      </c>
      <c r="AW216" s="30">
        <f>IF(AND(ISBLANK(W216),$AD216=1,AW$510=1,$F216&lt;&gt;служ!$AF$3),0,1)</f>
        <v>1</v>
      </c>
      <c r="AX216" s="30">
        <f>IF(AND(ISBLANK(X216),$AD216=1,AX$510=1,$F216&lt;&gt;служ!$AF$3),0,1)</f>
        <v>1</v>
      </c>
      <c r="AY216" s="30">
        <f>IF(AND(ISBLANK(Y216),$AD216=1,AY$510=1,$F216&lt;&gt;служ!$AF$3),0,1)</f>
        <v>1</v>
      </c>
      <c r="AZ216" s="30">
        <f>IF(AND(ISBLANK(Z216),$AD216=1,AZ$510=1,$F216&lt;&gt;служ!$AF$3),0,1)</f>
        <v>1</v>
      </c>
      <c r="BA216" s="30">
        <f>IF(AND(ISBLANK(AA216),$AD216=1,BA$510=1,$F216&lt;&gt;служ!$AF$3),0,1)</f>
        <v>1</v>
      </c>
      <c r="BB216" s="20">
        <f t="shared" si="19"/>
        <v>0</v>
      </c>
      <c r="BD216" s="114"/>
      <c r="BE216" s="114"/>
      <c r="BF216" s="156" t="str">
        <f t="shared" si="20"/>
        <v/>
      </c>
      <c r="BH216" s="30">
        <f>IF(AND(ISBLANK(BD216),$AD216=1,$F216&lt;&gt;служ!$AF$3),0,1)</f>
        <v>1</v>
      </c>
      <c r="BI216" s="30">
        <f>IF(AND(ISBLANK(BE216),$AD216=1,$F216&lt;&gt;служ!$AF$3),0,1)</f>
        <v>1</v>
      </c>
    </row>
    <row r="217" spans="2:61" s="20" customFormat="1" x14ac:dyDescent="0.2">
      <c r="B217" s="112">
        <v>208</v>
      </c>
      <c r="C217" s="25">
        <v>4208</v>
      </c>
      <c r="D217" s="52"/>
      <c r="E217" s="52"/>
      <c r="F217" s="113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5"/>
      <c r="V217" s="115"/>
      <c r="W217" s="115"/>
      <c r="X217" s="115"/>
      <c r="Y217" s="115"/>
      <c r="Z217" s="115"/>
      <c r="AA217" s="115"/>
      <c r="AB217" s="28">
        <f>IF(AND(AD217=0,(COUNTIF(D217:AA217,"*")+COUNTIF(D217:AA217,"&lt;9")+COUNTIF(BD217:BE217,"*")+COUNTIF(BD217:BE217,"&lt;9")-COUNTIF(D217:AA217,служ!$AF$3)-COUNTIF(BD217:BE217,служ!$AF$3))&gt;0),0,1)</f>
        <v>1</v>
      </c>
      <c r="AC217" s="28">
        <f t="shared" si="16"/>
        <v>0</v>
      </c>
      <c r="AD217" s="29">
        <f>IF(OR(F217="",F217=служ!$AF$3),0,1)</f>
        <v>0</v>
      </c>
      <c r="AE217" s="31">
        <f t="shared" si="17"/>
        <v>1</v>
      </c>
      <c r="AF217" s="30">
        <f t="shared" si="18"/>
        <v>1</v>
      </c>
      <c r="AG217" s="30">
        <f>IF(AND(ISBLANK(G217),$AD217=1,AG$510=1,$F217&lt;&gt;служ!$AF$3),0,1)</f>
        <v>1</v>
      </c>
      <c r="AH217" s="30">
        <f>IF(AND(ISBLANK(H217),$AD217=1,AH$510=1,$F217&lt;&gt;служ!$AF$3),0,1)</f>
        <v>1</v>
      </c>
      <c r="AI217" s="30">
        <f>IF(AND(ISBLANK(I217),$AD217=1,AI$510=1,$F217&lt;&gt;служ!$AF$3),0,1)</f>
        <v>1</v>
      </c>
      <c r="AJ217" s="30">
        <f>IF(AND(ISBLANK(J217),$AD217=1,AJ$510=1,$F217&lt;&gt;служ!$AF$3),0,1)</f>
        <v>1</v>
      </c>
      <c r="AK217" s="30">
        <f>IF(AND(ISBLANK(K217),$AD217=1,AK$510=1,$F217&lt;&gt;служ!$AF$3),0,1)</f>
        <v>1</v>
      </c>
      <c r="AL217" s="30">
        <f>IF(AND(ISBLANK(L217),$AD217=1,AL$510=1,$F217&lt;&gt;служ!$AF$3),0,1)</f>
        <v>1</v>
      </c>
      <c r="AM217" s="30">
        <f>IF(AND(ISBLANK(M217),$AD217=1,AM$510=1,$F217&lt;&gt;служ!$AF$3),0,1)</f>
        <v>1</v>
      </c>
      <c r="AN217" s="30">
        <f>IF(AND(ISBLANK(N217),$AD217=1,AN$510=1,$F217&lt;&gt;служ!$AF$3),0,1)</f>
        <v>1</v>
      </c>
      <c r="AO217" s="30">
        <f>IF(AND(ISBLANK(O217),$AD217=1,AO$510=1,$F217&lt;&gt;служ!$AF$3),0,1)</f>
        <v>1</v>
      </c>
      <c r="AP217" s="30">
        <f>IF(AND(ISBLANK(P217),$AD217=1,AP$510=1,$F217&lt;&gt;служ!$AF$3),0,1)</f>
        <v>1</v>
      </c>
      <c r="AQ217" s="30">
        <f>IF(AND(ISBLANK(Q217),$AD217=1,AQ$510=1,$F217&lt;&gt;служ!$AF$3),0,1)</f>
        <v>1</v>
      </c>
      <c r="AR217" s="30">
        <f>IF(AND(ISBLANK(R217),$AD217=1,AR$510=1,$F217&lt;&gt;служ!$AF$3),0,1)</f>
        <v>1</v>
      </c>
      <c r="AS217" s="30">
        <f>IF(AND(ISBLANK(S217),$AD217=1,AS$510=1,$F217&lt;&gt;служ!$AF$3),0,1)</f>
        <v>1</v>
      </c>
      <c r="AT217" s="30">
        <f>IF(AND(ISBLANK(T217),$AD217=1,AT$510=1,$F217&lt;&gt;служ!$AF$3),0,1)</f>
        <v>1</v>
      </c>
      <c r="AU217" s="30">
        <f>IF(AND(ISBLANK(U217),$AD217=1,AU$510=1,$F217&lt;&gt;служ!$AF$3),0,1)</f>
        <v>1</v>
      </c>
      <c r="AV217" s="30">
        <f>IF(AND(ISBLANK(V217),$AD217=1,AV$510=1,$F217&lt;&gt;служ!$AF$3),0,1)</f>
        <v>1</v>
      </c>
      <c r="AW217" s="30">
        <f>IF(AND(ISBLANK(W217),$AD217=1,AW$510=1,$F217&lt;&gt;служ!$AF$3),0,1)</f>
        <v>1</v>
      </c>
      <c r="AX217" s="30">
        <f>IF(AND(ISBLANK(X217),$AD217=1,AX$510=1,$F217&lt;&gt;служ!$AF$3),0,1)</f>
        <v>1</v>
      </c>
      <c r="AY217" s="30">
        <f>IF(AND(ISBLANK(Y217),$AD217=1,AY$510=1,$F217&lt;&gt;служ!$AF$3),0,1)</f>
        <v>1</v>
      </c>
      <c r="AZ217" s="30">
        <f>IF(AND(ISBLANK(Z217),$AD217=1,AZ$510=1,$F217&lt;&gt;служ!$AF$3),0,1)</f>
        <v>1</v>
      </c>
      <c r="BA217" s="30">
        <f>IF(AND(ISBLANK(AA217),$AD217=1,BA$510=1,$F217&lt;&gt;служ!$AF$3),0,1)</f>
        <v>1</v>
      </c>
      <c r="BB217" s="20">
        <f t="shared" si="19"/>
        <v>0</v>
      </c>
      <c r="BD217" s="114"/>
      <c r="BE217" s="114"/>
      <c r="BF217" s="156" t="str">
        <f t="shared" si="20"/>
        <v/>
      </c>
      <c r="BH217" s="30">
        <f>IF(AND(ISBLANK(BD217),$AD217=1,$F217&lt;&gt;служ!$AF$3),0,1)</f>
        <v>1</v>
      </c>
      <c r="BI217" s="30">
        <f>IF(AND(ISBLANK(BE217),$AD217=1,$F217&lt;&gt;служ!$AF$3),0,1)</f>
        <v>1</v>
      </c>
    </row>
    <row r="218" spans="2:61" s="20" customFormat="1" x14ac:dyDescent="0.2">
      <c r="B218" s="112">
        <v>209</v>
      </c>
      <c r="C218" s="25">
        <v>4209</v>
      </c>
      <c r="D218" s="52"/>
      <c r="E218" s="52"/>
      <c r="F218" s="113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5"/>
      <c r="V218" s="115"/>
      <c r="W218" s="115"/>
      <c r="X218" s="115"/>
      <c r="Y218" s="115"/>
      <c r="Z218" s="115"/>
      <c r="AA218" s="115"/>
      <c r="AB218" s="28">
        <f>IF(AND(AD218=0,(COUNTIF(D218:AA218,"*")+COUNTIF(D218:AA218,"&lt;9")+COUNTIF(BD218:BE218,"*")+COUNTIF(BD218:BE218,"&lt;9")-COUNTIF(D218:AA218,служ!$AF$3)-COUNTIF(BD218:BE218,служ!$AF$3))&gt;0),0,1)</f>
        <v>1</v>
      </c>
      <c r="AC218" s="28">
        <f t="shared" si="16"/>
        <v>0</v>
      </c>
      <c r="AD218" s="29">
        <f>IF(OR(F218="",F218=служ!$AF$3),0,1)</f>
        <v>0</v>
      </c>
      <c r="AE218" s="31">
        <f t="shared" si="17"/>
        <v>1</v>
      </c>
      <c r="AF218" s="30">
        <f t="shared" si="18"/>
        <v>1</v>
      </c>
      <c r="AG218" s="30">
        <f>IF(AND(ISBLANK(G218),$AD218=1,AG$510=1,$F218&lt;&gt;служ!$AF$3),0,1)</f>
        <v>1</v>
      </c>
      <c r="AH218" s="30">
        <f>IF(AND(ISBLANK(H218),$AD218=1,AH$510=1,$F218&lt;&gt;служ!$AF$3),0,1)</f>
        <v>1</v>
      </c>
      <c r="AI218" s="30">
        <f>IF(AND(ISBLANK(I218),$AD218=1,AI$510=1,$F218&lt;&gt;служ!$AF$3),0,1)</f>
        <v>1</v>
      </c>
      <c r="AJ218" s="30">
        <f>IF(AND(ISBLANK(J218),$AD218=1,AJ$510=1,$F218&lt;&gt;служ!$AF$3),0,1)</f>
        <v>1</v>
      </c>
      <c r="AK218" s="30">
        <f>IF(AND(ISBLANK(K218),$AD218=1,AK$510=1,$F218&lt;&gt;служ!$AF$3),0,1)</f>
        <v>1</v>
      </c>
      <c r="AL218" s="30">
        <f>IF(AND(ISBLANK(L218),$AD218=1,AL$510=1,$F218&lt;&gt;служ!$AF$3),0,1)</f>
        <v>1</v>
      </c>
      <c r="AM218" s="30">
        <f>IF(AND(ISBLANK(M218),$AD218=1,AM$510=1,$F218&lt;&gt;служ!$AF$3),0,1)</f>
        <v>1</v>
      </c>
      <c r="AN218" s="30">
        <f>IF(AND(ISBLANK(N218),$AD218=1,AN$510=1,$F218&lt;&gt;служ!$AF$3),0,1)</f>
        <v>1</v>
      </c>
      <c r="AO218" s="30">
        <f>IF(AND(ISBLANK(O218),$AD218=1,AO$510=1,$F218&lt;&gt;служ!$AF$3),0,1)</f>
        <v>1</v>
      </c>
      <c r="AP218" s="30">
        <f>IF(AND(ISBLANK(P218),$AD218=1,AP$510=1,$F218&lt;&gt;служ!$AF$3),0,1)</f>
        <v>1</v>
      </c>
      <c r="AQ218" s="30">
        <f>IF(AND(ISBLANK(Q218),$AD218=1,AQ$510=1,$F218&lt;&gt;служ!$AF$3),0,1)</f>
        <v>1</v>
      </c>
      <c r="AR218" s="30">
        <f>IF(AND(ISBLANK(R218),$AD218=1,AR$510=1,$F218&lt;&gt;служ!$AF$3),0,1)</f>
        <v>1</v>
      </c>
      <c r="AS218" s="30">
        <f>IF(AND(ISBLANK(S218),$AD218=1,AS$510=1,$F218&lt;&gt;служ!$AF$3),0,1)</f>
        <v>1</v>
      </c>
      <c r="AT218" s="30">
        <f>IF(AND(ISBLANK(T218),$AD218=1,AT$510=1,$F218&lt;&gt;служ!$AF$3),0,1)</f>
        <v>1</v>
      </c>
      <c r="AU218" s="30">
        <f>IF(AND(ISBLANK(U218),$AD218=1,AU$510=1,$F218&lt;&gt;служ!$AF$3),0,1)</f>
        <v>1</v>
      </c>
      <c r="AV218" s="30">
        <f>IF(AND(ISBLANK(V218),$AD218=1,AV$510=1,$F218&lt;&gt;служ!$AF$3),0,1)</f>
        <v>1</v>
      </c>
      <c r="AW218" s="30">
        <f>IF(AND(ISBLANK(W218),$AD218=1,AW$510=1,$F218&lt;&gt;служ!$AF$3),0,1)</f>
        <v>1</v>
      </c>
      <c r="AX218" s="30">
        <f>IF(AND(ISBLANK(X218),$AD218=1,AX$510=1,$F218&lt;&gt;служ!$AF$3),0,1)</f>
        <v>1</v>
      </c>
      <c r="AY218" s="30">
        <f>IF(AND(ISBLANK(Y218),$AD218=1,AY$510=1,$F218&lt;&gt;служ!$AF$3),0,1)</f>
        <v>1</v>
      </c>
      <c r="AZ218" s="30">
        <f>IF(AND(ISBLANK(Z218),$AD218=1,AZ$510=1,$F218&lt;&gt;служ!$AF$3),0,1)</f>
        <v>1</v>
      </c>
      <c r="BA218" s="30">
        <f>IF(AND(ISBLANK(AA218),$AD218=1,BA$510=1,$F218&lt;&gt;служ!$AF$3),0,1)</f>
        <v>1</v>
      </c>
      <c r="BB218" s="20">
        <f t="shared" si="19"/>
        <v>0</v>
      </c>
      <c r="BD218" s="114"/>
      <c r="BE218" s="114"/>
      <c r="BF218" s="156" t="str">
        <f t="shared" si="20"/>
        <v/>
      </c>
      <c r="BH218" s="30">
        <f>IF(AND(ISBLANK(BD218),$AD218=1,$F218&lt;&gt;служ!$AF$3),0,1)</f>
        <v>1</v>
      </c>
      <c r="BI218" s="30">
        <f>IF(AND(ISBLANK(BE218),$AD218=1,$F218&lt;&gt;служ!$AF$3),0,1)</f>
        <v>1</v>
      </c>
    </row>
    <row r="219" spans="2:61" s="20" customFormat="1" x14ac:dyDescent="0.2">
      <c r="B219" s="112">
        <v>210</v>
      </c>
      <c r="C219" s="25">
        <v>4210</v>
      </c>
      <c r="D219" s="52"/>
      <c r="E219" s="52"/>
      <c r="F219" s="113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5"/>
      <c r="V219" s="115"/>
      <c r="W219" s="115"/>
      <c r="X219" s="115"/>
      <c r="Y219" s="115"/>
      <c r="Z219" s="115"/>
      <c r="AA219" s="115"/>
      <c r="AB219" s="28">
        <f>IF(AND(AD219=0,(COUNTIF(D219:AA219,"*")+COUNTIF(D219:AA219,"&lt;9")+COUNTIF(BD219:BE219,"*")+COUNTIF(BD219:BE219,"&lt;9")-COUNTIF(D219:AA219,служ!$AF$3)-COUNTIF(BD219:BE219,служ!$AF$3))&gt;0),0,1)</f>
        <v>1</v>
      </c>
      <c r="AC219" s="28">
        <f t="shared" si="16"/>
        <v>0</v>
      </c>
      <c r="AD219" s="29">
        <f>IF(OR(F219="",F219=служ!$AF$3),0,1)</f>
        <v>0</v>
      </c>
      <c r="AE219" s="31">
        <f t="shared" si="17"/>
        <v>1</v>
      </c>
      <c r="AF219" s="30">
        <f t="shared" si="18"/>
        <v>1</v>
      </c>
      <c r="AG219" s="30">
        <f>IF(AND(ISBLANK(G219),$AD219=1,AG$510=1,$F219&lt;&gt;служ!$AF$3),0,1)</f>
        <v>1</v>
      </c>
      <c r="AH219" s="30">
        <f>IF(AND(ISBLANK(H219),$AD219=1,AH$510=1,$F219&lt;&gt;служ!$AF$3),0,1)</f>
        <v>1</v>
      </c>
      <c r="AI219" s="30">
        <f>IF(AND(ISBLANK(I219),$AD219=1,AI$510=1,$F219&lt;&gt;служ!$AF$3),0,1)</f>
        <v>1</v>
      </c>
      <c r="AJ219" s="30">
        <f>IF(AND(ISBLANK(J219),$AD219=1,AJ$510=1,$F219&lt;&gt;служ!$AF$3),0,1)</f>
        <v>1</v>
      </c>
      <c r="AK219" s="30">
        <f>IF(AND(ISBLANK(K219),$AD219=1,AK$510=1,$F219&lt;&gt;служ!$AF$3),0,1)</f>
        <v>1</v>
      </c>
      <c r="AL219" s="30">
        <f>IF(AND(ISBLANK(L219),$AD219=1,AL$510=1,$F219&lt;&gt;служ!$AF$3),0,1)</f>
        <v>1</v>
      </c>
      <c r="AM219" s="30">
        <f>IF(AND(ISBLANK(M219),$AD219=1,AM$510=1,$F219&lt;&gt;служ!$AF$3),0,1)</f>
        <v>1</v>
      </c>
      <c r="AN219" s="30">
        <f>IF(AND(ISBLANK(N219),$AD219=1,AN$510=1,$F219&lt;&gt;служ!$AF$3),0,1)</f>
        <v>1</v>
      </c>
      <c r="AO219" s="30">
        <f>IF(AND(ISBLANK(O219),$AD219=1,AO$510=1,$F219&lt;&gt;служ!$AF$3),0,1)</f>
        <v>1</v>
      </c>
      <c r="AP219" s="30">
        <f>IF(AND(ISBLANK(P219),$AD219=1,AP$510=1,$F219&lt;&gt;служ!$AF$3),0,1)</f>
        <v>1</v>
      </c>
      <c r="AQ219" s="30">
        <f>IF(AND(ISBLANK(Q219),$AD219=1,AQ$510=1,$F219&lt;&gt;служ!$AF$3),0,1)</f>
        <v>1</v>
      </c>
      <c r="AR219" s="30">
        <f>IF(AND(ISBLANK(R219),$AD219=1,AR$510=1,$F219&lt;&gt;служ!$AF$3),0,1)</f>
        <v>1</v>
      </c>
      <c r="AS219" s="30">
        <f>IF(AND(ISBLANK(S219),$AD219=1,AS$510=1,$F219&lt;&gt;служ!$AF$3),0,1)</f>
        <v>1</v>
      </c>
      <c r="AT219" s="30">
        <f>IF(AND(ISBLANK(T219),$AD219=1,AT$510=1,$F219&lt;&gt;служ!$AF$3),0,1)</f>
        <v>1</v>
      </c>
      <c r="AU219" s="30">
        <f>IF(AND(ISBLANK(U219),$AD219=1,AU$510=1,$F219&lt;&gt;служ!$AF$3),0,1)</f>
        <v>1</v>
      </c>
      <c r="AV219" s="30">
        <f>IF(AND(ISBLANK(V219),$AD219=1,AV$510=1,$F219&lt;&gt;служ!$AF$3),0,1)</f>
        <v>1</v>
      </c>
      <c r="AW219" s="30">
        <f>IF(AND(ISBLANK(W219),$AD219=1,AW$510=1,$F219&lt;&gt;служ!$AF$3),0,1)</f>
        <v>1</v>
      </c>
      <c r="AX219" s="30">
        <f>IF(AND(ISBLANK(X219),$AD219=1,AX$510=1,$F219&lt;&gt;служ!$AF$3),0,1)</f>
        <v>1</v>
      </c>
      <c r="AY219" s="30">
        <f>IF(AND(ISBLANK(Y219),$AD219=1,AY$510=1,$F219&lt;&gt;служ!$AF$3),0,1)</f>
        <v>1</v>
      </c>
      <c r="AZ219" s="30">
        <f>IF(AND(ISBLANK(Z219),$AD219=1,AZ$510=1,$F219&lt;&gt;служ!$AF$3),0,1)</f>
        <v>1</v>
      </c>
      <c r="BA219" s="30">
        <f>IF(AND(ISBLANK(AA219),$AD219=1,BA$510=1,$F219&lt;&gt;служ!$AF$3),0,1)</f>
        <v>1</v>
      </c>
      <c r="BB219" s="20">
        <f t="shared" si="19"/>
        <v>0</v>
      </c>
      <c r="BD219" s="114"/>
      <c r="BE219" s="114"/>
      <c r="BF219" s="156" t="str">
        <f t="shared" si="20"/>
        <v/>
      </c>
      <c r="BH219" s="30">
        <f>IF(AND(ISBLANK(BD219),$AD219=1,$F219&lt;&gt;служ!$AF$3),0,1)</f>
        <v>1</v>
      </c>
      <c r="BI219" s="30">
        <f>IF(AND(ISBLANK(BE219),$AD219=1,$F219&lt;&gt;служ!$AF$3),0,1)</f>
        <v>1</v>
      </c>
    </row>
    <row r="220" spans="2:61" s="20" customFormat="1" x14ac:dyDescent="0.2">
      <c r="B220" s="112">
        <v>211</v>
      </c>
      <c r="C220" s="25">
        <v>4211</v>
      </c>
      <c r="D220" s="52"/>
      <c r="E220" s="52"/>
      <c r="F220" s="113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5"/>
      <c r="V220" s="115"/>
      <c r="W220" s="115"/>
      <c r="X220" s="115"/>
      <c r="Y220" s="115"/>
      <c r="Z220" s="115"/>
      <c r="AA220" s="115"/>
      <c r="AB220" s="28">
        <f>IF(AND(AD220=0,(COUNTIF(D220:AA220,"*")+COUNTIF(D220:AA220,"&lt;9")+COUNTIF(BD220:BE220,"*")+COUNTIF(BD220:BE220,"&lt;9")-COUNTIF(D220:AA220,служ!$AF$3)-COUNTIF(BD220:BE220,служ!$AF$3))&gt;0),0,1)</f>
        <v>1</v>
      </c>
      <c r="AC220" s="28">
        <f t="shared" si="16"/>
        <v>0</v>
      </c>
      <c r="AD220" s="29">
        <f>IF(OR(F220="",F220=служ!$AF$3),0,1)</f>
        <v>0</v>
      </c>
      <c r="AE220" s="31">
        <f t="shared" si="17"/>
        <v>1</v>
      </c>
      <c r="AF220" s="30">
        <f t="shared" si="18"/>
        <v>1</v>
      </c>
      <c r="AG220" s="30">
        <f>IF(AND(ISBLANK(G220),$AD220=1,AG$510=1,$F220&lt;&gt;служ!$AF$3),0,1)</f>
        <v>1</v>
      </c>
      <c r="AH220" s="30">
        <f>IF(AND(ISBLANK(H220),$AD220=1,AH$510=1,$F220&lt;&gt;служ!$AF$3),0,1)</f>
        <v>1</v>
      </c>
      <c r="AI220" s="30">
        <f>IF(AND(ISBLANK(I220),$AD220=1,AI$510=1,$F220&lt;&gt;служ!$AF$3),0,1)</f>
        <v>1</v>
      </c>
      <c r="AJ220" s="30">
        <f>IF(AND(ISBLANK(J220),$AD220=1,AJ$510=1,$F220&lt;&gt;служ!$AF$3),0,1)</f>
        <v>1</v>
      </c>
      <c r="AK220" s="30">
        <f>IF(AND(ISBLANK(K220),$AD220=1,AK$510=1,$F220&lt;&gt;служ!$AF$3),0,1)</f>
        <v>1</v>
      </c>
      <c r="AL220" s="30">
        <f>IF(AND(ISBLANK(L220),$AD220=1,AL$510=1,$F220&lt;&gt;служ!$AF$3),0,1)</f>
        <v>1</v>
      </c>
      <c r="AM220" s="30">
        <f>IF(AND(ISBLANK(M220),$AD220=1,AM$510=1,$F220&lt;&gt;служ!$AF$3),0,1)</f>
        <v>1</v>
      </c>
      <c r="AN220" s="30">
        <f>IF(AND(ISBLANK(N220),$AD220=1,AN$510=1,$F220&lt;&gt;служ!$AF$3),0,1)</f>
        <v>1</v>
      </c>
      <c r="AO220" s="30">
        <f>IF(AND(ISBLANK(O220),$AD220=1,AO$510=1,$F220&lt;&gt;служ!$AF$3),0,1)</f>
        <v>1</v>
      </c>
      <c r="AP220" s="30">
        <f>IF(AND(ISBLANK(P220),$AD220=1,AP$510=1,$F220&lt;&gt;служ!$AF$3),0,1)</f>
        <v>1</v>
      </c>
      <c r="AQ220" s="30">
        <f>IF(AND(ISBLANK(Q220),$AD220=1,AQ$510=1,$F220&lt;&gt;служ!$AF$3),0,1)</f>
        <v>1</v>
      </c>
      <c r="AR220" s="30">
        <f>IF(AND(ISBLANK(R220),$AD220=1,AR$510=1,$F220&lt;&gt;служ!$AF$3),0,1)</f>
        <v>1</v>
      </c>
      <c r="AS220" s="30">
        <f>IF(AND(ISBLANK(S220),$AD220=1,AS$510=1,$F220&lt;&gt;служ!$AF$3),0,1)</f>
        <v>1</v>
      </c>
      <c r="AT220" s="30">
        <f>IF(AND(ISBLANK(T220),$AD220=1,AT$510=1,$F220&lt;&gt;служ!$AF$3),0,1)</f>
        <v>1</v>
      </c>
      <c r="AU220" s="30">
        <f>IF(AND(ISBLANK(U220),$AD220=1,AU$510=1,$F220&lt;&gt;служ!$AF$3),0,1)</f>
        <v>1</v>
      </c>
      <c r="AV220" s="30">
        <f>IF(AND(ISBLANK(V220),$AD220=1,AV$510=1,$F220&lt;&gt;служ!$AF$3),0,1)</f>
        <v>1</v>
      </c>
      <c r="AW220" s="30">
        <f>IF(AND(ISBLANK(W220),$AD220=1,AW$510=1,$F220&lt;&gt;служ!$AF$3),0,1)</f>
        <v>1</v>
      </c>
      <c r="AX220" s="30">
        <f>IF(AND(ISBLANK(X220),$AD220=1,AX$510=1,$F220&lt;&gt;служ!$AF$3),0,1)</f>
        <v>1</v>
      </c>
      <c r="AY220" s="30">
        <f>IF(AND(ISBLANK(Y220),$AD220=1,AY$510=1,$F220&lt;&gt;служ!$AF$3),0,1)</f>
        <v>1</v>
      </c>
      <c r="AZ220" s="30">
        <f>IF(AND(ISBLANK(Z220),$AD220=1,AZ$510=1,$F220&lt;&gt;служ!$AF$3),0,1)</f>
        <v>1</v>
      </c>
      <c r="BA220" s="30">
        <f>IF(AND(ISBLANK(AA220),$AD220=1,BA$510=1,$F220&lt;&gt;служ!$AF$3),0,1)</f>
        <v>1</v>
      </c>
      <c r="BB220" s="20">
        <f t="shared" si="19"/>
        <v>0</v>
      </c>
      <c r="BD220" s="114"/>
      <c r="BE220" s="114"/>
      <c r="BF220" s="156" t="str">
        <f t="shared" si="20"/>
        <v/>
      </c>
      <c r="BH220" s="30">
        <f>IF(AND(ISBLANK(BD220),$AD220=1,$F220&lt;&gt;служ!$AF$3),0,1)</f>
        <v>1</v>
      </c>
      <c r="BI220" s="30">
        <f>IF(AND(ISBLANK(BE220),$AD220=1,$F220&lt;&gt;служ!$AF$3),0,1)</f>
        <v>1</v>
      </c>
    </row>
    <row r="221" spans="2:61" s="20" customFormat="1" x14ac:dyDescent="0.2">
      <c r="B221" s="112">
        <v>212</v>
      </c>
      <c r="C221" s="25">
        <v>4212</v>
      </c>
      <c r="D221" s="52"/>
      <c r="E221" s="52"/>
      <c r="F221" s="113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5"/>
      <c r="V221" s="115"/>
      <c r="W221" s="115"/>
      <c r="X221" s="115"/>
      <c r="Y221" s="115"/>
      <c r="Z221" s="115"/>
      <c r="AA221" s="115"/>
      <c r="AB221" s="28">
        <f>IF(AND(AD221=0,(COUNTIF(D221:AA221,"*")+COUNTIF(D221:AA221,"&lt;9")+COUNTIF(BD221:BE221,"*")+COUNTIF(BD221:BE221,"&lt;9")-COUNTIF(D221:AA221,служ!$AF$3)-COUNTIF(BD221:BE221,служ!$AF$3))&gt;0),0,1)</f>
        <v>1</v>
      </c>
      <c r="AC221" s="28">
        <f t="shared" si="16"/>
        <v>0</v>
      </c>
      <c r="AD221" s="29">
        <f>IF(OR(F221="",F221=служ!$AF$3),0,1)</f>
        <v>0</v>
      </c>
      <c r="AE221" s="31">
        <f t="shared" si="17"/>
        <v>1</v>
      </c>
      <c r="AF221" s="30">
        <f t="shared" si="18"/>
        <v>1</v>
      </c>
      <c r="AG221" s="30">
        <f>IF(AND(ISBLANK(G221),$AD221=1,AG$510=1,$F221&lt;&gt;служ!$AF$3),0,1)</f>
        <v>1</v>
      </c>
      <c r="AH221" s="30">
        <f>IF(AND(ISBLANK(H221),$AD221=1,AH$510=1,$F221&lt;&gt;служ!$AF$3),0,1)</f>
        <v>1</v>
      </c>
      <c r="AI221" s="30">
        <f>IF(AND(ISBLANK(I221),$AD221=1,AI$510=1,$F221&lt;&gt;служ!$AF$3),0,1)</f>
        <v>1</v>
      </c>
      <c r="AJ221" s="30">
        <f>IF(AND(ISBLANK(J221),$AD221=1,AJ$510=1,$F221&lt;&gt;служ!$AF$3),0,1)</f>
        <v>1</v>
      </c>
      <c r="AK221" s="30">
        <f>IF(AND(ISBLANK(K221),$AD221=1,AK$510=1,$F221&lt;&gt;служ!$AF$3),0,1)</f>
        <v>1</v>
      </c>
      <c r="AL221" s="30">
        <f>IF(AND(ISBLANK(L221),$AD221=1,AL$510=1,$F221&lt;&gt;служ!$AF$3),0,1)</f>
        <v>1</v>
      </c>
      <c r="AM221" s="30">
        <f>IF(AND(ISBLANK(M221),$AD221=1,AM$510=1,$F221&lt;&gt;служ!$AF$3),0,1)</f>
        <v>1</v>
      </c>
      <c r="AN221" s="30">
        <f>IF(AND(ISBLANK(N221),$AD221=1,AN$510=1,$F221&lt;&gt;служ!$AF$3),0,1)</f>
        <v>1</v>
      </c>
      <c r="AO221" s="30">
        <f>IF(AND(ISBLANK(O221),$AD221=1,AO$510=1,$F221&lt;&gt;служ!$AF$3),0,1)</f>
        <v>1</v>
      </c>
      <c r="AP221" s="30">
        <f>IF(AND(ISBLANK(P221),$AD221=1,AP$510=1,$F221&lt;&gt;служ!$AF$3),0,1)</f>
        <v>1</v>
      </c>
      <c r="AQ221" s="30">
        <f>IF(AND(ISBLANK(Q221),$AD221=1,AQ$510=1,$F221&lt;&gt;служ!$AF$3),0,1)</f>
        <v>1</v>
      </c>
      <c r="AR221" s="30">
        <f>IF(AND(ISBLANK(R221),$AD221=1,AR$510=1,$F221&lt;&gt;служ!$AF$3),0,1)</f>
        <v>1</v>
      </c>
      <c r="AS221" s="30">
        <f>IF(AND(ISBLANK(S221),$AD221=1,AS$510=1,$F221&lt;&gt;служ!$AF$3),0,1)</f>
        <v>1</v>
      </c>
      <c r="AT221" s="30">
        <f>IF(AND(ISBLANK(T221),$AD221=1,AT$510=1,$F221&lt;&gt;служ!$AF$3),0,1)</f>
        <v>1</v>
      </c>
      <c r="AU221" s="30">
        <f>IF(AND(ISBLANK(U221),$AD221=1,AU$510=1,$F221&lt;&gt;служ!$AF$3),0,1)</f>
        <v>1</v>
      </c>
      <c r="AV221" s="30">
        <f>IF(AND(ISBLANK(V221),$AD221=1,AV$510=1,$F221&lt;&gt;служ!$AF$3),0,1)</f>
        <v>1</v>
      </c>
      <c r="AW221" s="30">
        <f>IF(AND(ISBLANK(W221),$AD221=1,AW$510=1,$F221&lt;&gt;служ!$AF$3),0,1)</f>
        <v>1</v>
      </c>
      <c r="AX221" s="30">
        <f>IF(AND(ISBLANK(X221),$AD221=1,AX$510=1,$F221&lt;&gt;служ!$AF$3),0,1)</f>
        <v>1</v>
      </c>
      <c r="AY221" s="30">
        <f>IF(AND(ISBLANK(Y221),$AD221=1,AY$510=1,$F221&lt;&gt;служ!$AF$3),0,1)</f>
        <v>1</v>
      </c>
      <c r="AZ221" s="30">
        <f>IF(AND(ISBLANK(Z221),$AD221=1,AZ$510=1,$F221&lt;&gt;служ!$AF$3),0,1)</f>
        <v>1</v>
      </c>
      <c r="BA221" s="30">
        <f>IF(AND(ISBLANK(AA221),$AD221=1,BA$510=1,$F221&lt;&gt;служ!$AF$3),0,1)</f>
        <v>1</v>
      </c>
      <c r="BB221" s="20">
        <f t="shared" si="19"/>
        <v>0</v>
      </c>
      <c r="BD221" s="114"/>
      <c r="BE221" s="114"/>
      <c r="BF221" s="156" t="str">
        <f t="shared" si="20"/>
        <v/>
      </c>
      <c r="BH221" s="30">
        <f>IF(AND(ISBLANK(BD221),$AD221=1,$F221&lt;&gt;служ!$AF$3),0,1)</f>
        <v>1</v>
      </c>
      <c r="BI221" s="30">
        <f>IF(AND(ISBLANK(BE221),$AD221=1,$F221&lt;&gt;служ!$AF$3),0,1)</f>
        <v>1</v>
      </c>
    </row>
    <row r="222" spans="2:61" s="20" customFormat="1" x14ac:dyDescent="0.2">
      <c r="B222" s="112">
        <v>213</v>
      </c>
      <c r="C222" s="25">
        <v>4213</v>
      </c>
      <c r="D222" s="52"/>
      <c r="E222" s="52"/>
      <c r="F222" s="113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5"/>
      <c r="V222" s="115"/>
      <c r="W222" s="115"/>
      <c r="X222" s="115"/>
      <c r="Y222" s="115"/>
      <c r="Z222" s="115"/>
      <c r="AA222" s="115"/>
      <c r="AB222" s="28">
        <f>IF(AND(AD222=0,(COUNTIF(D222:AA222,"*")+COUNTIF(D222:AA222,"&lt;9")+COUNTIF(BD222:BE222,"*")+COUNTIF(BD222:BE222,"&lt;9")-COUNTIF(D222:AA222,служ!$AF$3)-COUNTIF(BD222:BE222,служ!$AF$3))&gt;0),0,1)</f>
        <v>1</v>
      </c>
      <c r="AC222" s="28">
        <f t="shared" si="16"/>
        <v>0</v>
      </c>
      <c r="AD222" s="29">
        <f>IF(OR(F222="",F222=служ!$AF$3),0,1)</f>
        <v>0</v>
      </c>
      <c r="AE222" s="31">
        <f t="shared" si="17"/>
        <v>1</v>
      </c>
      <c r="AF222" s="30">
        <f t="shared" si="18"/>
        <v>1</v>
      </c>
      <c r="AG222" s="30">
        <f>IF(AND(ISBLANK(G222),$AD222=1,AG$510=1,$F222&lt;&gt;служ!$AF$3),0,1)</f>
        <v>1</v>
      </c>
      <c r="AH222" s="30">
        <f>IF(AND(ISBLANK(H222),$AD222=1,AH$510=1,$F222&lt;&gt;служ!$AF$3),0,1)</f>
        <v>1</v>
      </c>
      <c r="AI222" s="30">
        <f>IF(AND(ISBLANK(I222),$AD222=1,AI$510=1,$F222&lt;&gt;служ!$AF$3),0,1)</f>
        <v>1</v>
      </c>
      <c r="AJ222" s="30">
        <f>IF(AND(ISBLANK(J222),$AD222=1,AJ$510=1,$F222&lt;&gt;служ!$AF$3),0,1)</f>
        <v>1</v>
      </c>
      <c r="AK222" s="30">
        <f>IF(AND(ISBLANK(K222),$AD222=1,AK$510=1,$F222&lt;&gt;служ!$AF$3),0,1)</f>
        <v>1</v>
      </c>
      <c r="AL222" s="30">
        <f>IF(AND(ISBLANK(L222),$AD222=1,AL$510=1,$F222&lt;&gt;служ!$AF$3),0,1)</f>
        <v>1</v>
      </c>
      <c r="AM222" s="30">
        <f>IF(AND(ISBLANK(M222),$AD222=1,AM$510=1,$F222&lt;&gt;служ!$AF$3),0,1)</f>
        <v>1</v>
      </c>
      <c r="AN222" s="30">
        <f>IF(AND(ISBLANK(N222),$AD222=1,AN$510=1,$F222&lt;&gt;служ!$AF$3),0,1)</f>
        <v>1</v>
      </c>
      <c r="AO222" s="30">
        <f>IF(AND(ISBLANK(O222),$AD222=1,AO$510=1,$F222&lt;&gt;служ!$AF$3),0,1)</f>
        <v>1</v>
      </c>
      <c r="AP222" s="30">
        <f>IF(AND(ISBLANK(P222),$AD222=1,AP$510=1,$F222&lt;&gt;служ!$AF$3),0,1)</f>
        <v>1</v>
      </c>
      <c r="AQ222" s="30">
        <f>IF(AND(ISBLANK(Q222),$AD222=1,AQ$510=1,$F222&lt;&gt;служ!$AF$3),0,1)</f>
        <v>1</v>
      </c>
      <c r="AR222" s="30">
        <f>IF(AND(ISBLANK(R222),$AD222=1,AR$510=1,$F222&lt;&gt;служ!$AF$3),0,1)</f>
        <v>1</v>
      </c>
      <c r="AS222" s="30">
        <f>IF(AND(ISBLANK(S222),$AD222=1,AS$510=1,$F222&lt;&gt;служ!$AF$3),0,1)</f>
        <v>1</v>
      </c>
      <c r="AT222" s="30">
        <f>IF(AND(ISBLANK(T222),$AD222=1,AT$510=1,$F222&lt;&gt;служ!$AF$3),0,1)</f>
        <v>1</v>
      </c>
      <c r="AU222" s="30">
        <f>IF(AND(ISBLANK(U222),$AD222=1,AU$510=1,$F222&lt;&gt;служ!$AF$3),0,1)</f>
        <v>1</v>
      </c>
      <c r="AV222" s="30">
        <f>IF(AND(ISBLANK(V222),$AD222=1,AV$510=1,$F222&lt;&gt;служ!$AF$3),0,1)</f>
        <v>1</v>
      </c>
      <c r="AW222" s="30">
        <f>IF(AND(ISBLANK(W222),$AD222=1,AW$510=1,$F222&lt;&gt;служ!$AF$3),0,1)</f>
        <v>1</v>
      </c>
      <c r="AX222" s="30">
        <f>IF(AND(ISBLANK(X222),$AD222=1,AX$510=1,$F222&lt;&gt;служ!$AF$3),0,1)</f>
        <v>1</v>
      </c>
      <c r="AY222" s="30">
        <f>IF(AND(ISBLANK(Y222),$AD222=1,AY$510=1,$F222&lt;&gt;служ!$AF$3),0,1)</f>
        <v>1</v>
      </c>
      <c r="AZ222" s="30">
        <f>IF(AND(ISBLANK(Z222),$AD222=1,AZ$510=1,$F222&lt;&gt;служ!$AF$3),0,1)</f>
        <v>1</v>
      </c>
      <c r="BA222" s="30">
        <f>IF(AND(ISBLANK(AA222),$AD222=1,BA$510=1,$F222&lt;&gt;служ!$AF$3),0,1)</f>
        <v>1</v>
      </c>
      <c r="BB222" s="20">
        <f t="shared" si="19"/>
        <v>0</v>
      </c>
      <c r="BD222" s="114"/>
      <c r="BE222" s="114"/>
      <c r="BF222" s="156" t="str">
        <f t="shared" si="20"/>
        <v/>
      </c>
      <c r="BH222" s="30">
        <f>IF(AND(ISBLANK(BD222),$AD222=1,$F222&lt;&gt;служ!$AF$3),0,1)</f>
        <v>1</v>
      </c>
      <c r="BI222" s="30">
        <f>IF(AND(ISBLANK(BE222),$AD222=1,$F222&lt;&gt;служ!$AF$3),0,1)</f>
        <v>1</v>
      </c>
    </row>
    <row r="223" spans="2:61" s="20" customFormat="1" x14ac:dyDescent="0.2">
      <c r="B223" s="112">
        <v>214</v>
      </c>
      <c r="C223" s="25">
        <v>4214</v>
      </c>
      <c r="D223" s="52"/>
      <c r="E223" s="52"/>
      <c r="F223" s="113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5"/>
      <c r="V223" s="115"/>
      <c r="W223" s="115"/>
      <c r="X223" s="115"/>
      <c r="Y223" s="115"/>
      <c r="Z223" s="115"/>
      <c r="AA223" s="115"/>
      <c r="AB223" s="28">
        <f>IF(AND(AD223=0,(COUNTIF(D223:AA223,"*")+COUNTIF(D223:AA223,"&lt;9")+COUNTIF(BD223:BE223,"*")+COUNTIF(BD223:BE223,"&lt;9")-COUNTIF(D223:AA223,служ!$AF$3)-COUNTIF(BD223:BE223,служ!$AF$3))&gt;0),0,1)</f>
        <v>1</v>
      </c>
      <c r="AC223" s="28">
        <f t="shared" si="16"/>
        <v>0</v>
      </c>
      <c r="AD223" s="29">
        <f>IF(OR(F223="",F223=служ!$AF$3),0,1)</f>
        <v>0</v>
      </c>
      <c r="AE223" s="31">
        <f t="shared" si="17"/>
        <v>1</v>
      </c>
      <c r="AF223" s="30">
        <f t="shared" si="18"/>
        <v>1</v>
      </c>
      <c r="AG223" s="30">
        <f>IF(AND(ISBLANK(G223),$AD223=1,AG$510=1,$F223&lt;&gt;служ!$AF$3),0,1)</f>
        <v>1</v>
      </c>
      <c r="AH223" s="30">
        <f>IF(AND(ISBLANK(H223),$AD223=1,AH$510=1,$F223&lt;&gt;служ!$AF$3),0,1)</f>
        <v>1</v>
      </c>
      <c r="AI223" s="30">
        <f>IF(AND(ISBLANK(I223),$AD223=1,AI$510=1,$F223&lt;&gt;служ!$AF$3),0,1)</f>
        <v>1</v>
      </c>
      <c r="AJ223" s="30">
        <f>IF(AND(ISBLANK(J223),$AD223=1,AJ$510=1,$F223&lt;&gt;служ!$AF$3),0,1)</f>
        <v>1</v>
      </c>
      <c r="AK223" s="30">
        <f>IF(AND(ISBLANK(K223),$AD223=1,AK$510=1,$F223&lt;&gt;служ!$AF$3),0,1)</f>
        <v>1</v>
      </c>
      <c r="AL223" s="30">
        <f>IF(AND(ISBLANK(L223),$AD223=1,AL$510=1,$F223&lt;&gt;служ!$AF$3),0,1)</f>
        <v>1</v>
      </c>
      <c r="AM223" s="30">
        <f>IF(AND(ISBLANK(M223),$AD223=1,AM$510=1,$F223&lt;&gt;служ!$AF$3),0,1)</f>
        <v>1</v>
      </c>
      <c r="AN223" s="30">
        <f>IF(AND(ISBLANK(N223),$AD223=1,AN$510=1,$F223&lt;&gt;служ!$AF$3),0,1)</f>
        <v>1</v>
      </c>
      <c r="AO223" s="30">
        <f>IF(AND(ISBLANK(O223),$AD223=1,AO$510=1,$F223&lt;&gt;служ!$AF$3),0,1)</f>
        <v>1</v>
      </c>
      <c r="AP223" s="30">
        <f>IF(AND(ISBLANK(P223),$AD223=1,AP$510=1,$F223&lt;&gt;служ!$AF$3),0,1)</f>
        <v>1</v>
      </c>
      <c r="AQ223" s="30">
        <f>IF(AND(ISBLANK(Q223),$AD223=1,AQ$510=1,$F223&lt;&gt;служ!$AF$3),0,1)</f>
        <v>1</v>
      </c>
      <c r="AR223" s="30">
        <f>IF(AND(ISBLANK(R223),$AD223=1,AR$510=1,$F223&lt;&gt;служ!$AF$3),0,1)</f>
        <v>1</v>
      </c>
      <c r="AS223" s="30">
        <f>IF(AND(ISBLANK(S223),$AD223=1,AS$510=1,$F223&lt;&gt;служ!$AF$3),0,1)</f>
        <v>1</v>
      </c>
      <c r="AT223" s="30">
        <f>IF(AND(ISBLANK(T223),$AD223=1,AT$510=1,$F223&lt;&gt;служ!$AF$3),0,1)</f>
        <v>1</v>
      </c>
      <c r="AU223" s="30">
        <f>IF(AND(ISBLANK(U223),$AD223=1,AU$510=1,$F223&lt;&gt;служ!$AF$3),0,1)</f>
        <v>1</v>
      </c>
      <c r="AV223" s="30">
        <f>IF(AND(ISBLANK(V223),$AD223=1,AV$510=1,$F223&lt;&gt;служ!$AF$3),0,1)</f>
        <v>1</v>
      </c>
      <c r="AW223" s="30">
        <f>IF(AND(ISBLANK(W223),$AD223=1,AW$510=1,$F223&lt;&gt;служ!$AF$3),0,1)</f>
        <v>1</v>
      </c>
      <c r="AX223" s="30">
        <f>IF(AND(ISBLANK(X223),$AD223=1,AX$510=1,$F223&lt;&gt;служ!$AF$3),0,1)</f>
        <v>1</v>
      </c>
      <c r="AY223" s="30">
        <f>IF(AND(ISBLANK(Y223),$AD223=1,AY$510=1,$F223&lt;&gt;служ!$AF$3),0,1)</f>
        <v>1</v>
      </c>
      <c r="AZ223" s="30">
        <f>IF(AND(ISBLANK(Z223),$AD223=1,AZ$510=1,$F223&lt;&gt;служ!$AF$3),0,1)</f>
        <v>1</v>
      </c>
      <c r="BA223" s="30">
        <f>IF(AND(ISBLANK(AA223),$AD223=1,BA$510=1,$F223&lt;&gt;служ!$AF$3),0,1)</f>
        <v>1</v>
      </c>
      <c r="BB223" s="20">
        <f t="shared" si="19"/>
        <v>0</v>
      </c>
      <c r="BD223" s="114"/>
      <c r="BE223" s="114"/>
      <c r="BF223" s="156" t="str">
        <f t="shared" si="20"/>
        <v/>
      </c>
      <c r="BH223" s="30">
        <f>IF(AND(ISBLANK(BD223),$AD223=1,$F223&lt;&gt;служ!$AF$3),0,1)</f>
        <v>1</v>
      </c>
      <c r="BI223" s="30">
        <f>IF(AND(ISBLANK(BE223),$AD223=1,$F223&lt;&gt;служ!$AF$3),0,1)</f>
        <v>1</v>
      </c>
    </row>
    <row r="224" spans="2:61" s="20" customFormat="1" x14ac:dyDescent="0.2">
      <c r="B224" s="112">
        <v>215</v>
      </c>
      <c r="C224" s="25">
        <v>4215</v>
      </c>
      <c r="D224" s="52"/>
      <c r="E224" s="52"/>
      <c r="F224" s="113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5"/>
      <c r="V224" s="115"/>
      <c r="W224" s="115"/>
      <c r="X224" s="115"/>
      <c r="Y224" s="115"/>
      <c r="Z224" s="115"/>
      <c r="AA224" s="115"/>
      <c r="AB224" s="28">
        <f>IF(AND(AD224=0,(COUNTIF(D224:AA224,"*")+COUNTIF(D224:AA224,"&lt;9")+COUNTIF(BD224:BE224,"*")+COUNTIF(BD224:BE224,"&lt;9")-COUNTIF(D224:AA224,служ!$AF$3)-COUNTIF(BD224:BE224,служ!$AF$3))&gt;0),0,1)</f>
        <v>1</v>
      </c>
      <c r="AC224" s="28">
        <f t="shared" si="16"/>
        <v>0</v>
      </c>
      <c r="AD224" s="29">
        <f>IF(OR(F224="",F224=служ!$AF$3),0,1)</f>
        <v>0</v>
      </c>
      <c r="AE224" s="31">
        <f t="shared" si="17"/>
        <v>1</v>
      </c>
      <c r="AF224" s="30">
        <f t="shared" si="18"/>
        <v>1</v>
      </c>
      <c r="AG224" s="30">
        <f>IF(AND(ISBLANK(G224),$AD224=1,AG$510=1,$F224&lt;&gt;служ!$AF$3),0,1)</f>
        <v>1</v>
      </c>
      <c r="AH224" s="30">
        <f>IF(AND(ISBLANK(H224),$AD224=1,AH$510=1,$F224&lt;&gt;служ!$AF$3),0,1)</f>
        <v>1</v>
      </c>
      <c r="AI224" s="30">
        <f>IF(AND(ISBLANK(I224),$AD224=1,AI$510=1,$F224&lt;&gt;служ!$AF$3),0,1)</f>
        <v>1</v>
      </c>
      <c r="AJ224" s="30">
        <f>IF(AND(ISBLANK(J224),$AD224=1,AJ$510=1,$F224&lt;&gt;служ!$AF$3),0,1)</f>
        <v>1</v>
      </c>
      <c r="AK224" s="30">
        <f>IF(AND(ISBLANK(K224),$AD224=1,AK$510=1,$F224&lt;&gt;служ!$AF$3),0,1)</f>
        <v>1</v>
      </c>
      <c r="AL224" s="30">
        <f>IF(AND(ISBLANK(L224),$AD224=1,AL$510=1,$F224&lt;&gt;служ!$AF$3),0,1)</f>
        <v>1</v>
      </c>
      <c r="AM224" s="30">
        <f>IF(AND(ISBLANK(M224),$AD224=1,AM$510=1,$F224&lt;&gt;служ!$AF$3),0,1)</f>
        <v>1</v>
      </c>
      <c r="AN224" s="30">
        <f>IF(AND(ISBLANK(N224),$AD224=1,AN$510=1,$F224&lt;&gt;служ!$AF$3),0,1)</f>
        <v>1</v>
      </c>
      <c r="AO224" s="30">
        <f>IF(AND(ISBLANK(O224),$AD224=1,AO$510=1,$F224&lt;&gt;служ!$AF$3),0,1)</f>
        <v>1</v>
      </c>
      <c r="AP224" s="30">
        <f>IF(AND(ISBLANK(P224),$AD224=1,AP$510=1,$F224&lt;&gt;служ!$AF$3),0,1)</f>
        <v>1</v>
      </c>
      <c r="AQ224" s="30">
        <f>IF(AND(ISBLANK(Q224),$AD224=1,AQ$510=1,$F224&lt;&gt;служ!$AF$3),0,1)</f>
        <v>1</v>
      </c>
      <c r="AR224" s="30">
        <f>IF(AND(ISBLANK(R224),$AD224=1,AR$510=1,$F224&lt;&gt;служ!$AF$3),0,1)</f>
        <v>1</v>
      </c>
      <c r="AS224" s="30">
        <f>IF(AND(ISBLANK(S224),$AD224=1,AS$510=1,$F224&lt;&gt;служ!$AF$3),0,1)</f>
        <v>1</v>
      </c>
      <c r="AT224" s="30">
        <f>IF(AND(ISBLANK(T224),$AD224=1,AT$510=1,$F224&lt;&gt;служ!$AF$3),0,1)</f>
        <v>1</v>
      </c>
      <c r="AU224" s="30">
        <f>IF(AND(ISBLANK(U224),$AD224=1,AU$510=1,$F224&lt;&gt;служ!$AF$3),0,1)</f>
        <v>1</v>
      </c>
      <c r="AV224" s="30">
        <f>IF(AND(ISBLANK(V224),$AD224=1,AV$510=1,$F224&lt;&gt;служ!$AF$3),0,1)</f>
        <v>1</v>
      </c>
      <c r="AW224" s="30">
        <f>IF(AND(ISBLANK(W224),$AD224=1,AW$510=1,$F224&lt;&gt;служ!$AF$3),0,1)</f>
        <v>1</v>
      </c>
      <c r="AX224" s="30">
        <f>IF(AND(ISBLANK(X224),$AD224=1,AX$510=1,$F224&lt;&gt;служ!$AF$3),0,1)</f>
        <v>1</v>
      </c>
      <c r="AY224" s="30">
        <f>IF(AND(ISBLANK(Y224),$AD224=1,AY$510=1,$F224&lt;&gt;служ!$AF$3),0,1)</f>
        <v>1</v>
      </c>
      <c r="AZ224" s="30">
        <f>IF(AND(ISBLANK(Z224),$AD224=1,AZ$510=1,$F224&lt;&gt;служ!$AF$3),0,1)</f>
        <v>1</v>
      </c>
      <c r="BA224" s="30">
        <f>IF(AND(ISBLANK(AA224),$AD224=1,BA$510=1,$F224&lt;&gt;служ!$AF$3),0,1)</f>
        <v>1</v>
      </c>
      <c r="BB224" s="20">
        <f t="shared" si="19"/>
        <v>0</v>
      </c>
      <c r="BD224" s="114"/>
      <c r="BE224" s="114"/>
      <c r="BF224" s="156" t="str">
        <f t="shared" si="20"/>
        <v/>
      </c>
      <c r="BH224" s="30">
        <f>IF(AND(ISBLANK(BD224),$AD224=1,$F224&lt;&gt;служ!$AF$3),0,1)</f>
        <v>1</v>
      </c>
      <c r="BI224" s="30">
        <f>IF(AND(ISBLANK(BE224),$AD224=1,$F224&lt;&gt;служ!$AF$3),0,1)</f>
        <v>1</v>
      </c>
    </row>
    <row r="225" spans="2:61" s="20" customFormat="1" x14ac:dyDescent="0.2">
      <c r="B225" s="112">
        <v>216</v>
      </c>
      <c r="C225" s="25">
        <v>4216</v>
      </c>
      <c r="D225" s="52"/>
      <c r="E225" s="52"/>
      <c r="F225" s="113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5"/>
      <c r="V225" s="115"/>
      <c r="W225" s="115"/>
      <c r="X225" s="115"/>
      <c r="Y225" s="115"/>
      <c r="Z225" s="115"/>
      <c r="AA225" s="115"/>
      <c r="AB225" s="28">
        <f>IF(AND(AD225=0,(COUNTIF(D225:AA225,"*")+COUNTIF(D225:AA225,"&lt;9")+COUNTIF(BD225:BE225,"*")+COUNTIF(BD225:BE225,"&lt;9")-COUNTIF(D225:AA225,служ!$AF$3)-COUNTIF(BD225:BE225,служ!$AF$3))&gt;0),0,1)</f>
        <v>1</v>
      </c>
      <c r="AC225" s="28">
        <f t="shared" si="16"/>
        <v>0</v>
      </c>
      <c r="AD225" s="29">
        <f>IF(OR(F225="",F225=служ!$AF$3),0,1)</f>
        <v>0</v>
      </c>
      <c r="AE225" s="31">
        <f t="shared" si="17"/>
        <v>1</v>
      </c>
      <c r="AF225" s="30">
        <f t="shared" si="18"/>
        <v>1</v>
      </c>
      <c r="AG225" s="30">
        <f>IF(AND(ISBLANK(G225),$AD225=1,AG$510=1,$F225&lt;&gt;служ!$AF$3),0,1)</f>
        <v>1</v>
      </c>
      <c r="AH225" s="30">
        <f>IF(AND(ISBLANK(H225),$AD225=1,AH$510=1,$F225&lt;&gt;служ!$AF$3),0,1)</f>
        <v>1</v>
      </c>
      <c r="AI225" s="30">
        <f>IF(AND(ISBLANK(I225),$AD225=1,AI$510=1,$F225&lt;&gt;служ!$AF$3),0,1)</f>
        <v>1</v>
      </c>
      <c r="AJ225" s="30">
        <f>IF(AND(ISBLANK(J225),$AD225=1,AJ$510=1,$F225&lt;&gt;служ!$AF$3),0,1)</f>
        <v>1</v>
      </c>
      <c r="AK225" s="30">
        <f>IF(AND(ISBLANK(K225),$AD225=1,AK$510=1,$F225&lt;&gt;служ!$AF$3),0,1)</f>
        <v>1</v>
      </c>
      <c r="AL225" s="30">
        <f>IF(AND(ISBLANK(L225),$AD225=1,AL$510=1,$F225&lt;&gt;служ!$AF$3),0,1)</f>
        <v>1</v>
      </c>
      <c r="AM225" s="30">
        <f>IF(AND(ISBLANK(M225),$AD225=1,AM$510=1,$F225&lt;&gt;служ!$AF$3),0,1)</f>
        <v>1</v>
      </c>
      <c r="AN225" s="30">
        <f>IF(AND(ISBLANK(N225),$AD225=1,AN$510=1,$F225&lt;&gt;служ!$AF$3),0,1)</f>
        <v>1</v>
      </c>
      <c r="AO225" s="30">
        <f>IF(AND(ISBLANK(O225),$AD225=1,AO$510=1,$F225&lt;&gt;служ!$AF$3),0,1)</f>
        <v>1</v>
      </c>
      <c r="AP225" s="30">
        <f>IF(AND(ISBLANK(P225),$AD225=1,AP$510=1,$F225&lt;&gt;служ!$AF$3),0,1)</f>
        <v>1</v>
      </c>
      <c r="AQ225" s="30">
        <f>IF(AND(ISBLANK(Q225),$AD225=1,AQ$510=1,$F225&lt;&gt;служ!$AF$3),0,1)</f>
        <v>1</v>
      </c>
      <c r="AR225" s="30">
        <f>IF(AND(ISBLANK(R225),$AD225=1,AR$510=1,$F225&lt;&gt;служ!$AF$3),0,1)</f>
        <v>1</v>
      </c>
      <c r="AS225" s="30">
        <f>IF(AND(ISBLANK(S225),$AD225=1,AS$510=1,$F225&lt;&gt;служ!$AF$3),0,1)</f>
        <v>1</v>
      </c>
      <c r="AT225" s="30">
        <f>IF(AND(ISBLANK(T225),$AD225=1,AT$510=1,$F225&lt;&gt;служ!$AF$3),0,1)</f>
        <v>1</v>
      </c>
      <c r="AU225" s="30">
        <f>IF(AND(ISBLANK(U225),$AD225=1,AU$510=1,$F225&lt;&gt;служ!$AF$3),0,1)</f>
        <v>1</v>
      </c>
      <c r="AV225" s="30">
        <f>IF(AND(ISBLANK(V225),$AD225=1,AV$510=1,$F225&lt;&gt;служ!$AF$3),0,1)</f>
        <v>1</v>
      </c>
      <c r="AW225" s="30">
        <f>IF(AND(ISBLANK(W225),$AD225=1,AW$510=1,$F225&lt;&gt;служ!$AF$3),0,1)</f>
        <v>1</v>
      </c>
      <c r="AX225" s="30">
        <f>IF(AND(ISBLANK(X225),$AD225=1,AX$510=1,$F225&lt;&gt;служ!$AF$3),0,1)</f>
        <v>1</v>
      </c>
      <c r="AY225" s="30">
        <f>IF(AND(ISBLANK(Y225),$AD225=1,AY$510=1,$F225&lt;&gt;служ!$AF$3),0,1)</f>
        <v>1</v>
      </c>
      <c r="AZ225" s="30">
        <f>IF(AND(ISBLANK(Z225),$AD225=1,AZ$510=1,$F225&lt;&gt;служ!$AF$3),0,1)</f>
        <v>1</v>
      </c>
      <c r="BA225" s="30">
        <f>IF(AND(ISBLANK(AA225),$AD225=1,BA$510=1,$F225&lt;&gt;служ!$AF$3),0,1)</f>
        <v>1</v>
      </c>
      <c r="BB225" s="20">
        <f t="shared" si="19"/>
        <v>0</v>
      </c>
      <c r="BD225" s="114"/>
      <c r="BE225" s="114"/>
      <c r="BF225" s="156" t="str">
        <f t="shared" si="20"/>
        <v/>
      </c>
      <c r="BH225" s="30">
        <f>IF(AND(ISBLANK(BD225),$AD225=1,$F225&lt;&gt;служ!$AF$3),0,1)</f>
        <v>1</v>
      </c>
      <c r="BI225" s="30">
        <f>IF(AND(ISBLANK(BE225),$AD225=1,$F225&lt;&gt;служ!$AF$3),0,1)</f>
        <v>1</v>
      </c>
    </row>
    <row r="226" spans="2:61" s="20" customFormat="1" x14ac:dyDescent="0.2">
      <c r="B226" s="112">
        <v>217</v>
      </c>
      <c r="C226" s="25">
        <v>4217</v>
      </c>
      <c r="D226" s="52"/>
      <c r="E226" s="52"/>
      <c r="F226" s="113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5"/>
      <c r="V226" s="115"/>
      <c r="W226" s="115"/>
      <c r="X226" s="115"/>
      <c r="Y226" s="115"/>
      <c r="Z226" s="115"/>
      <c r="AA226" s="115"/>
      <c r="AB226" s="28">
        <f>IF(AND(AD226=0,(COUNTIF(D226:AA226,"*")+COUNTIF(D226:AA226,"&lt;9")+COUNTIF(BD226:BE226,"*")+COUNTIF(BD226:BE226,"&lt;9")-COUNTIF(D226:AA226,служ!$AF$3)-COUNTIF(BD226:BE226,служ!$AF$3))&gt;0),0,1)</f>
        <v>1</v>
      </c>
      <c r="AC226" s="28">
        <f t="shared" si="16"/>
        <v>0</v>
      </c>
      <c r="AD226" s="29">
        <f>IF(OR(F226="",F226=служ!$AF$3),0,1)</f>
        <v>0</v>
      </c>
      <c r="AE226" s="31">
        <f t="shared" si="17"/>
        <v>1</v>
      </c>
      <c r="AF226" s="30">
        <f t="shared" si="18"/>
        <v>1</v>
      </c>
      <c r="AG226" s="30">
        <f>IF(AND(ISBLANK(G226),$AD226=1,AG$510=1,$F226&lt;&gt;служ!$AF$3),0,1)</f>
        <v>1</v>
      </c>
      <c r="AH226" s="30">
        <f>IF(AND(ISBLANK(H226),$AD226=1,AH$510=1,$F226&lt;&gt;служ!$AF$3),0,1)</f>
        <v>1</v>
      </c>
      <c r="AI226" s="30">
        <f>IF(AND(ISBLANK(I226),$AD226=1,AI$510=1,$F226&lt;&gt;служ!$AF$3),0,1)</f>
        <v>1</v>
      </c>
      <c r="AJ226" s="30">
        <f>IF(AND(ISBLANK(J226),$AD226=1,AJ$510=1,$F226&lt;&gt;служ!$AF$3),0,1)</f>
        <v>1</v>
      </c>
      <c r="AK226" s="30">
        <f>IF(AND(ISBLANK(K226),$AD226=1,AK$510=1,$F226&lt;&gt;служ!$AF$3),0,1)</f>
        <v>1</v>
      </c>
      <c r="AL226" s="30">
        <f>IF(AND(ISBLANK(L226),$AD226=1,AL$510=1,$F226&lt;&gt;служ!$AF$3),0,1)</f>
        <v>1</v>
      </c>
      <c r="AM226" s="30">
        <f>IF(AND(ISBLANK(M226),$AD226=1,AM$510=1,$F226&lt;&gt;служ!$AF$3),0,1)</f>
        <v>1</v>
      </c>
      <c r="AN226" s="30">
        <f>IF(AND(ISBLANK(N226),$AD226=1,AN$510=1,$F226&lt;&gt;служ!$AF$3),0,1)</f>
        <v>1</v>
      </c>
      <c r="AO226" s="30">
        <f>IF(AND(ISBLANK(O226),$AD226=1,AO$510=1,$F226&lt;&gt;служ!$AF$3),0,1)</f>
        <v>1</v>
      </c>
      <c r="AP226" s="30">
        <f>IF(AND(ISBLANK(P226),$AD226=1,AP$510=1,$F226&lt;&gt;служ!$AF$3),0,1)</f>
        <v>1</v>
      </c>
      <c r="AQ226" s="30">
        <f>IF(AND(ISBLANK(Q226),$AD226=1,AQ$510=1,$F226&lt;&gt;служ!$AF$3),0,1)</f>
        <v>1</v>
      </c>
      <c r="AR226" s="30">
        <f>IF(AND(ISBLANK(R226),$AD226=1,AR$510=1,$F226&lt;&gt;служ!$AF$3),0,1)</f>
        <v>1</v>
      </c>
      <c r="AS226" s="30">
        <f>IF(AND(ISBLANK(S226),$AD226=1,AS$510=1,$F226&lt;&gt;служ!$AF$3),0,1)</f>
        <v>1</v>
      </c>
      <c r="AT226" s="30">
        <f>IF(AND(ISBLANK(T226),$AD226=1,AT$510=1,$F226&lt;&gt;служ!$AF$3),0,1)</f>
        <v>1</v>
      </c>
      <c r="AU226" s="30">
        <f>IF(AND(ISBLANK(U226),$AD226=1,AU$510=1,$F226&lt;&gt;служ!$AF$3),0,1)</f>
        <v>1</v>
      </c>
      <c r="AV226" s="30">
        <f>IF(AND(ISBLANK(V226),$AD226=1,AV$510=1,$F226&lt;&gt;служ!$AF$3),0,1)</f>
        <v>1</v>
      </c>
      <c r="AW226" s="30">
        <f>IF(AND(ISBLANK(W226),$AD226=1,AW$510=1,$F226&lt;&gt;служ!$AF$3),0,1)</f>
        <v>1</v>
      </c>
      <c r="AX226" s="30">
        <f>IF(AND(ISBLANK(X226),$AD226=1,AX$510=1,$F226&lt;&gt;служ!$AF$3),0,1)</f>
        <v>1</v>
      </c>
      <c r="AY226" s="30">
        <f>IF(AND(ISBLANK(Y226),$AD226=1,AY$510=1,$F226&lt;&gt;служ!$AF$3),0,1)</f>
        <v>1</v>
      </c>
      <c r="AZ226" s="30">
        <f>IF(AND(ISBLANK(Z226),$AD226=1,AZ$510=1,$F226&lt;&gt;служ!$AF$3),0,1)</f>
        <v>1</v>
      </c>
      <c r="BA226" s="30">
        <f>IF(AND(ISBLANK(AA226),$AD226=1,BA$510=1,$F226&lt;&gt;служ!$AF$3),0,1)</f>
        <v>1</v>
      </c>
      <c r="BB226" s="20">
        <f t="shared" si="19"/>
        <v>0</v>
      </c>
      <c r="BD226" s="114"/>
      <c r="BE226" s="114"/>
      <c r="BF226" s="156" t="str">
        <f t="shared" si="20"/>
        <v/>
      </c>
      <c r="BH226" s="30">
        <f>IF(AND(ISBLANK(BD226),$AD226=1,$F226&lt;&gt;служ!$AF$3),0,1)</f>
        <v>1</v>
      </c>
      <c r="BI226" s="30">
        <f>IF(AND(ISBLANK(BE226),$AD226=1,$F226&lt;&gt;служ!$AF$3),0,1)</f>
        <v>1</v>
      </c>
    </row>
    <row r="227" spans="2:61" s="20" customFormat="1" x14ac:dyDescent="0.2">
      <c r="B227" s="112">
        <v>218</v>
      </c>
      <c r="C227" s="25">
        <v>4218</v>
      </c>
      <c r="D227" s="52"/>
      <c r="E227" s="52"/>
      <c r="F227" s="113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5"/>
      <c r="V227" s="115"/>
      <c r="W227" s="115"/>
      <c r="X227" s="115"/>
      <c r="Y227" s="115"/>
      <c r="Z227" s="115"/>
      <c r="AA227" s="115"/>
      <c r="AB227" s="28">
        <f>IF(AND(AD227=0,(COUNTIF(D227:AA227,"*")+COUNTIF(D227:AA227,"&lt;9")+COUNTIF(BD227:BE227,"*")+COUNTIF(BD227:BE227,"&lt;9")-COUNTIF(D227:AA227,служ!$AF$3)-COUNTIF(BD227:BE227,служ!$AF$3))&gt;0),0,1)</f>
        <v>1</v>
      </c>
      <c r="AC227" s="28">
        <f t="shared" si="16"/>
        <v>0</v>
      </c>
      <c r="AD227" s="29">
        <f>IF(OR(F227="",F227=служ!$AF$3),0,1)</f>
        <v>0</v>
      </c>
      <c r="AE227" s="31">
        <f t="shared" si="17"/>
        <v>1</v>
      </c>
      <c r="AF227" s="30">
        <f t="shared" si="18"/>
        <v>1</v>
      </c>
      <c r="AG227" s="30">
        <f>IF(AND(ISBLANK(G227),$AD227=1,AG$510=1,$F227&lt;&gt;служ!$AF$3),0,1)</f>
        <v>1</v>
      </c>
      <c r="AH227" s="30">
        <f>IF(AND(ISBLANK(H227),$AD227=1,AH$510=1,$F227&lt;&gt;служ!$AF$3),0,1)</f>
        <v>1</v>
      </c>
      <c r="AI227" s="30">
        <f>IF(AND(ISBLANK(I227),$AD227=1,AI$510=1,$F227&lt;&gt;служ!$AF$3),0,1)</f>
        <v>1</v>
      </c>
      <c r="AJ227" s="30">
        <f>IF(AND(ISBLANK(J227),$AD227=1,AJ$510=1,$F227&lt;&gt;служ!$AF$3),0,1)</f>
        <v>1</v>
      </c>
      <c r="AK227" s="30">
        <f>IF(AND(ISBLANK(K227),$AD227=1,AK$510=1,$F227&lt;&gt;служ!$AF$3),0,1)</f>
        <v>1</v>
      </c>
      <c r="AL227" s="30">
        <f>IF(AND(ISBLANK(L227),$AD227=1,AL$510=1,$F227&lt;&gt;служ!$AF$3),0,1)</f>
        <v>1</v>
      </c>
      <c r="AM227" s="30">
        <f>IF(AND(ISBLANK(M227),$AD227=1,AM$510=1,$F227&lt;&gt;служ!$AF$3),0,1)</f>
        <v>1</v>
      </c>
      <c r="AN227" s="30">
        <f>IF(AND(ISBLANK(N227),$AD227=1,AN$510=1,$F227&lt;&gt;служ!$AF$3),0,1)</f>
        <v>1</v>
      </c>
      <c r="AO227" s="30">
        <f>IF(AND(ISBLANK(O227),$AD227=1,AO$510=1,$F227&lt;&gt;служ!$AF$3),0,1)</f>
        <v>1</v>
      </c>
      <c r="AP227" s="30">
        <f>IF(AND(ISBLANK(P227),$AD227=1,AP$510=1,$F227&lt;&gt;служ!$AF$3),0,1)</f>
        <v>1</v>
      </c>
      <c r="AQ227" s="30">
        <f>IF(AND(ISBLANK(Q227),$AD227=1,AQ$510=1,$F227&lt;&gt;служ!$AF$3),0,1)</f>
        <v>1</v>
      </c>
      <c r="AR227" s="30">
        <f>IF(AND(ISBLANK(R227),$AD227=1,AR$510=1,$F227&lt;&gt;служ!$AF$3),0,1)</f>
        <v>1</v>
      </c>
      <c r="AS227" s="30">
        <f>IF(AND(ISBLANK(S227),$AD227=1,AS$510=1,$F227&lt;&gt;служ!$AF$3),0,1)</f>
        <v>1</v>
      </c>
      <c r="AT227" s="30">
        <f>IF(AND(ISBLANK(T227),$AD227=1,AT$510=1,$F227&lt;&gt;служ!$AF$3),0,1)</f>
        <v>1</v>
      </c>
      <c r="AU227" s="30">
        <f>IF(AND(ISBLANK(U227),$AD227=1,AU$510=1,$F227&lt;&gt;служ!$AF$3),0,1)</f>
        <v>1</v>
      </c>
      <c r="AV227" s="30">
        <f>IF(AND(ISBLANK(V227),$AD227=1,AV$510=1,$F227&lt;&gt;служ!$AF$3),0,1)</f>
        <v>1</v>
      </c>
      <c r="AW227" s="30">
        <f>IF(AND(ISBLANK(W227),$AD227=1,AW$510=1,$F227&lt;&gt;служ!$AF$3),0,1)</f>
        <v>1</v>
      </c>
      <c r="AX227" s="30">
        <f>IF(AND(ISBLANK(X227),$AD227=1,AX$510=1,$F227&lt;&gt;служ!$AF$3),0,1)</f>
        <v>1</v>
      </c>
      <c r="AY227" s="30">
        <f>IF(AND(ISBLANK(Y227),$AD227=1,AY$510=1,$F227&lt;&gt;служ!$AF$3),0,1)</f>
        <v>1</v>
      </c>
      <c r="AZ227" s="30">
        <f>IF(AND(ISBLANK(Z227),$AD227=1,AZ$510=1,$F227&lt;&gt;служ!$AF$3),0,1)</f>
        <v>1</v>
      </c>
      <c r="BA227" s="30">
        <f>IF(AND(ISBLANK(AA227),$AD227=1,BA$510=1,$F227&lt;&gt;служ!$AF$3),0,1)</f>
        <v>1</v>
      </c>
      <c r="BB227" s="20">
        <f t="shared" si="19"/>
        <v>0</v>
      </c>
      <c r="BD227" s="114"/>
      <c r="BE227" s="114"/>
      <c r="BF227" s="156" t="str">
        <f t="shared" si="20"/>
        <v/>
      </c>
      <c r="BH227" s="30">
        <f>IF(AND(ISBLANK(BD227),$AD227=1,$F227&lt;&gt;служ!$AF$3),0,1)</f>
        <v>1</v>
      </c>
      <c r="BI227" s="30">
        <f>IF(AND(ISBLANK(BE227),$AD227=1,$F227&lt;&gt;служ!$AF$3),0,1)</f>
        <v>1</v>
      </c>
    </row>
    <row r="228" spans="2:61" s="20" customFormat="1" x14ac:dyDescent="0.2">
      <c r="B228" s="112">
        <v>219</v>
      </c>
      <c r="C228" s="25">
        <v>4219</v>
      </c>
      <c r="D228" s="52"/>
      <c r="E228" s="52"/>
      <c r="F228" s="113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5"/>
      <c r="V228" s="115"/>
      <c r="W228" s="115"/>
      <c r="X228" s="115"/>
      <c r="Y228" s="115"/>
      <c r="Z228" s="115"/>
      <c r="AA228" s="115"/>
      <c r="AB228" s="28">
        <f>IF(AND(AD228=0,(COUNTIF(D228:AA228,"*")+COUNTIF(D228:AA228,"&lt;9")+COUNTIF(BD228:BE228,"*")+COUNTIF(BD228:BE228,"&lt;9")-COUNTIF(D228:AA228,служ!$AF$3)-COUNTIF(BD228:BE228,служ!$AF$3))&gt;0),0,1)</f>
        <v>1</v>
      </c>
      <c r="AC228" s="28">
        <f t="shared" si="16"/>
        <v>0</v>
      </c>
      <c r="AD228" s="29">
        <f>IF(OR(F228="",F228=служ!$AF$3),0,1)</f>
        <v>0</v>
      </c>
      <c r="AE228" s="31">
        <f t="shared" si="17"/>
        <v>1</v>
      </c>
      <c r="AF228" s="30">
        <f t="shared" si="18"/>
        <v>1</v>
      </c>
      <c r="AG228" s="30">
        <f>IF(AND(ISBLANK(G228),$AD228=1,AG$510=1,$F228&lt;&gt;служ!$AF$3),0,1)</f>
        <v>1</v>
      </c>
      <c r="AH228" s="30">
        <f>IF(AND(ISBLANK(H228),$AD228=1,AH$510=1,$F228&lt;&gt;служ!$AF$3),0,1)</f>
        <v>1</v>
      </c>
      <c r="AI228" s="30">
        <f>IF(AND(ISBLANK(I228),$AD228=1,AI$510=1,$F228&lt;&gt;служ!$AF$3),0,1)</f>
        <v>1</v>
      </c>
      <c r="AJ228" s="30">
        <f>IF(AND(ISBLANK(J228),$AD228=1,AJ$510=1,$F228&lt;&gt;служ!$AF$3),0,1)</f>
        <v>1</v>
      </c>
      <c r="AK228" s="30">
        <f>IF(AND(ISBLANK(K228),$AD228=1,AK$510=1,$F228&lt;&gt;служ!$AF$3),0,1)</f>
        <v>1</v>
      </c>
      <c r="AL228" s="30">
        <f>IF(AND(ISBLANK(L228),$AD228=1,AL$510=1,$F228&lt;&gt;служ!$AF$3),0,1)</f>
        <v>1</v>
      </c>
      <c r="AM228" s="30">
        <f>IF(AND(ISBLANK(M228),$AD228=1,AM$510=1,$F228&lt;&gt;служ!$AF$3),0,1)</f>
        <v>1</v>
      </c>
      <c r="AN228" s="30">
        <f>IF(AND(ISBLANK(N228),$AD228=1,AN$510=1,$F228&lt;&gt;служ!$AF$3),0,1)</f>
        <v>1</v>
      </c>
      <c r="AO228" s="30">
        <f>IF(AND(ISBLANK(O228),$AD228=1,AO$510=1,$F228&lt;&gt;служ!$AF$3),0,1)</f>
        <v>1</v>
      </c>
      <c r="AP228" s="30">
        <f>IF(AND(ISBLANK(P228),$AD228=1,AP$510=1,$F228&lt;&gt;служ!$AF$3),0,1)</f>
        <v>1</v>
      </c>
      <c r="AQ228" s="30">
        <f>IF(AND(ISBLANK(Q228),$AD228=1,AQ$510=1,$F228&lt;&gt;служ!$AF$3),0,1)</f>
        <v>1</v>
      </c>
      <c r="AR228" s="30">
        <f>IF(AND(ISBLANK(R228),$AD228=1,AR$510=1,$F228&lt;&gt;служ!$AF$3),0,1)</f>
        <v>1</v>
      </c>
      <c r="AS228" s="30">
        <f>IF(AND(ISBLANK(S228),$AD228=1,AS$510=1,$F228&lt;&gt;служ!$AF$3),0,1)</f>
        <v>1</v>
      </c>
      <c r="AT228" s="30">
        <f>IF(AND(ISBLANK(T228),$AD228=1,AT$510=1,$F228&lt;&gt;служ!$AF$3),0,1)</f>
        <v>1</v>
      </c>
      <c r="AU228" s="30">
        <f>IF(AND(ISBLANK(U228),$AD228=1,AU$510=1,$F228&lt;&gt;служ!$AF$3),0,1)</f>
        <v>1</v>
      </c>
      <c r="AV228" s="30">
        <f>IF(AND(ISBLANK(V228),$AD228=1,AV$510=1,$F228&lt;&gt;служ!$AF$3),0,1)</f>
        <v>1</v>
      </c>
      <c r="AW228" s="30">
        <f>IF(AND(ISBLANK(W228),$AD228=1,AW$510=1,$F228&lt;&gt;служ!$AF$3),0,1)</f>
        <v>1</v>
      </c>
      <c r="AX228" s="30">
        <f>IF(AND(ISBLANK(X228),$AD228=1,AX$510=1,$F228&lt;&gt;служ!$AF$3),0,1)</f>
        <v>1</v>
      </c>
      <c r="AY228" s="30">
        <f>IF(AND(ISBLANK(Y228),$AD228=1,AY$510=1,$F228&lt;&gt;служ!$AF$3),0,1)</f>
        <v>1</v>
      </c>
      <c r="AZ228" s="30">
        <f>IF(AND(ISBLANK(Z228),$AD228=1,AZ$510=1,$F228&lt;&gt;служ!$AF$3),0,1)</f>
        <v>1</v>
      </c>
      <c r="BA228" s="30">
        <f>IF(AND(ISBLANK(AA228),$AD228=1,BA$510=1,$F228&lt;&gt;служ!$AF$3),0,1)</f>
        <v>1</v>
      </c>
      <c r="BB228" s="20">
        <f t="shared" si="19"/>
        <v>0</v>
      </c>
      <c r="BD228" s="114"/>
      <c r="BE228" s="114"/>
      <c r="BF228" s="156" t="str">
        <f t="shared" si="20"/>
        <v/>
      </c>
      <c r="BH228" s="30">
        <f>IF(AND(ISBLANK(BD228),$AD228=1,$F228&lt;&gt;служ!$AF$3),0,1)</f>
        <v>1</v>
      </c>
      <c r="BI228" s="30">
        <f>IF(AND(ISBLANK(BE228),$AD228=1,$F228&lt;&gt;служ!$AF$3),0,1)</f>
        <v>1</v>
      </c>
    </row>
    <row r="229" spans="2:61" s="20" customFormat="1" x14ac:dyDescent="0.2">
      <c r="B229" s="112">
        <v>220</v>
      </c>
      <c r="C229" s="25">
        <v>4220</v>
      </c>
      <c r="D229" s="52"/>
      <c r="E229" s="52"/>
      <c r="F229" s="113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5"/>
      <c r="V229" s="115"/>
      <c r="W229" s="115"/>
      <c r="X229" s="115"/>
      <c r="Y229" s="115"/>
      <c r="Z229" s="115"/>
      <c r="AA229" s="115"/>
      <c r="AB229" s="28">
        <f>IF(AND(AD229=0,(COUNTIF(D229:AA229,"*")+COUNTIF(D229:AA229,"&lt;9")+COUNTIF(BD229:BE229,"*")+COUNTIF(BD229:BE229,"&lt;9")-COUNTIF(D229:AA229,служ!$AF$3)-COUNTIF(BD229:BE229,служ!$AF$3))&gt;0),0,1)</f>
        <v>1</v>
      </c>
      <c r="AC229" s="28">
        <f t="shared" si="16"/>
        <v>0</v>
      </c>
      <c r="AD229" s="29">
        <f>IF(OR(F229="",F229=служ!$AF$3),0,1)</f>
        <v>0</v>
      </c>
      <c r="AE229" s="31">
        <f t="shared" si="17"/>
        <v>1</v>
      </c>
      <c r="AF229" s="30">
        <f t="shared" si="18"/>
        <v>1</v>
      </c>
      <c r="AG229" s="30">
        <f>IF(AND(ISBLANK(G229),$AD229=1,AG$510=1,$F229&lt;&gt;служ!$AF$3),0,1)</f>
        <v>1</v>
      </c>
      <c r="AH229" s="30">
        <f>IF(AND(ISBLANK(H229),$AD229=1,AH$510=1,$F229&lt;&gt;служ!$AF$3),0,1)</f>
        <v>1</v>
      </c>
      <c r="AI229" s="30">
        <f>IF(AND(ISBLANK(I229),$AD229=1,AI$510=1,$F229&lt;&gt;служ!$AF$3),0,1)</f>
        <v>1</v>
      </c>
      <c r="AJ229" s="30">
        <f>IF(AND(ISBLANK(J229),$AD229=1,AJ$510=1,$F229&lt;&gt;служ!$AF$3),0,1)</f>
        <v>1</v>
      </c>
      <c r="AK229" s="30">
        <f>IF(AND(ISBLANK(K229),$AD229=1,AK$510=1,$F229&lt;&gt;служ!$AF$3),0,1)</f>
        <v>1</v>
      </c>
      <c r="AL229" s="30">
        <f>IF(AND(ISBLANK(L229),$AD229=1,AL$510=1,$F229&lt;&gt;служ!$AF$3),0,1)</f>
        <v>1</v>
      </c>
      <c r="AM229" s="30">
        <f>IF(AND(ISBLANK(M229),$AD229=1,AM$510=1,$F229&lt;&gt;служ!$AF$3),0,1)</f>
        <v>1</v>
      </c>
      <c r="AN229" s="30">
        <f>IF(AND(ISBLANK(N229),$AD229=1,AN$510=1,$F229&lt;&gt;служ!$AF$3),0,1)</f>
        <v>1</v>
      </c>
      <c r="AO229" s="30">
        <f>IF(AND(ISBLANK(O229),$AD229=1,AO$510=1,$F229&lt;&gt;служ!$AF$3),0,1)</f>
        <v>1</v>
      </c>
      <c r="AP229" s="30">
        <f>IF(AND(ISBLANK(P229),$AD229=1,AP$510=1,$F229&lt;&gt;служ!$AF$3),0,1)</f>
        <v>1</v>
      </c>
      <c r="AQ229" s="30">
        <f>IF(AND(ISBLANK(Q229),$AD229=1,AQ$510=1,$F229&lt;&gt;служ!$AF$3),0,1)</f>
        <v>1</v>
      </c>
      <c r="AR229" s="30">
        <f>IF(AND(ISBLANK(R229),$AD229=1,AR$510=1,$F229&lt;&gt;служ!$AF$3),0,1)</f>
        <v>1</v>
      </c>
      <c r="AS229" s="30">
        <f>IF(AND(ISBLANK(S229),$AD229=1,AS$510=1,$F229&lt;&gt;служ!$AF$3),0,1)</f>
        <v>1</v>
      </c>
      <c r="AT229" s="30">
        <f>IF(AND(ISBLANK(T229),$AD229=1,AT$510=1,$F229&lt;&gt;служ!$AF$3),0,1)</f>
        <v>1</v>
      </c>
      <c r="AU229" s="30">
        <f>IF(AND(ISBLANK(U229),$AD229=1,AU$510=1,$F229&lt;&gt;служ!$AF$3),0,1)</f>
        <v>1</v>
      </c>
      <c r="AV229" s="30">
        <f>IF(AND(ISBLANK(V229),$AD229=1,AV$510=1,$F229&lt;&gt;служ!$AF$3),0,1)</f>
        <v>1</v>
      </c>
      <c r="AW229" s="30">
        <f>IF(AND(ISBLANK(W229),$AD229=1,AW$510=1,$F229&lt;&gt;служ!$AF$3),0,1)</f>
        <v>1</v>
      </c>
      <c r="AX229" s="30">
        <f>IF(AND(ISBLANK(X229),$AD229=1,AX$510=1,$F229&lt;&gt;служ!$AF$3),0,1)</f>
        <v>1</v>
      </c>
      <c r="AY229" s="30">
        <f>IF(AND(ISBLANK(Y229),$AD229=1,AY$510=1,$F229&lt;&gt;служ!$AF$3),0,1)</f>
        <v>1</v>
      </c>
      <c r="AZ229" s="30">
        <f>IF(AND(ISBLANK(Z229),$AD229=1,AZ$510=1,$F229&lt;&gt;служ!$AF$3),0,1)</f>
        <v>1</v>
      </c>
      <c r="BA229" s="30">
        <f>IF(AND(ISBLANK(AA229),$AD229=1,BA$510=1,$F229&lt;&gt;служ!$AF$3),0,1)</f>
        <v>1</v>
      </c>
      <c r="BB229" s="20">
        <f t="shared" si="19"/>
        <v>0</v>
      </c>
      <c r="BD229" s="114"/>
      <c r="BE229" s="114"/>
      <c r="BF229" s="156" t="str">
        <f t="shared" si="20"/>
        <v/>
      </c>
      <c r="BH229" s="30">
        <f>IF(AND(ISBLANK(BD229),$AD229=1,$F229&lt;&gt;служ!$AF$3),0,1)</f>
        <v>1</v>
      </c>
      <c r="BI229" s="30">
        <f>IF(AND(ISBLANK(BE229),$AD229=1,$F229&lt;&gt;служ!$AF$3),0,1)</f>
        <v>1</v>
      </c>
    </row>
    <row r="230" spans="2:61" s="20" customFormat="1" x14ac:dyDescent="0.2">
      <c r="B230" s="112">
        <v>221</v>
      </c>
      <c r="C230" s="25">
        <v>4221</v>
      </c>
      <c r="D230" s="52"/>
      <c r="E230" s="52"/>
      <c r="F230" s="113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5"/>
      <c r="V230" s="115"/>
      <c r="W230" s="115"/>
      <c r="X230" s="115"/>
      <c r="Y230" s="115"/>
      <c r="Z230" s="115"/>
      <c r="AA230" s="115"/>
      <c r="AB230" s="28">
        <f>IF(AND(AD230=0,(COUNTIF(D230:AA230,"*")+COUNTIF(D230:AA230,"&lt;9")+COUNTIF(BD230:BE230,"*")+COUNTIF(BD230:BE230,"&lt;9")-COUNTIF(D230:AA230,служ!$AF$3)-COUNTIF(BD230:BE230,служ!$AF$3))&gt;0),0,1)</f>
        <v>1</v>
      </c>
      <c r="AC230" s="28">
        <f t="shared" si="16"/>
        <v>0</v>
      </c>
      <c r="AD230" s="29">
        <f>IF(OR(F230="",F230=служ!$AF$3),0,1)</f>
        <v>0</v>
      </c>
      <c r="AE230" s="31">
        <f t="shared" si="17"/>
        <v>1</v>
      </c>
      <c r="AF230" s="30">
        <f t="shared" si="18"/>
        <v>1</v>
      </c>
      <c r="AG230" s="30">
        <f>IF(AND(ISBLANK(G230),$AD230=1,AG$510=1,$F230&lt;&gt;служ!$AF$3),0,1)</f>
        <v>1</v>
      </c>
      <c r="AH230" s="30">
        <f>IF(AND(ISBLANK(H230),$AD230=1,AH$510=1,$F230&lt;&gt;служ!$AF$3),0,1)</f>
        <v>1</v>
      </c>
      <c r="AI230" s="30">
        <f>IF(AND(ISBLANK(I230),$AD230=1,AI$510=1,$F230&lt;&gt;служ!$AF$3),0,1)</f>
        <v>1</v>
      </c>
      <c r="AJ230" s="30">
        <f>IF(AND(ISBLANK(J230),$AD230=1,AJ$510=1,$F230&lt;&gt;служ!$AF$3),0,1)</f>
        <v>1</v>
      </c>
      <c r="AK230" s="30">
        <f>IF(AND(ISBLANK(K230),$AD230=1,AK$510=1,$F230&lt;&gt;служ!$AF$3),0,1)</f>
        <v>1</v>
      </c>
      <c r="AL230" s="30">
        <f>IF(AND(ISBLANK(L230),$AD230=1,AL$510=1,$F230&lt;&gt;служ!$AF$3),0,1)</f>
        <v>1</v>
      </c>
      <c r="AM230" s="30">
        <f>IF(AND(ISBLANK(M230),$AD230=1,AM$510=1,$F230&lt;&gt;служ!$AF$3),0,1)</f>
        <v>1</v>
      </c>
      <c r="AN230" s="30">
        <f>IF(AND(ISBLANK(N230),$AD230=1,AN$510=1,$F230&lt;&gt;служ!$AF$3),0,1)</f>
        <v>1</v>
      </c>
      <c r="AO230" s="30">
        <f>IF(AND(ISBLANK(O230),$AD230=1,AO$510=1,$F230&lt;&gt;служ!$AF$3),0,1)</f>
        <v>1</v>
      </c>
      <c r="AP230" s="30">
        <f>IF(AND(ISBLANK(P230),$AD230=1,AP$510=1,$F230&lt;&gt;служ!$AF$3),0,1)</f>
        <v>1</v>
      </c>
      <c r="AQ230" s="30">
        <f>IF(AND(ISBLANK(Q230),$AD230=1,AQ$510=1,$F230&lt;&gt;служ!$AF$3),0,1)</f>
        <v>1</v>
      </c>
      <c r="AR230" s="30">
        <f>IF(AND(ISBLANK(R230),$AD230=1,AR$510=1,$F230&lt;&gt;служ!$AF$3),0,1)</f>
        <v>1</v>
      </c>
      <c r="AS230" s="30">
        <f>IF(AND(ISBLANK(S230),$AD230=1,AS$510=1,$F230&lt;&gt;служ!$AF$3),0,1)</f>
        <v>1</v>
      </c>
      <c r="AT230" s="30">
        <f>IF(AND(ISBLANK(T230),$AD230=1,AT$510=1,$F230&lt;&gt;служ!$AF$3),0,1)</f>
        <v>1</v>
      </c>
      <c r="AU230" s="30">
        <f>IF(AND(ISBLANK(U230),$AD230=1,AU$510=1,$F230&lt;&gt;служ!$AF$3),0,1)</f>
        <v>1</v>
      </c>
      <c r="AV230" s="30">
        <f>IF(AND(ISBLANK(V230),$AD230=1,AV$510=1,$F230&lt;&gt;служ!$AF$3),0,1)</f>
        <v>1</v>
      </c>
      <c r="AW230" s="30">
        <f>IF(AND(ISBLANK(W230),$AD230=1,AW$510=1,$F230&lt;&gt;служ!$AF$3),0,1)</f>
        <v>1</v>
      </c>
      <c r="AX230" s="30">
        <f>IF(AND(ISBLANK(X230),$AD230=1,AX$510=1,$F230&lt;&gt;служ!$AF$3),0,1)</f>
        <v>1</v>
      </c>
      <c r="AY230" s="30">
        <f>IF(AND(ISBLANK(Y230),$AD230=1,AY$510=1,$F230&lt;&gt;служ!$AF$3),0,1)</f>
        <v>1</v>
      </c>
      <c r="AZ230" s="30">
        <f>IF(AND(ISBLANK(Z230),$AD230=1,AZ$510=1,$F230&lt;&gt;служ!$AF$3),0,1)</f>
        <v>1</v>
      </c>
      <c r="BA230" s="30">
        <f>IF(AND(ISBLANK(AA230),$AD230=1,BA$510=1,$F230&lt;&gt;служ!$AF$3),0,1)</f>
        <v>1</v>
      </c>
      <c r="BB230" s="20">
        <f t="shared" si="19"/>
        <v>0</v>
      </c>
      <c r="BD230" s="114"/>
      <c r="BE230" s="114"/>
      <c r="BF230" s="156" t="str">
        <f t="shared" si="20"/>
        <v/>
      </c>
      <c r="BH230" s="30">
        <f>IF(AND(ISBLANK(BD230),$AD230=1,$F230&lt;&gt;служ!$AF$3),0,1)</f>
        <v>1</v>
      </c>
      <c r="BI230" s="30">
        <f>IF(AND(ISBLANK(BE230),$AD230=1,$F230&lt;&gt;служ!$AF$3),0,1)</f>
        <v>1</v>
      </c>
    </row>
    <row r="231" spans="2:61" s="20" customFormat="1" x14ac:dyDescent="0.2">
      <c r="B231" s="112">
        <v>222</v>
      </c>
      <c r="C231" s="25">
        <v>4222</v>
      </c>
      <c r="D231" s="52"/>
      <c r="E231" s="52"/>
      <c r="F231" s="113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5"/>
      <c r="V231" s="115"/>
      <c r="W231" s="115"/>
      <c r="X231" s="115"/>
      <c r="Y231" s="115"/>
      <c r="Z231" s="115"/>
      <c r="AA231" s="115"/>
      <c r="AB231" s="28">
        <f>IF(AND(AD231=0,(COUNTIF(D231:AA231,"*")+COUNTIF(D231:AA231,"&lt;9")+COUNTIF(BD231:BE231,"*")+COUNTIF(BD231:BE231,"&lt;9")-COUNTIF(D231:AA231,служ!$AF$3)-COUNTIF(BD231:BE231,служ!$AF$3))&gt;0),0,1)</f>
        <v>1</v>
      </c>
      <c r="AC231" s="28">
        <f t="shared" si="16"/>
        <v>0</v>
      </c>
      <c r="AD231" s="29">
        <f>IF(OR(F231="",F231=служ!$AF$3),0,1)</f>
        <v>0</v>
      </c>
      <c r="AE231" s="31">
        <f t="shared" si="17"/>
        <v>1</v>
      </c>
      <c r="AF231" s="30">
        <f t="shared" si="18"/>
        <v>1</v>
      </c>
      <c r="AG231" s="30">
        <f>IF(AND(ISBLANK(G231),$AD231=1,AG$510=1,$F231&lt;&gt;служ!$AF$3),0,1)</f>
        <v>1</v>
      </c>
      <c r="AH231" s="30">
        <f>IF(AND(ISBLANK(H231),$AD231=1,AH$510=1,$F231&lt;&gt;служ!$AF$3),0,1)</f>
        <v>1</v>
      </c>
      <c r="AI231" s="30">
        <f>IF(AND(ISBLANK(I231),$AD231=1,AI$510=1,$F231&lt;&gt;служ!$AF$3),0,1)</f>
        <v>1</v>
      </c>
      <c r="AJ231" s="30">
        <f>IF(AND(ISBLANK(J231),$AD231=1,AJ$510=1,$F231&lt;&gt;служ!$AF$3),0,1)</f>
        <v>1</v>
      </c>
      <c r="AK231" s="30">
        <f>IF(AND(ISBLANK(K231),$AD231=1,AK$510=1,$F231&lt;&gt;служ!$AF$3),0,1)</f>
        <v>1</v>
      </c>
      <c r="AL231" s="30">
        <f>IF(AND(ISBLANK(L231),$AD231=1,AL$510=1,$F231&lt;&gt;служ!$AF$3),0,1)</f>
        <v>1</v>
      </c>
      <c r="AM231" s="30">
        <f>IF(AND(ISBLANK(M231),$AD231=1,AM$510=1,$F231&lt;&gt;служ!$AF$3),0,1)</f>
        <v>1</v>
      </c>
      <c r="AN231" s="30">
        <f>IF(AND(ISBLANK(N231),$AD231=1,AN$510=1,$F231&lt;&gt;служ!$AF$3),0,1)</f>
        <v>1</v>
      </c>
      <c r="AO231" s="30">
        <f>IF(AND(ISBLANK(O231),$AD231=1,AO$510=1,$F231&lt;&gt;служ!$AF$3),0,1)</f>
        <v>1</v>
      </c>
      <c r="AP231" s="30">
        <f>IF(AND(ISBLANK(P231),$AD231=1,AP$510=1,$F231&lt;&gt;служ!$AF$3),0,1)</f>
        <v>1</v>
      </c>
      <c r="AQ231" s="30">
        <f>IF(AND(ISBLANK(Q231),$AD231=1,AQ$510=1,$F231&lt;&gt;служ!$AF$3),0,1)</f>
        <v>1</v>
      </c>
      <c r="AR231" s="30">
        <f>IF(AND(ISBLANK(R231),$AD231=1,AR$510=1,$F231&lt;&gt;служ!$AF$3),0,1)</f>
        <v>1</v>
      </c>
      <c r="AS231" s="30">
        <f>IF(AND(ISBLANK(S231),$AD231=1,AS$510=1,$F231&lt;&gt;служ!$AF$3),0,1)</f>
        <v>1</v>
      </c>
      <c r="AT231" s="30">
        <f>IF(AND(ISBLANK(T231),$AD231=1,AT$510=1,$F231&lt;&gt;служ!$AF$3),0,1)</f>
        <v>1</v>
      </c>
      <c r="AU231" s="30">
        <f>IF(AND(ISBLANK(U231),$AD231=1,AU$510=1,$F231&lt;&gt;служ!$AF$3),0,1)</f>
        <v>1</v>
      </c>
      <c r="AV231" s="30">
        <f>IF(AND(ISBLANK(V231),$AD231=1,AV$510=1,$F231&lt;&gt;служ!$AF$3),0,1)</f>
        <v>1</v>
      </c>
      <c r="AW231" s="30">
        <f>IF(AND(ISBLANK(W231),$AD231=1,AW$510=1,$F231&lt;&gt;служ!$AF$3),0,1)</f>
        <v>1</v>
      </c>
      <c r="AX231" s="30">
        <f>IF(AND(ISBLANK(X231),$AD231=1,AX$510=1,$F231&lt;&gt;служ!$AF$3),0,1)</f>
        <v>1</v>
      </c>
      <c r="AY231" s="30">
        <f>IF(AND(ISBLANK(Y231),$AD231=1,AY$510=1,$F231&lt;&gt;служ!$AF$3),0,1)</f>
        <v>1</v>
      </c>
      <c r="AZ231" s="30">
        <f>IF(AND(ISBLANK(Z231),$AD231=1,AZ$510=1,$F231&lt;&gt;служ!$AF$3),0,1)</f>
        <v>1</v>
      </c>
      <c r="BA231" s="30">
        <f>IF(AND(ISBLANK(AA231),$AD231=1,BA$510=1,$F231&lt;&gt;служ!$AF$3),0,1)</f>
        <v>1</v>
      </c>
      <c r="BB231" s="20">
        <f t="shared" si="19"/>
        <v>0</v>
      </c>
      <c r="BD231" s="114"/>
      <c r="BE231" s="114"/>
      <c r="BF231" s="156" t="str">
        <f t="shared" si="20"/>
        <v/>
      </c>
      <c r="BH231" s="30">
        <f>IF(AND(ISBLANK(BD231),$AD231=1,$F231&lt;&gt;служ!$AF$3),0,1)</f>
        <v>1</v>
      </c>
      <c r="BI231" s="30">
        <f>IF(AND(ISBLANK(BE231),$AD231=1,$F231&lt;&gt;служ!$AF$3),0,1)</f>
        <v>1</v>
      </c>
    </row>
    <row r="232" spans="2:61" s="20" customFormat="1" x14ac:dyDescent="0.2">
      <c r="B232" s="112">
        <v>223</v>
      </c>
      <c r="C232" s="25">
        <v>4223</v>
      </c>
      <c r="D232" s="52"/>
      <c r="E232" s="52"/>
      <c r="F232" s="113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5"/>
      <c r="V232" s="115"/>
      <c r="W232" s="115"/>
      <c r="X232" s="115"/>
      <c r="Y232" s="115"/>
      <c r="Z232" s="115"/>
      <c r="AA232" s="115"/>
      <c r="AB232" s="28">
        <f>IF(AND(AD232=0,(COUNTIF(D232:AA232,"*")+COUNTIF(D232:AA232,"&lt;9")+COUNTIF(BD232:BE232,"*")+COUNTIF(BD232:BE232,"&lt;9")-COUNTIF(D232:AA232,служ!$AF$3)-COUNTIF(BD232:BE232,служ!$AF$3))&gt;0),0,1)</f>
        <v>1</v>
      </c>
      <c r="AC232" s="28">
        <f t="shared" si="16"/>
        <v>0</v>
      </c>
      <c r="AD232" s="29">
        <f>IF(OR(F232="",F232=служ!$AF$3),0,1)</f>
        <v>0</v>
      </c>
      <c r="AE232" s="31">
        <f t="shared" si="17"/>
        <v>1</v>
      </c>
      <c r="AF232" s="30">
        <f t="shared" si="18"/>
        <v>1</v>
      </c>
      <c r="AG232" s="30">
        <f>IF(AND(ISBLANK(G232),$AD232=1,AG$510=1,$F232&lt;&gt;служ!$AF$3),0,1)</f>
        <v>1</v>
      </c>
      <c r="AH232" s="30">
        <f>IF(AND(ISBLANK(H232),$AD232=1,AH$510=1,$F232&lt;&gt;служ!$AF$3),0,1)</f>
        <v>1</v>
      </c>
      <c r="AI232" s="30">
        <f>IF(AND(ISBLANK(I232),$AD232=1,AI$510=1,$F232&lt;&gt;служ!$AF$3),0,1)</f>
        <v>1</v>
      </c>
      <c r="AJ232" s="30">
        <f>IF(AND(ISBLANK(J232),$AD232=1,AJ$510=1,$F232&lt;&gt;служ!$AF$3),0,1)</f>
        <v>1</v>
      </c>
      <c r="AK232" s="30">
        <f>IF(AND(ISBLANK(K232),$AD232=1,AK$510=1,$F232&lt;&gt;служ!$AF$3),0,1)</f>
        <v>1</v>
      </c>
      <c r="AL232" s="30">
        <f>IF(AND(ISBLANK(L232),$AD232=1,AL$510=1,$F232&lt;&gt;служ!$AF$3),0,1)</f>
        <v>1</v>
      </c>
      <c r="AM232" s="30">
        <f>IF(AND(ISBLANK(M232),$AD232=1,AM$510=1,$F232&lt;&gt;служ!$AF$3),0,1)</f>
        <v>1</v>
      </c>
      <c r="AN232" s="30">
        <f>IF(AND(ISBLANK(N232),$AD232=1,AN$510=1,$F232&lt;&gt;служ!$AF$3),0,1)</f>
        <v>1</v>
      </c>
      <c r="AO232" s="30">
        <f>IF(AND(ISBLANK(O232),$AD232=1,AO$510=1,$F232&lt;&gt;служ!$AF$3),0,1)</f>
        <v>1</v>
      </c>
      <c r="AP232" s="30">
        <f>IF(AND(ISBLANK(P232),$AD232=1,AP$510=1,$F232&lt;&gt;служ!$AF$3),0,1)</f>
        <v>1</v>
      </c>
      <c r="AQ232" s="30">
        <f>IF(AND(ISBLANK(Q232),$AD232=1,AQ$510=1,$F232&lt;&gt;служ!$AF$3),0,1)</f>
        <v>1</v>
      </c>
      <c r="AR232" s="30">
        <f>IF(AND(ISBLANK(R232),$AD232=1,AR$510=1,$F232&lt;&gt;служ!$AF$3),0,1)</f>
        <v>1</v>
      </c>
      <c r="AS232" s="30">
        <f>IF(AND(ISBLANK(S232),$AD232=1,AS$510=1,$F232&lt;&gt;служ!$AF$3),0,1)</f>
        <v>1</v>
      </c>
      <c r="AT232" s="30">
        <f>IF(AND(ISBLANK(T232),$AD232=1,AT$510=1,$F232&lt;&gt;служ!$AF$3),0,1)</f>
        <v>1</v>
      </c>
      <c r="AU232" s="30">
        <f>IF(AND(ISBLANK(U232),$AD232=1,AU$510=1,$F232&lt;&gt;служ!$AF$3),0,1)</f>
        <v>1</v>
      </c>
      <c r="AV232" s="30">
        <f>IF(AND(ISBLANK(V232),$AD232=1,AV$510=1,$F232&lt;&gt;служ!$AF$3),0,1)</f>
        <v>1</v>
      </c>
      <c r="AW232" s="30">
        <f>IF(AND(ISBLANK(W232),$AD232=1,AW$510=1,$F232&lt;&gt;служ!$AF$3),0,1)</f>
        <v>1</v>
      </c>
      <c r="AX232" s="30">
        <f>IF(AND(ISBLANK(X232),$AD232=1,AX$510=1,$F232&lt;&gt;служ!$AF$3),0,1)</f>
        <v>1</v>
      </c>
      <c r="AY232" s="30">
        <f>IF(AND(ISBLANK(Y232),$AD232=1,AY$510=1,$F232&lt;&gt;служ!$AF$3),0,1)</f>
        <v>1</v>
      </c>
      <c r="AZ232" s="30">
        <f>IF(AND(ISBLANK(Z232),$AD232=1,AZ$510=1,$F232&lt;&gt;служ!$AF$3),0,1)</f>
        <v>1</v>
      </c>
      <c r="BA232" s="30">
        <f>IF(AND(ISBLANK(AA232),$AD232=1,BA$510=1,$F232&lt;&gt;служ!$AF$3),0,1)</f>
        <v>1</v>
      </c>
      <c r="BB232" s="20">
        <f t="shared" si="19"/>
        <v>0</v>
      </c>
      <c r="BD232" s="114"/>
      <c r="BE232" s="114"/>
      <c r="BF232" s="156" t="str">
        <f t="shared" si="20"/>
        <v/>
      </c>
      <c r="BH232" s="30">
        <f>IF(AND(ISBLANK(BD232),$AD232=1,$F232&lt;&gt;служ!$AF$3),0,1)</f>
        <v>1</v>
      </c>
      <c r="BI232" s="30">
        <f>IF(AND(ISBLANK(BE232),$AD232=1,$F232&lt;&gt;служ!$AF$3),0,1)</f>
        <v>1</v>
      </c>
    </row>
    <row r="233" spans="2:61" s="20" customFormat="1" x14ac:dyDescent="0.2">
      <c r="B233" s="112">
        <v>224</v>
      </c>
      <c r="C233" s="25">
        <v>4224</v>
      </c>
      <c r="D233" s="52"/>
      <c r="E233" s="52"/>
      <c r="F233" s="113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5"/>
      <c r="V233" s="115"/>
      <c r="W233" s="115"/>
      <c r="X233" s="115"/>
      <c r="Y233" s="115"/>
      <c r="Z233" s="115"/>
      <c r="AA233" s="115"/>
      <c r="AB233" s="28">
        <f>IF(AND(AD233=0,(COUNTIF(D233:AA233,"*")+COUNTIF(D233:AA233,"&lt;9")+COUNTIF(BD233:BE233,"*")+COUNTIF(BD233:BE233,"&lt;9")-COUNTIF(D233:AA233,служ!$AF$3)-COUNTIF(BD233:BE233,служ!$AF$3))&gt;0),0,1)</f>
        <v>1</v>
      </c>
      <c r="AC233" s="28">
        <f t="shared" si="16"/>
        <v>0</v>
      </c>
      <c r="AD233" s="29">
        <f>IF(OR(F233="",F233=служ!$AF$3),0,1)</f>
        <v>0</v>
      </c>
      <c r="AE233" s="31">
        <f t="shared" si="17"/>
        <v>1</v>
      </c>
      <c r="AF233" s="30">
        <f t="shared" si="18"/>
        <v>1</v>
      </c>
      <c r="AG233" s="30">
        <f>IF(AND(ISBLANK(G233),$AD233=1,AG$510=1,$F233&lt;&gt;служ!$AF$3),0,1)</f>
        <v>1</v>
      </c>
      <c r="AH233" s="30">
        <f>IF(AND(ISBLANK(H233),$AD233=1,AH$510=1,$F233&lt;&gt;служ!$AF$3),0,1)</f>
        <v>1</v>
      </c>
      <c r="AI233" s="30">
        <f>IF(AND(ISBLANK(I233),$AD233=1,AI$510=1,$F233&lt;&gt;служ!$AF$3),0,1)</f>
        <v>1</v>
      </c>
      <c r="AJ233" s="30">
        <f>IF(AND(ISBLANK(J233),$AD233=1,AJ$510=1,$F233&lt;&gt;служ!$AF$3),0,1)</f>
        <v>1</v>
      </c>
      <c r="AK233" s="30">
        <f>IF(AND(ISBLANK(K233),$AD233=1,AK$510=1,$F233&lt;&gt;служ!$AF$3),0,1)</f>
        <v>1</v>
      </c>
      <c r="AL233" s="30">
        <f>IF(AND(ISBLANK(L233),$AD233=1,AL$510=1,$F233&lt;&gt;служ!$AF$3),0,1)</f>
        <v>1</v>
      </c>
      <c r="AM233" s="30">
        <f>IF(AND(ISBLANK(M233),$AD233=1,AM$510=1,$F233&lt;&gt;служ!$AF$3),0,1)</f>
        <v>1</v>
      </c>
      <c r="AN233" s="30">
        <f>IF(AND(ISBLANK(N233),$AD233=1,AN$510=1,$F233&lt;&gt;служ!$AF$3),0,1)</f>
        <v>1</v>
      </c>
      <c r="AO233" s="30">
        <f>IF(AND(ISBLANK(O233),$AD233=1,AO$510=1,$F233&lt;&gt;служ!$AF$3),0,1)</f>
        <v>1</v>
      </c>
      <c r="AP233" s="30">
        <f>IF(AND(ISBLANK(P233),$AD233=1,AP$510=1,$F233&lt;&gt;служ!$AF$3),0,1)</f>
        <v>1</v>
      </c>
      <c r="AQ233" s="30">
        <f>IF(AND(ISBLANK(Q233),$AD233=1,AQ$510=1,$F233&lt;&gt;служ!$AF$3),0,1)</f>
        <v>1</v>
      </c>
      <c r="AR233" s="30">
        <f>IF(AND(ISBLANK(R233),$AD233=1,AR$510=1,$F233&lt;&gt;служ!$AF$3),0,1)</f>
        <v>1</v>
      </c>
      <c r="AS233" s="30">
        <f>IF(AND(ISBLANK(S233),$AD233=1,AS$510=1,$F233&lt;&gt;служ!$AF$3),0,1)</f>
        <v>1</v>
      </c>
      <c r="AT233" s="30">
        <f>IF(AND(ISBLANK(T233),$AD233=1,AT$510=1,$F233&lt;&gt;служ!$AF$3),0,1)</f>
        <v>1</v>
      </c>
      <c r="AU233" s="30">
        <f>IF(AND(ISBLANK(U233),$AD233=1,AU$510=1,$F233&lt;&gt;служ!$AF$3),0,1)</f>
        <v>1</v>
      </c>
      <c r="AV233" s="30">
        <f>IF(AND(ISBLANK(V233),$AD233=1,AV$510=1,$F233&lt;&gt;служ!$AF$3),0,1)</f>
        <v>1</v>
      </c>
      <c r="AW233" s="30">
        <f>IF(AND(ISBLANK(W233),$AD233=1,AW$510=1,$F233&lt;&gt;служ!$AF$3),0,1)</f>
        <v>1</v>
      </c>
      <c r="AX233" s="30">
        <f>IF(AND(ISBLANK(X233),$AD233=1,AX$510=1,$F233&lt;&gt;служ!$AF$3),0,1)</f>
        <v>1</v>
      </c>
      <c r="AY233" s="30">
        <f>IF(AND(ISBLANK(Y233),$AD233=1,AY$510=1,$F233&lt;&gt;служ!$AF$3),0,1)</f>
        <v>1</v>
      </c>
      <c r="AZ233" s="30">
        <f>IF(AND(ISBLANK(Z233),$AD233=1,AZ$510=1,$F233&lt;&gt;служ!$AF$3),0,1)</f>
        <v>1</v>
      </c>
      <c r="BA233" s="30">
        <f>IF(AND(ISBLANK(AA233),$AD233=1,BA$510=1,$F233&lt;&gt;служ!$AF$3),0,1)</f>
        <v>1</v>
      </c>
      <c r="BB233" s="20">
        <f t="shared" si="19"/>
        <v>0</v>
      </c>
      <c r="BD233" s="114"/>
      <c r="BE233" s="114"/>
      <c r="BF233" s="156" t="str">
        <f t="shared" si="20"/>
        <v/>
      </c>
      <c r="BH233" s="30">
        <f>IF(AND(ISBLANK(BD233),$AD233=1,$F233&lt;&gt;служ!$AF$3),0,1)</f>
        <v>1</v>
      </c>
      <c r="BI233" s="30">
        <f>IF(AND(ISBLANK(BE233),$AD233=1,$F233&lt;&gt;служ!$AF$3),0,1)</f>
        <v>1</v>
      </c>
    </row>
    <row r="234" spans="2:61" s="20" customFormat="1" x14ac:dyDescent="0.2">
      <c r="B234" s="112">
        <v>225</v>
      </c>
      <c r="C234" s="25">
        <v>4225</v>
      </c>
      <c r="D234" s="52"/>
      <c r="E234" s="52"/>
      <c r="F234" s="113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5"/>
      <c r="V234" s="115"/>
      <c r="W234" s="115"/>
      <c r="X234" s="115"/>
      <c r="Y234" s="115"/>
      <c r="Z234" s="115"/>
      <c r="AA234" s="115"/>
      <c r="AB234" s="28">
        <f>IF(AND(AD234=0,(COUNTIF(D234:AA234,"*")+COUNTIF(D234:AA234,"&lt;9")+COUNTIF(BD234:BE234,"*")+COUNTIF(BD234:BE234,"&lt;9")-COUNTIF(D234:AA234,служ!$AF$3)-COUNTIF(BD234:BE234,служ!$AF$3))&gt;0),0,1)</f>
        <v>1</v>
      </c>
      <c r="AC234" s="28">
        <f t="shared" si="16"/>
        <v>0</v>
      </c>
      <c r="AD234" s="29">
        <f>IF(OR(F234="",F234=служ!$AF$3),0,1)</f>
        <v>0</v>
      </c>
      <c r="AE234" s="31">
        <f t="shared" si="17"/>
        <v>1</v>
      </c>
      <c r="AF234" s="30">
        <f t="shared" si="18"/>
        <v>1</v>
      </c>
      <c r="AG234" s="30">
        <f>IF(AND(ISBLANK(G234),$AD234=1,AG$510=1,$F234&lt;&gt;служ!$AF$3),0,1)</f>
        <v>1</v>
      </c>
      <c r="AH234" s="30">
        <f>IF(AND(ISBLANK(H234),$AD234=1,AH$510=1,$F234&lt;&gt;служ!$AF$3),0,1)</f>
        <v>1</v>
      </c>
      <c r="AI234" s="30">
        <f>IF(AND(ISBLANK(I234),$AD234=1,AI$510=1,$F234&lt;&gt;служ!$AF$3),0,1)</f>
        <v>1</v>
      </c>
      <c r="AJ234" s="30">
        <f>IF(AND(ISBLANK(J234),$AD234=1,AJ$510=1,$F234&lt;&gt;служ!$AF$3),0,1)</f>
        <v>1</v>
      </c>
      <c r="AK234" s="30">
        <f>IF(AND(ISBLANK(K234),$AD234=1,AK$510=1,$F234&lt;&gt;служ!$AF$3),0,1)</f>
        <v>1</v>
      </c>
      <c r="AL234" s="30">
        <f>IF(AND(ISBLANK(L234),$AD234=1,AL$510=1,$F234&lt;&gt;служ!$AF$3),0,1)</f>
        <v>1</v>
      </c>
      <c r="AM234" s="30">
        <f>IF(AND(ISBLANK(M234),$AD234=1,AM$510=1,$F234&lt;&gt;служ!$AF$3),0,1)</f>
        <v>1</v>
      </c>
      <c r="AN234" s="30">
        <f>IF(AND(ISBLANK(N234),$AD234=1,AN$510=1,$F234&lt;&gt;служ!$AF$3),0,1)</f>
        <v>1</v>
      </c>
      <c r="AO234" s="30">
        <f>IF(AND(ISBLANK(O234),$AD234=1,AO$510=1,$F234&lt;&gt;служ!$AF$3),0,1)</f>
        <v>1</v>
      </c>
      <c r="AP234" s="30">
        <f>IF(AND(ISBLANK(P234),$AD234=1,AP$510=1,$F234&lt;&gt;служ!$AF$3),0,1)</f>
        <v>1</v>
      </c>
      <c r="AQ234" s="30">
        <f>IF(AND(ISBLANK(Q234),$AD234=1,AQ$510=1,$F234&lt;&gt;служ!$AF$3),0,1)</f>
        <v>1</v>
      </c>
      <c r="AR234" s="30">
        <f>IF(AND(ISBLANK(R234),$AD234=1,AR$510=1,$F234&lt;&gt;служ!$AF$3),0,1)</f>
        <v>1</v>
      </c>
      <c r="AS234" s="30">
        <f>IF(AND(ISBLANK(S234),$AD234=1,AS$510=1,$F234&lt;&gt;служ!$AF$3),0,1)</f>
        <v>1</v>
      </c>
      <c r="AT234" s="30">
        <f>IF(AND(ISBLANK(T234),$AD234=1,AT$510=1,$F234&lt;&gt;служ!$AF$3),0,1)</f>
        <v>1</v>
      </c>
      <c r="AU234" s="30">
        <f>IF(AND(ISBLANK(U234),$AD234=1,AU$510=1,$F234&lt;&gt;служ!$AF$3),0,1)</f>
        <v>1</v>
      </c>
      <c r="AV234" s="30">
        <f>IF(AND(ISBLANK(V234),$AD234=1,AV$510=1,$F234&lt;&gt;служ!$AF$3),0,1)</f>
        <v>1</v>
      </c>
      <c r="AW234" s="30">
        <f>IF(AND(ISBLANK(W234),$AD234=1,AW$510=1,$F234&lt;&gt;служ!$AF$3),0,1)</f>
        <v>1</v>
      </c>
      <c r="AX234" s="30">
        <f>IF(AND(ISBLANK(X234),$AD234=1,AX$510=1,$F234&lt;&gt;служ!$AF$3),0,1)</f>
        <v>1</v>
      </c>
      <c r="AY234" s="30">
        <f>IF(AND(ISBLANK(Y234),$AD234=1,AY$510=1,$F234&lt;&gt;служ!$AF$3),0,1)</f>
        <v>1</v>
      </c>
      <c r="AZ234" s="30">
        <f>IF(AND(ISBLANK(Z234),$AD234=1,AZ$510=1,$F234&lt;&gt;служ!$AF$3),0,1)</f>
        <v>1</v>
      </c>
      <c r="BA234" s="30">
        <f>IF(AND(ISBLANK(AA234),$AD234=1,BA$510=1,$F234&lt;&gt;служ!$AF$3),0,1)</f>
        <v>1</v>
      </c>
      <c r="BB234" s="20">
        <f t="shared" si="19"/>
        <v>0</v>
      </c>
      <c r="BD234" s="114"/>
      <c r="BE234" s="114"/>
      <c r="BF234" s="156" t="str">
        <f t="shared" si="20"/>
        <v/>
      </c>
      <c r="BH234" s="30">
        <f>IF(AND(ISBLANK(BD234),$AD234=1,$F234&lt;&gt;служ!$AF$3),0,1)</f>
        <v>1</v>
      </c>
      <c r="BI234" s="30">
        <f>IF(AND(ISBLANK(BE234),$AD234=1,$F234&lt;&gt;служ!$AF$3),0,1)</f>
        <v>1</v>
      </c>
    </row>
    <row r="235" spans="2:61" s="20" customFormat="1" x14ac:dyDescent="0.2">
      <c r="B235" s="112">
        <v>226</v>
      </c>
      <c r="C235" s="25">
        <v>4226</v>
      </c>
      <c r="D235" s="52"/>
      <c r="E235" s="52"/>
      <c r="F235" s="113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5"/>
      <c r="V235" s="115"/>
      <c r="W235" s="115"/>
      <c r="X235" s="115"/>
      <c r="Y235" s="115"/>
      <c r="Z235" s="115"/>
      <c r="AA235" s="115"/>
      <c r="AB235" s="28">
        <f>IF(AND(AD235=0,(COUNTIF(D235:AA235,"*")+COUNTIF(D235:AA235,"&lt;9")+COUNTIF(BD235:BE235,"*")+COUNTIF(BD235:BE235,"&lt;9")-COUNTIF(D235:AA235,служ!$AF$3)-COUNTIF(BD235:BE235,служ!$AF$3))&gt;0),0,1)</f>
        <v>1</v>
      </c>
      <c r="AC235" s="28">
        <f t="shared" si="16"/>
        <v>0</v>
      </c>
      <c r="AD235" s="29">
        <f>IF(OR(F235="",F235=служ!$AF$3),0,1)</f>
        <v>0</v>
      </c>
      <c r="AE235" s="31">
        <f t="shared" si="17"/>
        <v>1</v>
      </c>
      <c r="AF235" s="30">
        <f t="shared" si="18"/>
        <v>1</v>
      </c>
      <c r="AG235" s="30">
        <f>IF(AND(ISBLANK(G235),$AD235=1,AG$510=1,$F235&lt;&gt;служ!$AF$3),0,1)</f>
        <v>1</v>
      </c>
      <c r="AH235" s="30">
        <f>IF(AND(ISBLANK(H235),$AD235=1,AH$510=1,$F235&lt;&gt;служ!$AF$3),0,1)</f>
        <v>1</v>
      </c>
      <c r="AI235" s="30">
        <f>IF(AND(ISBLANK(I235),$AD235=1,AI$510=1,$F235&lt;&gt;служ!$AF$3),0,1)</f>
        <v>1</v>
      </c>
      <c r="AJ235" s="30">
        <f>IF(AND(ISBLANK(J235),$AD235=1,AJ$510=1,$F235&lt;&gt;служ!$AF$3),0,1)</f>
        <v>1</v>
      </c>
      <c r="AK235" s="30">
        <f>IF(AND(ISBLANK(K235),$AD235=1,AK$510=1,$F235&lt;&gt;служ!$AF$3),0,1)</f>
        <v>1</v>
      </c>
      <c r="AL235" s="30">
        <f>IF(AND(ISBLANK(L235),$AD235=1,AL$510=1,$F235&lt;&gt;служ!$AF$3),0,1)</f>
        <v>1</v>
      </c>
      <c r="AM235" s="30">
        <f>IF(AND(ISBLANK(M235),$AD235=1,AM$510=1,$F235&lt;&gt;служ!$AF$3),0,1)</f>
        <v>1</v>
      </c>
      <c r="AN235" s="30">
        <f>IF(AND(ISBLANK(N235),$AD235=1,AN$510=1,$F235&lt;&gt;служ!$AF$3),0,1)</f>
        <v>1</v>
      </c>
      <c r="AO235" s="30">
        <f>IF(AND(ISBLANK(O235),$AD235=1,AO$510=1,$F235&lt;&gt;служ!$AF$3),0,1)</f>
        <v>1</v>
      </c>
      <c r="AP235" s="30">
        <f>IF(AND(ISBLANK(P235),$AD235=1,AP$510=1,$F235&lt;&gt;служ!$AF$3),0,1)</f>
        <v>1</v>
      </c>
      <c r="AQ235" s="30">
        <f>IF(AND(ISBLANK(Q235),$AD235=1,AQ$510=1,$F235&lt;&gt;служ!$AF$3),0,1)</f>
        <v>1</v>
      </c>
      <c r="AR235" s="30">
        <f>IF(AND(ISBLANK(R235),$AD235=1,AR$510=1,$F235&lt;&gt;служ!$AF$3),0,1)</f>
        <v>1</v>
      </c>
      <c r="AS235" s="30">
        <f>IF(AND(ISBLANK(S235),$AD235=1,AS$510=1,$F235&lt;&gt;служ!$AF$3),0,1)</f>
        <v>1</v>
      </c>
      <c r="AT235" s="30">
        <f>IF(AND(ISBLANK(T235),$AD235=1,AT$510=1,$F235&lt;&gt;служ!$AF$3),0,1)</f>
        <v>1</v>
      </c>
      <c r="AU235" s="30">
        <f>IF(AND(ISBLANK(U235),$AD235=1,AU$510=1,$F235&lt;&gt;служ!$AF$3),0,1)</f>
        <v>1</v>
      </c>
      <c r="AV235" s="30">
        <f>IF(AND(ISBLANK(V235),$AD235=1,AV$510=1,$F235&lt;&gt;служ!$AF$3),0,1)</f>
        <v>1</v>
      </c>
      <c r="AW235" s="30">
        <f>IF(AND(ISBLANK(W235),$AD235=1,AW$510=1,$F235&lt;&gt;служ!$AF$3),0,1)</f>
        <v>1</v>
      </c>
      <c r="AX235" s="30">
        <f>IF(AND(ISBLANK(X235),$AD235=1,AX$510=1,$F235&lt;&gt;служ!$AF$3),0,1)</f>
        <v>1</v>
      </c>
      <c r="AY235" s="30">
        <f>IF(AND(ISBLANK(Y235),$AD235=1,AY$510=1,$F235&lt;&gt;служ!$AF$3),0,1)</f>
        <v>1</v>
      </c>
      <c r="AZ235" s="30">
        <f>IF(AND(ISBLANK(Z235),$AD235=1,AZ$510=1,$F235&lt;&gt;служ!$AF$3),0,1)</f>
        <v>1</v>
      </c>
      <c r="BA235" s="30">
        <f>IF(AND(ISBLANK(AA235),$AD235=1,BA$510=1,$F235&lt;&gt;служ!$AF$3),0,1)</f>
        <v>1</v>
      </c>
      <c r="BB235" s="20">
        <f t="shared" si="19"/>
        <v>0</v>
      </c>
      <c r="BD235" s="114"/>
      <c r="BE235" s="114"/>
      <c r="BF235" s="156" t="str">
        <f t="shared" si="20"/>
        <v/>
      </c>
      <c r="BH235" s="30">
        <f>IF(AND(ISBLANK(BD235),$AD235=1,$F235&lt;&gt;служ!$AF$3),0,1)</f>
        <v>1</v>
      </c>
      <c r="BI235" s="30">
        <f>IF(AND(ISBLANK(BE235),$AD235=1,$F235&lt;&gt;служ!$AF$3),0,1)</f>
        <v>1</v>
      </c>
    </row>
    <row r="236" spans="2:61" s="20" customFormat="1" x14ac:dyDescent="0.2">
      <c r="B236" s="112">
        <v>227</v>
      </c>
      <c r="C236" s="25">
        <v>4227</v>
      </c>
      <c r="D236" s="52"/>
      <c r="E236" s="52"/>
      <c r="F236" s="113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5"/>
      <c r="V236" s="115"/>
      <c r="W236" s="115"/>
      <c r="X236" s="115"/>
      <c r="Y236" s="115"/>
      <c r="Z236" s="115"/>
      <c r="AA236" s="115"/>
      <c r="AB236" s="28">
        <f>IF(AND(AD236=0,(COUNTIF(D236:AA236,"*")+COUNTIF(D236:AA236,"&lt;9")+COUNTIF(BD236:BE236,"*")+COUNTIF(BD236:BE236,"&lt;9")-COUNTIF(D236:AA236,служ!$AF$3)-COUNTIF(BD236:BE236,служ!$AF$3))&gt;0),0,1)</f>
        <v>1</v>
      </c>
      <c r="AC236" s="28">
        <f t="shared" si="16"/>
        <v>0</v>
      </c>
      <c r="AD236" s="29">
        <f>IF(OR(F236="",F236=служ!$AF$3),0,1)</f>
        <v>0</v>
      </c>
      <c r="AE236" s="31">
        <f t="shared" si="17"/>
        <v>1</v>
      </c>
      <c r="AF236" s="30">
        <f t="shared" si="18"/>
        <v>1</v>
      </c>
      <c r="AG236" s="30">
        <f>IF(AND(ISBLANK(G236),$AD236=1,AG$510=1,$F236&lt;&gt;служ!$AF$3),0,1)</f>
        <v>1</v>
      </c>
      <c r="AH236" s="30">
        <f>IF(AND(ISBLANK(H236),$AD236=1,AH$510=1,$F236&lt;&gt;служ!$AF$3),0,1)</f>
        <v>1</v>
      </c>
      <c r="AI236" s="30">
        <f>IF(AND(ISBLANK(I236),$AD236=1,AI$510=1,$F236&lt;&gt;служ!$AF$3),0,1)</f>
        <v>1</v>
      </c>
      <c r="AJ236" s="30">
        <f>IF(AND(ISBLANK(J236),$AD236=1,AJ$510=1,$F236&lt;&gt;служ!$AF$3),0,1)</f>
        <v>1</v>
      </c>
      <c r="AK236" s="30">
        <f>IF(AND(ISBLANK(K236),$AD236=1,AK$510=1,$F236&lt;&gt;служ!$AF$3),0,1)</f>
        <v>1</v>
      </c>
      <c r="AL236" s="30">
        <f>IF(AND(ISBLANK(L236),$AD236=1,AL$510=1,$F236&lt;&gt;служ!$AF$3),0,1)</f>
        <v>1</v>
      </c>
      <c r="AM236" s="30">
        <f>IF(AND(ISBLANK(M236),$AD236=1,AM$510=1,$F236&lt;&gt;служ!$AF$3),0,1)</f>
        <v>1</v>
      </c>
      <c r="AN236" s="30">
        <f>IF(AND(ISBLANK(N236),$AD236=1,AN$510=1,$F236&lt;&gt;служ!$AF$3),0,1)</f>
        <v>1</v>
      </c>
      <c r="AO236" s="30">
        <f>IF(AND(ISBLANK(O236),$AD236=1,AO$510=1,$F236&lt;&gt;служ!$AF$3),0,1)</f>
        <v>1</v>
      </c>
      <c r="AP236" s="30">
        <f>IF(AND(ISBLANK(P236),$AD236=1,AP$510=1,$F236&lt;&gt;служ!$AF$3),0,1)</f>
        <v>1</v>
      </c>
      <c r="AQ236" s="30">
        <f>IF(AND(ISBLANK(Q236),$AD236=1,AQ$510=1,$F236&lt;&gt;служ!$AF$3),0,1)</f>
        <v>1</v>
      </c>
      <c r="AR236" s="30">
        <f>IF(AND(ISBLANK(R236),$AD236=1,AR$510=1,$F236&lt;&gt;служ!$AF$3),0,1)</f>
        <v>1</v>
      </c>
      <c r="AS236" s="30">
        <f>IF(AND(ISBLANK(S236),$AD236=1,AS$510=1,$F236&lt;&gt;служ!$AF$3),0,1)</f>
        <v>1</v>
      </c>
      <c r="AT236" s="30">
        <f>IF(AND(ISBLANK(T236),$AD236=1,AT$510=1,$F236&lt;&gt;служ!$AF$3),0,1)</f>
        <v>1</v>
      </c>
      <c r="AU236" s="30">
        <f>IF(AND(ISBLANK(U236),$AD236=1,AU$510=1,$F236&lt;&gt;служ!$AF$3),0,1)</f>
        <v>1</v>
      </c>
      <c r="AV236" s="30">
        <f>IF(AND(ISBLANK(V236),$AD236=1,AV$510=1,$F236&lt;&gt;служ!$AF$3),0,1)</f>
        <v>1</v>
      </c>
      <c r="AW236" s="30">
        <f>IF(AND(ISBLANK(W236),$AD236=1,AW$510=1,$F236&lt;&gt;служ!$AF$3),0,1)</f>
        <v>1</v>
      </c>
      <c r="AX236" s="30">
        <f>IF(AND(ISBLANK(X236),$AD236=1,AX$510=1,$F236&lt;&gt;служ!$AF$3),0,1)</f>
        <v>1</v>
      </c>
      <c r="AY236" s="30">
        <f>IF(AND(ISBLANK(Y236),$AD236=1,AY$510=1,$F236&lt;&gt;служ!$AF$3),0,1)</f>
        <v>1</v>
      </c>
      <c r="AZ236" s="30">
        <f>IF(AND(ISBLANK(Z236),$AD236=1,AZ$510=1,$F236&lt;&gt;служ!$AF$3),0,1)</f>
        <v>1</v>
      </c>
      <c r="BA236" s="30">
        <f>IF(AND(ISBLANK(AA236),$AD236=1,BA$510=1,$F236&lt;&gt;служ!$AF$3),0,1)</f>
        <v>1</v>
      </c>
      <c r="BB236" s="20">
        <f t="shared" si="19"/>
        <v>0</v>
      </c>
      <c r="BD236" s="114"/>
      <c r="BE236" s="114"/>
      <c r="BF236" s="156" t="str">
        <f t="shared" si="20"/>
        <v/>
      </c>
      <c r="BH236" s="30">
        <f>IF(AND(ISBLANK(BD236),$AD236=1,$F236&lt;&gt;служ!$AF$3),0,1)</f>
        <v>1</v>
      </c>
      <c r="BI236" s="30">
        <f>IF(AND(ISBLANK(BE236),$AD236=1,$F236&lt;&gt;служ!$AF$3),0,1)</f>
        <v>1</v>
      </c>
    </row>
    <row r="237" spans="2:61" s="20" customFormat="1" x14ac:dyDescent="0.2">
      <c r="B237" s="112">
        <v>228</v>
      </c>
      <c r="C237" s="25">
        <v>4228</v>
      </c>
      <c r="D237" s="52"/>
      <c r="E237" s="52"/>
      <c r="F237" s="113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5"/>
      <c r="V237" s="115"/>
      <c r="W237" s="115"/>
      <c r="X237" s="115"/>
      <c r="Y237" s="115"/>
      <c r="Z237" s="115"/>
      <c r="AA237" s="115"/>
      <c r="AB237" s="28">
        <f>IF(AND(AD237=0,(COUNTIF(D237:AA237,"*")+COUNTIF(D237:AA237,"&lt;9")+COUNTIF(BD237:BE237,"*")+COUNTIF(BD237:BE237,"&lt;9")-COUNTIF(D237:AA237,служ!$AF$3)-COUNTIF(BD237:BE237,служ!$AF$3))&gt;0),0,1)</f>
        <v>1</v>
      </c>
      <c r="AC237" s="28">
        <f t="shared" si="16"/>
        <v>0</v>
      </c>
      <c r="AD237" s="29">
        <f>IF(OR(F237="",F237=служ!$AF$3),0,1)</f>
        <v>0</v>
      </c>
      <c r="AE237" s="31">
        <f t="shared" si="17"/>
        <v>1</v>
      </c>
      <c r="AF237" s="30">
        <f t="shared" si="18"/>
        <v>1</v>
      </c>
      <c r="AG237" s="30">
        <f>IF(AND(ISBLANK(G237),$AD237=1,AG$510=1,$F237&lt;&gt;служ!$AF$3),0,1)</f>
        <v>1</v>
      </c>
      <c r="AH237" s="30">
        <f>IF(AND(ISBLANK(H237),$AD237=1,AH$510=1,$F237&lt;&gt;служ!$AF$3),0,1)</f>
        <v>1</v>
      </c>
      <c r="AI237" s="30">
        <f>IF(AND(ISBLANK(I237),$AD237=1,AI$510=1,$F237&lt;&gt;служ!$AF$3),0,1)</f>
        <v>1</v>
      </c>
      <c r="AJ237" s="30">
        <f>IF(AND(ISBLANK(J237),$AD237=1,AJ$510=1,$F237&lt;&gt;служ!$AF$3),0,1)</f>
        <v>1</v>
      </c>
      <c r="AK237" s="30">
        <f>IF(AND(ISBLANK(K237),$AD237=1,AK$510=1,$F237&lt;&gt;служ!$AF$3),0,1)</f>
        <v>1</v>
      </c>
      <c r="AL237" s="30">
        <f>IF(AND(ISBLANK(L237),$AD237=1,AL$510=1,$F237&lt;&gt;служ!$AF$3),0,1)</f>
        <v>1</v>
      </c>
      <c r="AM237" s="30">
        <f>IF(AND(ISBLANK(M237),$AD237=1,AM$510=1,$F237&lt;&gt;служ!$AF$3),0,1)</f>
        <v>1</v>
      </c>
      <c r="AN237" s="30">
        <f>IF(AND(ISBLANK(N237),$AD237=1,AN$510=1,$F237&lt;&gt;служ!$AF$3),0,1)</f>
        <v>1</v>
      </c>
      <c r="AO237" s="30">
        <f>IF(AND(ISBLANK(O237),$AD237=1,AO$510=1,$F237&lt;&gt;служ!$AF$3),0,1)</f>
        <v>1</v>
      </c>
      <c r="AP237" s="30">
        <f>IF(AND(ISBLANK(P237),$AD237=1,AP$510=1,$F237&lt;&gt;служ!$AF$3),0,1)</f>
        <v>1</v>
      </c>
      <c r="AQ237" s="30">
        <f>IF(AND(ISBLANK(Q237),$AD237=1,AQ$510=1,$F237&lt;&gt;служ!$AF$3),0,1)</f>
        <v>1</v>
      </c>
      <c r="AR237" s="30">
        <f>IF(AND(ISBLANK(R237),$AD237=1,AR$510=1,$F237&lt;&gt;служ!$AF$3),0,1)</f>
        <v>1</v>
      </c>
      <c r="AS237" s="30">
        <f>IF(AND(ISBLANK(S237),$AD237=1,AS$510=1,$F237&lt;&gt;служ!$AF$3),0,1)</f>
        <v>1</v>
      </c>
      <c r="AT237" s="30">
        <f>IF(AND(ISBLANK(T237),$AD237=1,AT$510=1,$F237&lt;&gt;служ!$AF$3),0,1)</f>
        <v>1</v>
      </c>
      <c r="AU237" s="30">
        <f>IF(AND(ISBLANK(U237),$AD237=1,AU$510=1,$F237&lt;&gt;служ!$AF$3),0,1)</f>
        <v>1</v>
      </c>
      <c r="AV237" s="30">
        <f>IF(AND(ISBLANK(V237),$AD237=1,AV$510=1,$F237&lt;&gt;служ!$AF$3),0,1)</f>
        <v>1</v>
      </c>
      <c r="AW237" s="30">
        <f>IF(AND(ISBLANK(W237),$AD237=1,AW$510=1,$F237&lt;&gt;служ!$AF$3),0,1)</f>
        <v>1</v>
      </c>
      <c r="AX237" s="30">
        <f>IF(AND(ISBLANK(X237),$AD237=1,AX$510=1,$F237&lt;&gt;служ!$AF$3),0,1)</f>
        <v>1</v>
      </c>
      <c r="AY237" s="30">
        <f>IF(AND(ISBLANK(Y237),$AD237=1,AY$510=1,$F237&lt;&gt;служ!$AF$3),0,1)</f>
        <v>1</v>
      </c>
      <c r="AZ237" s="30">
        <f>IF(AND(ISBLANK(Z237),$AD237=1,AZ$510=1,$F237&lt;&gt;служ!$AF$3),0,1)</f>
        <v>1</v>
      </c>
      <c r="BA237" s="30">
        <f>IF(AND(ISBLANK(AA237),$AD237=1,BA$510=1,$F237&lt;&gt;служ!$AF$3),0,1)</f>
        <v>1</v>
      </c>
      <c r="BB237" s="20">
        <f t="shared" si="19"/>
        <v>0</v>
      </c>
      <c r="BD237" s="114"/>
      <c r="BE237" s="114"/>
      <c r="BF237" s="156" t="str">
        <f t="shared" si="20"/>
        <v/>
      </c>
      <c r="BH237" s="30">
        <f>IF(AND(ISBLANK(BD237),$AD237=1,$F237&lt;&gt;служ!$AF$3),0,1)</f>
        <v>1</v>
      </c>
      <c r="BI237" s="30">
        <f>IF(AND(ISBLANK(BE237),$AD237=1,$F237&lt;&gt;служ!$AF$3),0,1)</f>
        <v>1</v>
      </c>
    </row>
    <row r="238" spans="2:61" s="20" customFormat="1" x14ac:dyDescent="0.2">
      <c r="B238" s="112">
        <v>229</v>
      </c>
      <c r="C238" s="25">
        <v>4229</v>
      </c>
      <c r="D238" s="52"/>
      <c r="E238" s="52"/>
      <c r="F238" s="113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5"/>
      <c r="V238" s="115"/>
      <c r="W238" s="115"/>
      <c r="X238" s="115"/>
      <c r="Y238" s="115"/>
      <c r="Z238" s="115"/>
      <c r="AA238" s="115"/>
      <c r="AB238" s="28">
        <f>IF(AND(AD238=0,(COUNTIF(D238:AA238,"*")+COUNTIF(D238:AA238,"&lt;9")+COUNTIF(BD238:BE238,"*")+COUNTIF(BD238:BE238,"&lt;9")-COUNTIF(D238:AA238,служ!$AF$3)-COUNTIF(BD238:BE238,служ!$AF$3))&gt;0),0,1)</f>
        <v>1</v>
      </c>
      <c r="AC238" s="28">
        <f t="shared" si="16"/>
        <v>0</v>
      </c>
      <c r="AD238" s="29">
        <f>IF(OR(F238="",F238=служ!$AF$3),0,1)</f>
        <v>0</v>
      </c>
      <c r="AE238" s="31">
        <f t="shared" si="17"/>
        <v>1</v>
      </c>
      <c r="AF238" s="30">
        <f t="shared" si="18"/>
        <v>1</v>
      </c>
      <c r="AG238" s="30">
        <f>IF(AND(ISBLANK(G238),$AD238=1,AG$510=1,$F238&lt;&gt;служ!$AF$3),0,1)</f>
        <v>1</v>
      </c>
      <c r="AH238" s="30">
        <f>IF(AND(ISBLANK(H238),$AD238=1,AH$510=1,$F238&lt;&gt;служ!$AF$3),0,1)</f>
        <v>1</v>
      </c>
      <c r="AI238" s="30">
        <f>IF(AND(ISBLANK(I238),$AD238=1,AI$510=1,$F238&lt;&gt;служ!$AF$3),0,1)</f>
        <v>1</v>
      </c>
      <c r="AJ238" s="30">
        <f>IF(AND(ISBLANK(J238),$AD238=1,AJ$510=1,$F238&lt;&gt;служ!$AF$3),0,1)</f>
        <v>1</v>
      </c>
      <c r="AK238" s="30">
        <f>IF(AND(ISBLANK(K238),$AD238=1,AK$510=1,$F238&lt;&gt;служ!$AF$3),0,1)</f>
        <v>1</v>
      </c>
      <c r="AL238" s="30">
        <f>IF(AND(ISBLANK(L238),$AD238=1,AL$510=1,$F238&lt;&gt;служ!$AF$3),0,1)</f>
        <v>1</v>
      </c>
      <c r="AM238" s="30">
        <f>IF(AND(ISBLANK(M238),$AD238=1,AM$510=1,$F238&lt;&gt;служ!$AF$3),0,1)</f>
        <v>1</v>
      </c>
      <c r="AN238" s="30">
        <f>IF(AND(ISBLANK(N238),$AD238=1,AN$510=1,$F238&lt;&gt;служ!$AF$3),0,1)</f>
        <v>1</v>
      </c>
      <c r="AO238" s="30">
        <f>IF(AND(ISBLANK(O238),$AD238=1,AO$510=1,$F238&lt;&gt;служ!$AF$3),0,1)</f>
        <v>1</v>
      </c>
      <c r="AP238" s="30">
        <f>IF(AND(ISBLANK(P238),$AD238=1,AP$510=1,$F238&lt;&gt;служ!$AF$3),0,1)</f>
        <v>1</v>
      </c>
      <c r="AQ238" s="30">
        <f>IF(AND(ISBLANK(Q238),$AD238=1,AQ$510=1,$F238&lt;&gt;служ!$AF$3),0,1)</f>
        <v>1</v>
      </c>
      <c r="AR238" s="30">
        <f>IF(AND(ISBLANK(R238),$AD238=1,AR$510=1,$F238&lt;&gt;служ!$AF$3),0,1)</f>
        <v>1</v>
      </c>
      <c r="AS238" s="30">
        <f>IF(AND(ISBLANK(S238),$AD238=1,AS$510=1,$F238&lt;&gt;служ!$AF$3),0,1)</f>
        <v>1</v>
      </c>
      <c r="AT238" s="30">
        <f>IF(AND(ISBLANK(T238),$AD238=1,AT$510=1,$F238&lt;&gt;служ!$AF$3),0,1)</f>
        <v>1</v>
      </c>
      <c r="AU238" s="30">
        <f>IF(AND(ISBLANK(U238),$AD238=1,AU$510=1,$F238&lt;&gt;служ!$AF$3),0,1)</f>
        <v>1</v>
      </c>
      <c r="AV238" s="30">
        <f>IF(AND(ISBLANK(V238),$AD238=1,AV$510=1,$F238&lt;&gt;служ!$AF$3),0,1)</f>
        <v>1</v>
      </c>
      <c r="AW238" s="30">
        <f>IF(AND(ISBLANK(W238),$AD238=1,AW$510=1,$F238&lt;&gt;служ!$AF$3),0,1)</f>
        <v>1</v>
      </c>
      <c r="AX238" s="30">
        <f>IF(AND(ISBLANK(X238),$AD238=1,AX$510=1,$F238&lt;&gt;служ!$AF$3),0,1)</f>
        <v>1</v>
      </c>
      <c r="AY238" s="30">
        <f>IF(AND(ISBLANK(Y238),$AD238=1,AY$510=1,$F238&lt;&gt;служ!$AF$3),0,1)</f>
        <v>1</v>
      </c>
      <c r="AZ238" s="30">
        <f>IF(AND(ISBLANK(Z238),$AD238=1,AZ$510=1,$F238&lt;&gt;служ!$AF$3),0,1)</f>
        <v>1</v>
      </c>
      <c r="BA238" s="30">
        <f>IF(AND(ISBLANK(AA238),$AD238=1,BA$510=1,$F238&lt;&gt;служ!$AF$3),0,1)</f>
        <v>1</v>
      </c>
      <c r="BB238" s="20">
        <f t="shared" si="19"/>
        <v>0</v>
      </c>
      <c r="BD238" s="114"/>
      <c r="BE238" s="114"/>
      <c r="BF238" s="156" t="str">
        <f t="shared" si="20"/>
        <v/>
      </c>
      <c r="BH238" s="30">
        <f>IF(AND(ISBLANK(BD238),$AD238=1,$F238&lt;&gt;служ!$AF$3),0,1)</f>
        <v>1</v>
      </c>
      <c r="BI238" s="30">
        <f>IF(AND(ISBLANK(BE238),$AD238=1,$F238&lt;&gt;служ!$AF$3),0,1)</f>
        <v>1</v>
      </c>
    </row>
    <row r="239" spans="2:61" s="20" customFormat="1" x14ac:dyDescent="0.2">
      <c r="B239" s="112">
        <v>230</v>
      </c>
      <c r="C239" s="25">
        <v>4230</v>
      </c>
      <c r="D239" s="52"/>
      <c r="E239" s="52"/>
      <c r="F239" s="113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5"/>
      <c r="V239" s="115"/>
      <c r="W239" s="115"/>
      <c r="X239" s="115"/>
      <c r="Y239" s="115"/>
      <c r="Z239" s="115"/>
      <c r="AA239" s="115"/>
      <c r="AB239" s="28">
        <f>IF(AND(AD239=0,(COUNTIF(D239:AA239,"*")+COUNTIF(D239:AA239,"&lt;9")+COUNTIF(BD239:BE239,"*")+COUNTIF(BD239:BE239,"&lt;9")-COUNTIF(D239:AA239,служ!$AF$3)-COUNTIF(BD239:BE239,служ!$AF$3))&gt;0),0,1)</f>
        <v>1</v>
      </c>
      <c r="AC239" s="28">
        <f t="shared" si="16"/>
        <v>0</v>
      </c>
      <c r="AD239" s="29">
        <f>IF(OR(F239="",F239=служ!$AF$3),0,1)</f>
        <v>0</v>
      </c>
      <c r="AE239" s="31">
        <f t="shared" si="17"/>
        <v>1</v>
      </c>
      <c r="AF239" s="30">
        <f t="shared" si="18"/>
        <v>1</v>
      </c>
      <c r="AG239" s="30">
        <f>IF(AND(ISBLANK(G239),$AD239=1,AG$510=1,$F239&lt;&gt;служ!$AF$3),0,1)</f>
        <v>1</v>
      </c>
      <c r="AH239" s="30">
        <f>IF(AND(ISBLANK(H239),$AD239=1,AH$510=1,$F239&lt;&gt;служ!$AF$3),0,1)</f>
        <v>1</v>
      </c>
      <c r="AI239" s="30">
        <f>IF(AND(ISBLANK(I239),$AD239=1,AI$510=1,$F239&lt;&gt;служ!$AF$3),0,1)</f>
        <v>1</v>
      </c>
      <c r="AJ239" s="30">
        <f>IF(AND(ISBLANK(J239),$AD239=1,AJ$510=1,$F239&lt;&gt;служ!$AF$3),0,1)</f>
        <v>1</v>
      </c>
      <c r="AK239" s="30">
        <f>IF(AND(ISBLANK(K239),$AD239=1,AK$510=1,$F239&lt;&gt;служ!$AF$3),0,1)</f>
        <v>1</v>
      </c>
      <c r="AL239" s="30">
        <f>IF(AND(ISBLANK(L239),$AD239=1,AL$510=1,$F239&lt;&gt;служ!$AF$3),0,1)</f>
        <v>1</v>
      </c>
      <c r="AM239" s="30">
        <f>IF(AND(ISBLANK(M239),$AD239=1,AM$510=1,$F239&lt;&gt;служ!$AF$3),0,1)</f>
        <v>1</v>
      </c>
      <c r="AN239" s="30">
        <f>IF(AND(ISBLANK(N239),$AD239=1,AN$510=1,$F239&lt;&gt;служ!$AF$3),0,1)</f>
        <v>1</v>
      </c>
      <c r="AO239" s="30">
        <f>IF(AND(ISBLANK(O239),$AD239=1,AO$510=1,$F239&lt;&gt;служ!$AF$3),0,1)</f>
        <v>1</v>
      </c>
      <c r="AP239" s="30">
        <f>IF(AND(ISBLANK(P239),$AD239=1,AP$510=1,$F239&lt;&gt;служ!$AF$3),0,1)</f>
        <v>1</v>
      </c>
      <c r="AQ239" s="30">
        <f>IF(AND(ISBLANK(Q239),$AD239=1,AQ$510=1,$F239&lt;&gt;служ!$AF$3),0,1)</f>
        <v>1</v>
      </c>
      <c r="AR239" s="30">
        <f>IF(AND(ISBLANK(R239),$AD239=1,AR$510=1,$F239&lt;&gt;служ!$AF$3),0,1)</f>
        <v>1</v>
      </c>
      <c r="AS239" s="30">
        <f>IF(AND(ISBLANK(S239),$AD239=1,AS$510=1,$F239&lt;&gt;служ!$AF$3),0,1)</f>
        <v>1</v>
      </c>
      <c r="AT239" s="30">
        <f>IF(AND(ISBLANK(T239),$AD239=1,AT$510=1,$F239&lt;&gt;служ!$AF$3),0,1)</f>
        <v>1</v>
      </c>
      <c r="AU239" s="30">
        <f>IF(AND(ISBLANK(U239),$AD239=1,AU$510=1,$F239&lt;&gt;служ!$AF$3),0,1)</f>
        <v>1</v>
      </c>
      <c r="AV239" s="30">
        <f>IF(AND(ISBLANK(V239),$AD239=1,AV$510=1,$F239&lt;&gt;служ!$AF$3),0,1)</f>
        <v>1</v>
      </c>
      <c r="AW239" s="30">
        <f>IF(AND(ISBLANK(W239),$AD239=1,AW$510=1,$F239&lt;&gt;служ!$AF$3),0,1)</f>
        <v>1</v>
      </c>
      <c r="AX239" s="30">
        <f>IF(AND(ISBLANK(X239),$AD239=1,AX$510=1,$F239&lt;&gt;служ!$AF$3),0,1)</f>
        <v>1</v>
      </c>
      <c r="AY239" s="30">
        <f>IF(AND(ISBLANK(Y239),$AD239=1,AY$510=1,$F239&lt;&gt;служ!$AF$3),0,1)</f>
        <v>1</v>
      </c>
      <c r="AZ239" s="30">
        <f>IF(AND(ISBLANK(Z239),$AD239=1,AZ$510=1,$F239&lt;&gt;служ!$AF$3),0,1)</f>
        <v>1</v>
      </c>
      <c r="BA239" s="30">
        <f>IF(AND(ISBLANK(AA239),$AD239=1,BA$510=1,$F239&lt;&gt;служ!$AF$3),0,1)</f>
        <v>1</v>
      </c>
      <c r="BB239" s="20">
        <f t="shared" si="19"/>
        <v>0</v>
      </c>
      <c r="BD239" s="114"/>
      <c r="BE239" s="114"/>
      <c r="BF239" s="156" t="str">
        <f t="shared" si="20"/>
        <v/>
      </c>
      <c r="BH239" s="30">
        <f>IF(AND(ISBLANK(BD239),$AD239=1,$F239&lt;&gt;служ!$AF$3),0,1)</f>
        <v>1</v>
      </c>
      <c r="BI239" s="30">
        <f>IF(AND(ISBLANK(BE239),$AD239=1,$F239&lt;&gt;служ!$AF$3),0,1)</f>
        <v>1</v>
      </c>
    </row>
    <row r="240" spans="2:61" s="20" customFormat="1" x14ac:dyDescent="0.2">
      <c r="B240" s="112">
        <v>231</v>
      </c>
      <c r="C240" s="25">
        <v>4231</v>
      </c>
      <c r="D240" s="52"/>
      <c r="E240" s="52"/>
      <c r="F240" s="113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5"/>
      <c r="V240" s="115"/>
      <c r="W240" s="115"/>
      <c r="X240" s="115"/>
      <c r="Y240" s="115"/>
      <c r="Z240" s="115"/>
      <c r="AA240" s="115"/>
      <c r="AB240" s="28">
        <f>IF(AND(AD240=0,(COUNTIF(D240:AA240,"*")+COUNTIF(D240:AA240,"&lt;9")+COUNTIF(BD240:BE240,"*")+COUNTIF(BD240:BE240,"&lt;9")-COUNTIF(D240:AA240,служ!$AF$3)-COUNTIF(BD240:BE240,служ!$AF$3))&gt;0),0,1)</f>
        <v>1</v>
      </c>
      <c r="AC240" s="28">
        <f t="shared" si="16"/>
        <v>0</v>
      </c>
      <c r="AD240" s="29">
        <f>IF(OR(F240="",F240=служ!$AF$3),0,1)</f>
        <v>0</v>
      </c>
      <c r="AE240" s="31">
        <f t="shared" si="17"/>
        <v>1</v>
      </c>
      <c r="AF240" s="30">
        <f t="shared" si="18"/>
        <v>1</v>
      </c>
      <c r="AG240" s="30">
        <f>IF(AND(ISBLANK(G240),$AD240=1,AG$510=1,$F240&lt;&gt;служ!$AF$3),0,1)</f>
        <v>1</v>
      </c>
      <c r="AH240" s="30">
        <f>IF(AND(ISBLANK(H240),$AD240=1,AH$510=1,$F240&lt;&gt;служ!$AF$3),0,1)</f>
        <v>1</v>
      </c>
      <c r="AI240" s="30">
        <f>IF(AND(ISBLANK(I240),$AD240=1,AI$510=1,$F240&lt;&gt;служ!$AF$3),0,1)</f>
        <v>1</v>
      </c>
      <c r="AJ240" s="30">
        <f>IF(AND(ISBLANK(J240),$AD240=1,AJ$510=1,$F240&lt;&gt;служ!$AF$3),0,1)</f>
        <v>1</v>
      </c>
      <c r="AK240" s="30">
        <f>IF(AND(ISBLANK(K240),$AD240=1,AK$510=1,$F240&lt;&gt;служ!$AF$3),0,1)</f>
        <v>1</v>
      </c>
      <c r="AL240" s="30">
        <f>IF(AND(ISBLANK(L240),$AD240=1,AL$510=1,$F240&lt;&gt;служ!$AF$3),0,1)</f>
        <v>1</v>
      </c>
      <c r="AM240" s="30">
        <f>IF(AND(ISBLANK(M240),$AD240=1,AM$510=1,$F240&lt;&gt;служ!$AF$3),0,1)</f>
        <v>1</v>
      </c>
      <c r="AN240" s="30">
        <f>IF(AND(ISBLANK(N240),$AD240=1,AN$510=1,$F240&lt;&gt;служ!$AF$3),0,1)</f>
        <v>1</v>
      </c>
      <c r="AO240" s="30">
        <f>IF(AND(ISBLANK(O240),$AD240=1,AO$510=1,$F240&lt;&gt;служ!$AF$3),0,1)</f>
        <v>1</v>
      </c>
      <c r="AP240" s="30">
        <f>IF(AND(ISBLANK(P240),$AD240=1,AP$510=1,$F240&lt;&gt;служ!$AF$3),0,1)</f>
        <v>1</v>
      </c>
      <c r="AQ240" s="30">
        <f>IF(AND(ISBLANK(Q240),$AD240=1,AQ$510=1,$F240&lt;&gt;служ!$AF$3),0,1)</f>
        <v>1</v>
      </c>
      <c r="AR240" s="30">
        <f>IF(AND(ISBLANK(R240),$AD240=1,AR$510=1,$F240&lt;&gt;служ!$AF$3),0,1)</f>
        <v>1</v>
      </c>
      <c r="AS240" s="30">
        <f>IF(AND(ISBLANK(S240),$AD240=1,AS$510=1,$F240&lt;&gt;служ!$AF$3),0,1)</f>
        <v>1</v>
      </c>
      <c r="AT240" s="30">
        <f>IF(AND(ISBLANK(T240),$AD240=1,AT$510=1,$F240&lt;&gt;служ!$AF$3),0,1)</f>
        <v>1</v>
      </c>
      <c r="AU240" s="30">
        <f>IF(AND(ISBLANK(U240),$AD240=1,AU$510=1,$F240&lt;&gt;служ!$AF$3),0,1)</f>
        <v>1</v>
      </c>
      <c r="AV240" s="30">
        <f>IF(AND(ISBLANK(V240),$AD240=1,AV$510=1,$F240&lt;&gt;служ!$AF$3),0,1)</f>
        <v>1</v>
      </c>
      <c r="AW240" s="30">
        <f>IF(AND(ISBLANK(W240),$AD240=1,AW$510=1,$F240&lt;&gt;служ!$AF$3),0,1)</f>
        <v>1</v>
      </c>
      <c r="AX240" s="30">
        <f>IF(AND(ISBLANK(X240),$AD240=1,AX$510=1,$F240&lt;&gt;служ!$AF$3),0,1)</f>
        <v>1</v>
      </c>
      <c r="AY240" s="30">
        <f>IF(AND(ISBLANK(Y240),$AD240=1,AY$510=1,$F240&lt;&gt;служ!$AF$3),0,1)</f>
        <v>1</v>
      </c>
      <c r="AZ240" s="30">
        <f>IF(AND(ISBLANK(Z240),$AD240=1,AZ$510=1,$F240&lt;&gt;служ!$AF$3),0,1)</f>
        <v>1</v>
      </c>
      <c r="BA240" s="30">
        <f>IF(AND(ISBLANK(AA240),$AD240=1,BA$510=1,$F240&lt;&gt;служ!$AF$3),0,1)</f>
        <v>1</v>
      </c>
      <c r="BB240" s="20">
        <f t="shared" si="19"/>
        <v>0</v>
      </c>
      <c r="BD240" s="114"/>
      <c r="BE240" s="114"/>
      <c r="BF240" s="156" t="str">
        <f t="shared" si="20"/>
        <v/>
      </c>
      <c r="BH240" s="30">
        <f>IF(AND(ISBLANK(BD240),$AD240=1,$F240&lt;&gt;служ!$AF$3),0,1)</f>
        <v>1</v>
      </c>
      <c r="BI240" s="30">
        <f>IF(AND(ISBLANK(BE240),$AD240=1,$F240&lt;&gt;служ!$AF$3),0,1)</f>
        <v>1</v>
      </c>
    </row>
    <row r="241" spans="2:61" s="20" customFormat="1" x14ac:dyDescent="0.2">
      <c r="B241" s="112">
        <v>232</v>
      </c>
      <c r="C241" s="25">
        <v>4232</v>
      </c>
      <c r="D241" s="52"/>
      <c r="E241" s="52"/>
      <c r="F241" s="113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5"/>
      <c r="V241" s="115"/>
      <c r="W241" s="115"/>
      <c r="X241" s="115"/>
      <c r="Y241" s="115"/>
      <c r="Z241" s="115"/>
      <c r="AA241" s="115"/>
      <c r="AB241" s="28">
        <f>IF(AND(AD241=0,(COUNTIF(D241:AA241,"*")+COUNTIF(D241:AA241,"&lt;9")+COUNTIF(BD241:BE241,"*")+COUNTIF(BD241:BE241,"&lt;9")-COUNTIF(D241:AA241,служ!$AF$3)-COUNTIF(BD241:BE241,служ!$AF$3))&gt;0),0,1)</f>
        <v>1</v>
      </c>
      <c r="AC241" s="28">
        <f t="shared" si="16"/>
        <v>0</v>
      </c>
      <c r="AD241" s="29">
        <f>IF(OR(F241="",F241=служ!$AF$3),0,1)</f>
        <v>0</v>
      </c>
      <c r="AE241" s="31">
        <f t="shared" si="17"/>
        <v>1</v>
      </c>
      <c r="AF241" s="30">
        <f t="shared" si="18"/>
        <v>1</v>
      </c>
      <c r="AG241" s="30">
        <f>IF(AND(ISBLANK(G241),$AD241=1,AG$510=1,$F241&lt;&gt;служ!$AF$3),0,1)</f>
        <v>1</v>
      </c>
      <c r="AH241" s="30">
        <f>IF(AND(ISBLANK(H241),$AD241=1,AH$510=1,$F241&lt;&gt;служ!$AF$3),0,1)</f>
        <v>1</v>
      </c>
      <c r="AI241" s="30">
        <f>IF(AND(ISBLANK(I241),$AD241=1,AI$510=1,$F241&lt;&gt;служ!$AF$3),0,1)</f>
        <v>1</v>
      </c>
      <c r="AJ241" s="30">
        <f>IF(AND(ISBLANK(J241),$AD241=1,AJ$510=1,$F241&lt;&gt;служ!$AF$3),0,1)</f>
        <v>1</v>
      </c>
      <c r="AK241" s="30">
        <f>IF(AND(ISBLANK(K241),$AD241=1,AK$510=1,$F241&lt;&gt;служ!$AF$3),0,1)</f>
        <v>1</v>
      </c>
      <c r="AL241" s="30">
        <f>IF(AND(ISBLANK(L241),$AD241=1,AL$510=1,$F241&lt;&gt;служ!$AF$3),0,1)</f>
        <v>1</v>
      </c>
      <c r="AM241" s="30">
        <f>IF(AND(ISBLANK(M241),$AD241=1,AM$510=1,$F241&lt;&gt;служ!$AF$3),0,1)</f>
        <v>1</v>
      </c>
      <c r="AN241" s="30">
        <f>IF(AND(ISBLANK(N241),$AD241=1,AN$510=1,$F241&lt;&gt;служ!$AF$3),0,1)</f>
        <v>1</v>
      </c>
      <c r="AO241" s="30">
        <f>IF(AND(ISBLANK(O241),$AD241=1,AO$510=1,$F241&lt;&gt;служ!$AF$3),0,1)</f>
        <v>1</v>
      </c>
      <c r="AP241" s="30">
        <f>IF(AND(ISBLANK(P241),$AD241=1,AP$510=1,$F241&lt;&gt;служ!$AF$3),0,1)</f>
        <v>1</v>
      </c>
      <c r="AQ241" s="30">
        <f>IF(AND(ISBLANK(Q241),$AD241=1,AQ$510=1,$F241&lt;&gt;служ!$AF$3),0,1)</f>
        <v>1</v>
      </c>
      <c r="AR241" s="30">
        <f>IF(AND(ISBLANK(R241),$AD241=1,AR$510=1,$F241&lt;&gt;служ!$AF$3),0,1)</f>
        <v>1</v>
      </c>
      <c r="AS241" s="30">
        <f>IF(AND(ISBLANK(S241),$AD241=1,AS$510=1,$F241&lt;&gt;служ!$AF$3),0,1)</f>
        <v>1</v>
      </c>
      <c r="AT241" s="30">
        <f>IF(AND(ISBLANK(T241),$AD241=1,AT$510=1,$F241&lt;&gt;служ!$AF$3),0,1)</f>
        <v>1</v>
      </c>
      <c r="AU241" s="30">
        <f>IF(AND(ISBLANK(U241),$AD241=1,AU$510=1,$F241&lt;&gt;служ!$AF$3),0,1)</f>
        <v>1</v>
      </c>
      <c r="AV241" s="30">
        <f>IF(AND(ISBLANK(V241),$AD241=1,AV$510=1,$F241&lt;&gt;служ!$AF$3),0,1)</f>
        <v>1</v>
      </c>
      <c r="AW241" s="30">
        <f>IF(AND(ISBLANK(W241),$AD241=1,AW$510=1,$F241&lt;&gt;служ!$AF$3),0,1)</f>
        <v>1</v>
      </c>
      <c r="AX241" s="30">
        <f>IF(AND(ISBLANK(X241),$AD241=1,AX$510=1,$F241&lt;&gt;служ!$AF$3),0,1)</f>
        <v>1</v>
      </c>
      <c r="AY241" s="30">
        <f>IF(AND(ISBLANK(Y241),$AD241=1,AY$510=1,$F241&lt;&gt;служ!$AF$3),0,1)</f>
        <v>1</v>
      </c>
      <c r="AZ241" s="30">
        <f>IF(AND(ISBLANK(Z241),$AD241=1,AZ$510=1,$F241&lt;&gt;служ!$AF$3),0,1)</f>
        <v>1</v>
      </c>
      <c r="BA241" s="30">
        <f>IF(AND(ISBLANK(AA241),$AD241=1,BA$510=1,$F241&lt;&gt;служ!$AF$3),0,1)</f>
        <v>1</v>
      </c>
      <c r="BB241" s="20">
        <f t="shared" si="19"/>
        <v>0</v>
      </c>
      <c r="BD241" s="114"/>
      <c r="BE241" s="114"/>
      <c r="BF241" s="156" t="str">
        <f t="shared" si="20"/>
        <v/>
      </c>
      <c r="BH241" s="30">
        <f>IF(AND(ISBLANK(BD241),$AD241=1,$F241&lt;&gt;служ!$AF$3),0,1)</f>
        <v>1</v>
      </c>
      <c r="BI241" s="30">
        <f>IF(AND(ISBLANK(BE241),$AD241=1,$F241&lt;&gt;служ!$AF$3),0,1)</f>
        <v>1</v>
      </c>
    </row>
    <row r="242" spans="2:61" s="20" customFormat="1" x14ac:dyDescent="0.2">
      <c r="B242" s="112">
        <v>233</v>
      </c>
      <c r="C242" s="25">
        <v>4233</v>
      </c>
      <c r="D242" s="52"/>
      <c r="E242" s="52"/>
      <c r="F242" s="113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5"/>
      <c r="V242" s="115"/>
      <c r="W242" s="115"/>
      <c r="X242" s="115"/>
      <c r="Y242" s="115"/>
      <c r="Z242" s="115"/>
      <c r="AA242" s="115"/>
      <c r="AB242" s="28">
        <f>IF(AND(AD242=0,(COUNTIF(D242:AA242,"*")+COUNTIF(D242:AA242,"&lt;9")+COUNTIF(BD242:BE242,"*")+COUNTIF(BD242:BE242,"&lt;9")-COUNTIF(D242:AA242,служ!$AF$3)-COUNTIF(BD242:BE242,служ!$AF$3))&gt;0),0,1)</f>
        <v>1</v>
      </c>
      <c r="AC242" s="28">
        <f t="shared" si="16"/>
        <v>0</v>
      </c>
      <c r="AD242" s="29">
        <f>IF(OR(F242="",F242=служ!$AF$3),0,1)</f>
        <v>0</v>
      </c>
      <c r="AE242" s="31">
        <f t="shared" si="17"/>
        <v>1</v>
      </c>
      <c r="AF242" s="30">
        <f t="shared" si="18"/>
        <v>1</v>
      </c>
      <c r="AG242" s="30">
        <f>IF(AND(ISBLANK(G242),$AD242=1,AG$510=1,$F242&lt;&gt;служ!$AF$3),0,1)</f>
        <v>1</v>
      </c>
      <c r="AH242" s="30">
        <f>IF(AND(ISBLANK(H242),$AD242=1,AH$510=1,$F242&lt;&gt;служ!$AF$3),0,1)</f>
        <v>1</v>
      </c>
      <c r="AI242" s="30">
        <f>IF(AND(ISBLANK(I242),$AD242=1,AI$510=1,$F242&lt;&gt;служ!$AF$3),0,1)</f>
        <v>1</v>
      </c>
      <c r="AJ242" s="30">
        <f>IF(AND(ISBLANK(J242),$AD242=1,AJ$510=1,$F242&lt;&gt;служ!$AF$3),0,1)</f>
        <v>1</v>
      </c>
      <c r="AK242" s="30">
        <f>IF(AND(ISBLANK(K242),$AD242=1,AK$510=1,$F242&lt;&gt;служ!$AF$3),0,1)</f>
        <v>1</v>
      </c>
      <c r="AL242" s="30">
        <f>IF(AND(ISBLANK(L242),$AD242=1,AL$510=1,$F242&lt;&gt;служ!$AF$3),0,1)</f>
        <v>1</v>
      </c>
      <c r="AM242" s="30">
        <f>IF(AND(ISBLANK(M242),$AD242=1,AM$510=1,$F242&lt;&gt;служ!$AF$3),0,1)</f>
        <v>1</v>
      </c>
      <c r="AN242" s="30">
        <f>IF(AND(ISBLANK(N242),$AD242=1,AN$510=1,$F242&lt;&gt;служ!$AF$3),0,1)</f>
        <v>1</v>
      </c>
      <c r="AO242" s="30">
        <f>IF(AND(ISBLANK(O242),$AD242=1,AO$510=1,$F242&lt;&gt;служ!$AF$3),0,1)</f>
        <v>1</v>
      </c>
      <c r="AP242" s="30">
        <f>IF(AND(ISBLANK(P242),$AD242=1,AP$510=1,$F242&lt;&gt;служ!$AF$3),0,1)</f>
        <v>1</v>
      </c>
      <c r="AQ242" s="30">
        <f>IF(AND(ISBLANK(Q242),$AD242=1,AQ$510=1,$F242&lt;&gt;служ!$AF$3),0,1)</f>
        <v>1</v>
      </c>
      <c r="AR242" s="30">
        <f>IF(AND(ISBLANK(R242),$AD242=1,AR$510=1,$F242&lt;&gt;служ!$AF$3),0,1)</f>
        <v>1</v>
      </c>
      <c r="AS242" s="30">
        <f>IF(AND(ISBLANK(S242),$AD242=1,AS$510=1,$F242&lt;&gt;служ!$AF$3),0,1)</f>
        <v>1</v>
      </c>
      <c r="AT242" s="30">
        <f>IF(AND(ISBLANK(T242),$AD242=1,AT$510=1,$F242&lt;&gt;служ!$AF$3),0,1)</f>
        <v>1</v>
      </c>
      <c r="AU242" s="30">
        <f>IF(AND(ISBLANK(U242),$AD242=1,AU$510=1,$F242&lt;&gt;служ!$AF$3),0,1)</f>
        <v>1</v>
      </c>
      <c r="AV242" s="30">
        <f>IF(AND(ISBLANK(V242),$AD242=1,AV$510=1,$F242&lt;&gt;служ!$AF$3),0,1)</f>
        <v>1</v>
      </c>
      <c r="AW242" s="30">
        <f>IF(AND(ISBLANK(W242),$AD242=1,AW$510=1,$F242&lt;&gt;служ!$AF$3),0,1)</f>
        <v>1</v>
      </c>
      <c r="AX242" s="30">
        <f>IF(AND(ISBLANK(X242),$AD242=1,AX$510=1,$F242&lt;&gt;служ!$AF$3),0,1)</f>
        <v>1</v>
      </c>
      <c r="AY242" s="30">
        <f>IF(AND(ISBLANK(Y242),$AD242=1,AY$510=1,$F242&lt;&gt;служ!$AF$3),0,1)</f>
        <v>1</v>
      </c>
      <c r="AZ242" s="30">
        <f>IF(AND(ISBLANK(Z242),$AD242=1,AZ$510=1,$F242&lt;&gt;служ!$AF$3),0,1)</f>
        <v>1</v>
      </c>
      <c r="BA242" s="30">
        <f>IF(AND(ISBLANK(AA242),$AD242=1,BA$510=1,$F242&lt;&gt;служ!$AF$3),0,1)</f>
        <v>1</v>
      </c>
      <c r="BB242" s="20">
        <f t="shared" si="19"/>
        <v>0</v>
      </c>
      <c r="BD242" s="114"/>
      <c r="BE242" s="114"/>
      <c r="BF242" s="156" t="str">
        <f t="shared" si="20"/>
        <v/>
      </c>
      <c r="BH242" s="30">
        <f>IF(AND(ISBLANK(BD242),$AD242=1,$F242&lt;&gt;служ!$AF$3),0,1)</f>
        <v>1</v>
      </c>
      <c r="BI242" s="30">
        <f>IF(AND(ISBLANK(BE242),$AD242=1,$F242&lt;&gt;служ!$AF$3),0,1)</f>
        <v>1</v>
      </c>
    </row>
    <row r="243" spans="2:61" s="20" customFormat="1" x14ac:dyDescent="0.2">
      <c r="B243" s="112">
        <v>234</v>
      </c>
      <c r="C243" s="25">
        <v>4234</v>
      </c>
      <c r="D243" s="52"/>
      <c r="E243" s="52"/>
      <c r="F243" s="113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5"/>
      <c r="V243" s="115"/>
      <c r="W243" s="115"/>
      <c r="X243" s="115"/>
      <c r="Y243" s="115"/>
      <c r="Z243" s="115"/>
      <c r="AA243" s="115"/>
      <c r="AB243" s="28">
        <f>IF(AND(AD243=0,(COUNTIF(D243:AA243,"*")+COUNTIF(D243:AA243,"&lt;9")+COUNTIF(BD243:BE243,"*")+COUNTIF(BD243:BE243,"&lt;9")-COUNTIF(D243:AA243,служ!$AF$3)-COUNTIF(BD243:BE243,служ!$AF$3))&gt;0),0,1)</f>
        <v>1</v>
      </c>
      <c r="AC243" s="28">
        <f t="shared" si="16"/>
        <v>0</v>
      </c>
      <c r="AD243" s="29">
        <f>IF(OR(F243="",F243=служ!$AF$3),0,1)</f>
        <v>0</v>
      </c>
      <c r="AE243" s="31">
        <f t="shared" si="17"/>
        <v>1</v>
      </c>
      <c r="AF243" s="30">
        <f t="shared" si="18"/>
        <v>1</v>
      </c>
      <c r="AG243" s="30">
        <f>IF(AND(ISBLANK(G243),$AD243=1,AG$510=1,$F243&lt;&gt;служ!$AF$3),0,1)</f>
        <v>1</v>
      </c>
      <c r="AH243" s="30">
        <f>IF(AND(ISBLANK(H243),$AD243=1,AH$510=1,$F243&lt;&gt;служ!$AF$3),0,1)</f>
        <v>1</v>
      </c>
      <c r="AI243" s="30">
        <f>IF(AND(ISBLANK(I243),$AD243=1,AI$510=1,$F243&lt;&gt;служ!$AF$3),0,1)</f>
        <v>1</v>
      </c>
      <c r="AJ243" s="30">
        <f>IF(AND(ISBLANK(J243),$AD243=1,AJ$510=1,$F243&lt;&gt;служ!$AF$3),0,1)</f>
        <v>1</v>
      </c>
      <c r="AK243" s="30">
        <f>IF(AND(ISBLANK(K243),$AD243=1,AK$510=1,$F243&lt;&gt;служ!$AF$3),0,1)</f>
        <v>1</v>
      </c>
      <c r="AL243" s="30">
        <f>IF(AND(ISBLANK(L243),$AD243=1,AL$510=1,$F243&lt;&gt;служ!$AF$3),0,1)</f>
        <v>1</v>
      </c>
      <c r="AM243" s="30">
        <f>IF(AND(ISBLANK(M243),$AD243=1,AM$510=1,$F243&lt;&gt;служ!$AF$3),0,1)</f>
        <v>1</v>
      </c>
      <c r="AN243" s="30">
        <f>IF(AND(ISBLANK(N243),$AD243=1,AN$510=1,$F243&lt;&gt;служ!$AF$3),0,1)</f>
        <v>1</v>
      </c>
      <c r="AO243" s="30">
        <f>IF(AND(ISBLANK(O243),$AD243=1,AO$510=1,$F243&lt;&gt;служ!$AF$3),0,1)</f>
        <v>1</v>
      </c>
      <c r="AP243" s="30">
        <f>IF(AND(ISBLANK(P243),$AD243=1,AP$510=1,$F243&lt;&gt;служ!$AF$3),0,1)</f>
        <v>1</v>
      </c>
      <c r="AQ243" s="30">
        <f>IF(AND(ISBLANK(Q243),$AD243=1,AQ$510=1,$F243&lt;&gt;служ!$AF$3),0,1)</f>
        <v>1</v>
      </c>
      <c r="AR243" s="30">
        <f>IF(AND(ISBLANK(R243),$AD243=1,AR$510=1,$F243&lt;&gt;служ!$AF$3),0,1)</f>
        <v>1</v>
      </c>
      <c r="AS243" s="30">
        <f>IF(AND(ISBLANK(S243),$AD243=1,AS$510=1,$F243&lt;&gt;служ!$AF$3),0,1)</f>
        <v>1</v>
      </c>
      <c r="AT243" s="30">
        <f>IF(AND(ISBLANK(T243),$AD243=1,AT$510=1,$F243&lt;&gt;служ!$AF$3),0,1)</f>
        <v>1</v>
      </c>
      <c r="AU243" s="30">
        <f>IF(AND(ISBLANK(U243),$AD243=1,AU$510=1,$F243&lt;&gt;служ!$AF$3),0,1)</f>
        <v>1</v>
      </c>
      <c r="AV243" s="30">
        <f>IF(AND(ISBLANK(V243),$AD243=1,AV$510=1,$F243&lt;&gt;служ!$AF$3),0,1)</f>
        <v>1</v>
      </c>
      <c r="AW243" s="30">
        <f>IF(AND(ISBLANK(W243),$AD243=1,AW$510=1,$F243&lt;&gt;служ!$AF$3),0,1)</f>
        <v>1</v>
      </c>
      <c r="AX243" s="30">
        <f>IF(AND(ISBLANK(X243),$AD243=1,AX$510=1,$F243&lt;&gt;служ!$AF$3),0,1)</f>
        <v>1</v>
      </c>
      <c r="AY243" s="30">
        <f>IF(AND(ISBLANK(Y243),$AD243=1,AY$510=1,$F243&lt;&gt;служ!$AF$3),0,1)</f>
        <v>1</v>
      </c>
      <c r="AZ243" s="30">
        <f>IF(AND(ISBLANK(Z243),$AD243=1,AZ$510=1,$F243&lt;&gt;служ!$AF$3),0,1)</f>
        <v>1</v>
      </c>
      <c r="BA243" s="30">
        <f>IF(AND(ISBLANK(AA243),$AD243=1,BA$510=1,$F243&lt;&gt;служ!$AF$3),0,1)</f>
        <v>1</v>
      </c>
      <c r="BB243" s="20">
        <f t="shared" si="19"/>
        <v>0</v>
      </c>
      <c r="BD243" s="114"/>
      <c r="BE243" s="114"/>
      <c r="BF243" s="156" t="str">
        <f t="shared" si="20"/>
        <v/>
      </c>
      <c r="BH243" s="30">
        <f>IF(AND(ISBLANK(BD243),$AD243=1,$F243&lt;&gt;служ!$AF$3),0,1)</f>
        <v>1</v>
      </c>
      <c r="BI243" s="30">
        <f>IF(AND(ISBLANK(BE243),$AD243=1,$F243&lt;&gt;служ!$AF$3),0,1)</f>
        <v>1</v>
      </c>
    </row>
    <row r="244" spans="2:61" s="20" customFormat="1" x14ac:dyDescent="0.2">
      <c r="B244" s="112">
        <v>235</v>
      </c>
      <c r="C244" s="25">
        <v>4235</v>
      </c>
      <c r="D244" s="52"/>
      <c r="E244" s="52"/>
      <c r="F244" s="113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5"/>
      <c r="V244" s="115"/>
      <c r="W244" s="115"/>
      <c r="X244" s="115"/>
      <c r="Y244" s="115"/>
      <c r="Z244" s="115"/>
      <c r="AA244" s="115"/>
      <c r="AB244" s="28">
        <f>IF(AND(AD244=0,(COUNTIF(D244:AA244,"*")+COUNTIF(D244:AA244,"&lt;9")+COUNTIF(BD244:BE244,"*")+COUNTIF(BD244:BE244,"&lt;9")-COUNTIF(D244:AA244,служ!$AF$3)-COUNTIF(BD244:BE244,служ!$AF$3))&gt;0),0,1)</f>
        <v>1</v>
      </c>
      <c r="AC244" s="28">
        <f t="shared" si="16"/>
        <v>0</v>
      </c>
      <c r="AD244" s="29">
        <f>IF(OR(F244="",F244=служ!$AF$3),0,1)</f>
        <v>0</v>
      </c>
      <c r="AE244" s="31">
        <f t="shared" si="17"/>
        <v>1</v>
      </c>
      <c r="AF244" s="30">
        <f t="shared" si="18"/>
        <v>1</v>
      </c>
      <c r="AG244" s="30">
        <f>IF(AND(ISBLANK(G244),$AD244=1,AG$510=1,$F244&lt;&gt;служ!$AF$3),0,1)</f>
        <v>1</v>
      </c>
      <c r="AH244" s="30">
        <f>IF(AND(ISBLANK(H244),$AD244=1,AH$510=1,$F244&lt;&gt;служ!$AF$3),0,1)</f>
        <v>1</v>
      </c>
      <c r="AI244" s="30">
        <f>IF(AND(ISBLANK(I244),$AD244=1,AI$510=1,$F244&lt;&gt;служ!$AF$3),0,1)</f>
        <v>1</v>
      </c>
      <c r="AJ244" s="30">
        <f>IF(AND(ISBLANK(J244),$AD244=1,AJ$510=1,$F244&lt;&gt;служ!$AF$3),0,1)</f>
        <v>1</v>
      </c>
      <c r="AK244" s="30">
        <f>IF(AND(ISBLANK(K244),$AD244=1,AK$510=1,$F244&lt;&gt;служ!$AF$3),0,1)</f>
        <v>1</v>
      </c>
      <c r="AL244" s="30">
        <f>IF(AND(ISBLANK(L244),$AD244=1,AL$510=1,$F244&lt;&gt;служ!$AF$3),0,1)</f>
        <v>1</v>
      </c>
      <c r="AM244" s="30">
        <f>IF(AND(ISBLANK(M244),$AD244=1,AM$510=1,$F244&lt;&gt;служ!$AF$3),0,1)</f>
        <v>1</v>
      </c>
      <c r="AN244" s="30">
        <f>IF(AND(ISBLANK(N244),$AD244=1,AN$510=1,$F244&lt;&gt;служ!$AF$3),0,1)</f>
        <v>1</v>
      </c>
      <c r="AO244" s="30">
        <f>IF(AND(ISBLANK(O244),$AD244=1,AO$510=1,$F244&lt;&gt;служ!$AF$3),0,1)</f>
        <v>1</v>
      </c>
      <c r="AP244" s="30">
        <f>IF(AND(ISBLANK(P244),$AD244=1,AP$510=1,$F244&lt;&gt;служ!$AF$3),0,1)</f>
        <v>1</v>
      </c>
      <c r="AQ244" s="30">
        <f>IF(AND(ISBLANK(Q244),$AD244=1,AQ$510=1,$F244&lt;&gt;служ!$AF$3),0,1)</f>
        <v>1</v>
      </c>
      <c r="AR244" s="30">
        <f>IF(AND(ISBLANK(R244),$AD244=1,AR$510=1,$F244&lt;&gt;служ!$AF$3),0,1)</f>
        <v>1</v>
      </c>
      <c r="AS244" s="30">
        <f>IF(AND(ISBLANK(S244),$AD244=1,AS$510=1,$F244&lt;&gt;служ!$AF$3),0,1)</f>
        <v>1</v>
      </c>
      <c r="AT244" s="30">
        <f>IF(AND(ISBLANK(T244),$AD244=1,AT$510=1,$F244&lt;&gt;служ!$AF$3),0,1)</f>
        <v>1</v>
      </c>
      <c r="AU244" s="30">
        <f>IF(AND(ISBLANK(U244),$AD244=1,AU$510=1,$F244&lt;&gt;служ!$AF$3),0,1)</f>
        <v>1</v>
      </c>
      <c r="AV244" s="30">
        <f>IF(AND(ISBLANK(V244),$AD244=1,AV$510=1,$F244&lt;&gt;служ!$AF$3),0,1)</f>
        <v>1</v>
      </c>
      <c r="AW244" s="30">
        <f>IF(AND(ISBLANK(W244),$AD244=1,AW$510=1,$F244&lt;&gt;служ!$AF$3),0,1)</f>
        <v>1</v>
      </c>
      <c r="AX244" s="30">
        <f>IF(AND(ISBLANK(X244),$AD244=1,AX$510=1,$F244&lt;&gt;служ!$AF$3),0,1)</f>
        <v>1</v>
      </c>
      <c r="AY244" s="30">
        <f>IF(AND(ISBLANK(Y244),$AD244=1,AY$510=1,$F244&lt;&gt;служ!$AF$3),0,1)</f>
        <v>1</v>
      </c>
      <c r="AZ244" s="30">
        <f>IF(AND(ISBLANK(Z244),$AD244=1,AZ$510=1,$F244&lt;&gt;служ!$AF$3),0,1)</f>
        <v>1</v>
      </c>
      <c r="BA244" s="30">
        <f>IF(AND(ISBLANK(AA244),$AD244=1,BA$510=1,$F244&lt;&gt;служ!$AF$3),0,1)</f>
        <v>1</v>
      </c>
      <c r="BB244" s="20">
        <f t="shared" si="19"/>
        <v>0</v>
      </c>
      <c r="BD244" s="114"/>
      <c r="BE244" s="114"/>
      <c r="BF244" s="156" t="str">
        <f t="shared" si="20"/>
        <v/>
      </c>
      <c r="BH244" s="30">
        <f>IF(AND(ISBLANK(BD244),$AD244=1,$F244&lt;&gt;служ!$AF$3),0,1)</f>
        <v>1</v>
      </c>
      <c r="BI244" s="30">
        <f>IF(AND(ISBLANK(BE244),$AD244=1,$F244&lt;&gt;служ!$AF$3),0,1)</f>
        <v>1</v>
      </c>
    </row>
    <row r="245" spans="2:61" s="20" customFormat="1" x14ac:dyDescent="0.2">
      <c r="B245" s="112">
        <v>236</v>
      </c>
      <c r="C245" s="25">
        <v>4236</v>
      </c>
      <c r="D245" s="52"/>
      <c r="E245" s="52"/>
      <c r="F245" s="113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5"/>
      <c r="V245" s="115"/>
      <c r="W245" s="115"/>
      <c r="X245" s="115"/>
      <c r="Y245" s="115"/>
      <c r="Z245" s="115"/>
      <c r="AA245" s="115"/>
      <c r="AB245" s="28">
        <f>IF(AND(AD245=0,(COUNTIF(D245:AA245,"*")+COUNTIF(D245:AA245,"&lt;9")+COUNTIF(BD245:BE245,"*")+COUNTIF(BD245:BE245,"&lt;9")-COUNTIF(D245:AA245,служ!$AF$3)-COUNTIF(BD245:BE245,служ!$AF$3))&gt;0),0,1)</f>
        <v>1</v>
      </c>
      <c r="AC245" s="28">
        <f t="shared" si="16"/>
        <v>0</v>
      </c>
      <c r="AD245" s="29">
        <f>IF(OR(F245="",F245=служ!$AF$3),0,1)</f>
        <v>0</v>
      </c>
      <c r="AE245" s="31">
        <f t="shared" si="17"/>
        <v>1</v>
      </c>
      <c r="AF245" s="30">
        <f t="shared" si="18"/>
        <v>1</v>
      </c>
      <c r="AG245" s="30">
        <f>IF(AND(ISBLANK(G245),$AD245=1,AG$510=1,$F245&lt;&gt;служ!$AF$3),0,1)</f>
        <v>1</v>
      </c>
      <c r="AH245" s="30">
        <f>IF(AND(ISBLANK(H245),$AD245=1,AH$510=1,$F245&lt;&gt;служ!$AF$3),0,1)</f>
        <v>1</v>
      </c>
      <c r="AI245" s="30">
        <f>IF(AND(ISBLANK(I245),$AD245=1,AI$510=1,$F245&lt;&gt;служ!$AF$3),0,1)</f>
        <v>1</v>
      </c>
      <c r="AJ245" s="30">
        <f>IF(AND(ISBLANK(J245),$AD245=1,AJ$510=1,$F245&lt;&gt;служ!$AF$3),0,1)</f>
        <v>1</v>
      </c>
      <c r="AK245" s="30">
        <f>IF(AND(ISBLANK(K245),$AD245=1,AK$510=1,$F245&lt;&gt;служ!$AF$3),0,1)</f>
        <v>1</v>
      </c>
      <c r="AL245" s="30">
        <f>IF(AND(ISBLANK(L245),$AD245=1,AL$510=1,$F245&lt;&gt;служ!$AF$3),0,1)</f>
        <v>1</v>
      </c>
      <c r="AM245" s="30">
        <f>IF(AND(ISBLANK(M245),$AD245=1,AM$510=1,$F245&lt;&gt;служ!$AF$3),0,1)</f>
        <v>1</v>
      </c>
      <c r="AN245" s="30">
        <f>IF(AND(ISBLANK(N245),$AD245=1,AN$510=1,$F245&lt;&gt;служ!$AF$3),0,1)</f>
        <v>1</v>
      </c>
      <c r="AO245" s="30">
        <f>IF(AND(ISBLANK(O245),$AD245=1,AO$510=1,$F245&lt;&gt;служ!$AF$3),0,1)</f>
        <v>1</v>
      </c>
      <c r="AP245" s="30">
        <f>IF(AND(ISBLANK(P245),$AD245=1,AP$510=1,$F245&lt;&gt;служ!$AF$3),0,1)</f>
        <v>1</v>
      </c>
      <c r="AQ245" s="30">
        <f>IF(AND(ISBLANK(Q245),$AD245=1,AQ$510=1,$F245&lt;&gt;служ!$AF$3),0,1)</f>
        <v>1</v>
      </c>
      <c r="AR245" s="30">
        <f>IF(AND(ISBLANK(R245),$AD245=1,AR$510=1,$F245&lt;&gt;служ!$AF$3),0,1)</f>
        <v>1</v>
      </c>
      <c r="AS245" s="30">
        <f>IF(AND(ISBLANK(S245),$AD245=1,AS$510=1,$F245&lt;&gt;служ!$AF$3),0,1)</f>
        <v>1</v>
      </c>
      <c r="AT245" s="30">
        <f>IF(AND(ISBLANK(T245),$AD245=1,AT$510=1,$F245&lt;&gt;служ!$AF$3),0,1)</f>
        <v>1</v>
      </c>
      <c r="AU245" s="30">
        <f>IF(AND(ISBLANK(U245),$AD245=1,AU$510=1,$F245&lt;&gt;служ!$AF$3),0,1)</f>
        <v>1</v>
      </c>
      <c r="AV245" s="30">
        <f>IF(AND(ISBLANK(V245),$AD245=1,AV$510=1,$F245&lt;&gt;служ!$AF$3),0,1)</f>
        <v>1</v>
      </c>
      <c r="AW245" s="30">
        <f>IF(AND(ISBLANK(W245),$AD245=1,AW$510=1,$F245&lt;&gt;служ!$AF$3),0,1)</f>
        <v>1</v>
      </c>
      <c r="AX245" s="30">
        <f>IF(AND(ISBLANK(X245),$AD245=1,AX$510=1,$F245&lt;&gt;служ!$AF$3),0,1)</f>
        <v>1</v>
      </c>
      <c r="AY245" s="30">
        <f>IF(AND(ISBLANK(Y245),$AD245=1,AY$510=1,$F245&lt;&gt;служ!$AF$3),0,1)</f>
        <v>1</v>
      </c>
      <c r="AZ245" s="30">
        <f>IF(AND(ISBLANK(Z245),$AD245=1,AZ$510=1,$F245&lt;&gt;служ!$AF$3),0,1)</f>
        <v>1</v>
      </c>
      <c r="BA245" s="30">
        <f>IF(AND(ISBLANK(AA245),$AD245=1,BA$510=1,$F245&lt;&gt;служ!$AF$3),0,1)</f>
        <v>1</v>
      </c>
      <c r="BB245" s="20">
        <f t="shared" si="19"/>
        <v>0</v>
      </c>
      <c r="BD245" s="114"/>
      <c r="BE245" s="114"/>
      <c r="BF245" s="156" t="str">
        <f t="shared" si="20"/>
        <v/>
      </c>
      <c r="BH245" s="30">
        <f>IF(AND(ISBLANK(BD245),$AD245=1,$F245&lt;&gt;служ!$AF$3),0,1)</f>
        <v>1</v>
      </c>
      <c r="BI245" s="30">
        <f>IF(AND(ISBLANK(BE245),$AD245=1,$F245&lt;&gt;служ!$AF$3),0,1)</f>
        <v>1</v>
      </c>
    </row>
    <row r="246" spans="2:61" s="20" customFormat="1" x14ac:dyDescent="0.2">
      <c r="B246" s="112">
        <v>237</v>
      </c>
      <c r="C246" s="25">
        <v>4237</v>
      </c>
      <c r="D246" s="52"/>
      <c r="E246" s="52"/>
      <c r="F246" s="113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5"/>
      <c r="V246" s="115"/>
      <c r="W246" s="115"/>
      <c r="X246" s="115"/>
      <c r="Y246" s="115"/>
      <c r="Z246" s="115"/>
      <c r="AA246" s="115"/>
      <c r="AB246" s="28">
        <f>IF(AND(AD246=0,(COUNTIF(D246:AA246,"*")+COUNTIF(D246:AA246,"&lt;9")+COUNTIF(BD246:BE246,"*")+COUNTIF(BD246:BE246,"&lt;9")-COUNTIF(D246:AA246,служ!$AF$3)-COUNTIF(BD246:BE246,служ!$AF$3))&gt;0),0,1)</f>
        <v>1</v>
      </c>
      <c r="AC246" s="28">
        <f t="shared" si="16"/>
        <v>0</v>
      </c>
      <c r="AD246" s="29">
        <f>IF(OR(F246="",F246=служ!$AF$3),0,1)</f>
        <v>0</v>
      </c>
      <c r="AE246" s="31">
        <f t="shared" si="17"/>
        <v>1</v>
      </c>
      <c r="AF246" s="30">
        <f t="shared" si="18"/>
        <v>1</v>
      </c>
      <c r="AG246" s="30">
        <f>IF(AND(ISBLANK(G246),$AD246=1,AG$510=1,$F246&lt;&gt;служ!$AF$3),0,1)</f>
        <v>1</v>
      </c>
      <c r="AH246" s="30">
        <f>IF(AND(ISBLANK(H246),$AD246=1,AH$510=1,$F246&lt;&gt;служ!$AF$3),0,1)</f>
        <v>1</v>
      </c>
      <c r="AI246" s="30">
        <f>IF(AND(ISBLANK(I246),$AD246=1,AI$510=1,$F246&lt;&gt;служ!$AF$3),0,1)</f>
        <v>1</v>
      </c>
      <c r="AJ246" s="30">
        <f>IF(AND(ISBLANK(J246),$AD246=1,AJ$510=1,$F246&lt;&gt;служ!$AF$3),0,1)</f>
        <v>1</v>
      </c>
      <c r="AK246" s="30">
        <f>IF(AND(ISBLANK(K246),$AD246=1,AK$510=1,$F246&lt;&gt;служ!$AF$3),0,1)</f>
        <v>1</v>
      </c>
      <c r="AL246" s="30">
        <f>IF(AND(ISBLANK(L246),$AD246=1,AL$510=1,$F246&lt;&gt;служ!$AF$3),0,1)</f>
        <v>1</v>
      </c>
      <c r="AM246" s="30">
        <f>IF(AND(ISBLANK(M246),$AD246=1,AM$510=1,$F246&lt;&gt;служ!$AF$3),0,1)</f>
        <v>1</v>
      </c>
      <c r="AN246" s="30">
        <f>IF(AND(ISBLANK(N246),$AD246=1,AN$510=1,$F246&lt;&gt;служ!$AF$3),0,1)</f>
        <v>1</v>
      </c>
      <c r="AO246" s="30">
        <f>IF(AND(ISBLANK(O246),$AD246=1,AO$510=1,$F246&lt;&gt;служ!$AF$3),0,1)</f>
        <v>1</v>
      </c>
      <c r="AP246" s="30">
        <f>IF(AND(ISBLANK(P246),$AD246=1,AP$510=1,$F246&lt;&gt;служ!$AF$3),0,1)</f>
        <v>1</v>
      </c>
      <c r="AQ246" s="30">
        <f>IF(AND(ISBLANK(Q246),$AD246=1,AQ$510=1,$F246&lt;&gt;служ!$AF$3),0,1)</f>
        <v>1</v>
      </c>
      <c r="AR246" s="30">
        <f>IF(AND(ISBLANK(R246),$AD246=1,AR$510=1,$F246&lt;&gt;служ!$AF$3),0,1)</f>
        <v>1</v>
      </c>
      <c r="AS246" s="30">
        <f>IF(AND(ISBLANK(S246),$AD246=1,AS$510=1,$F246&lt;&gt;служ!$AF$3),0,1)</f>
        <v>1</v>
      </c>
      <c r="AT246" s="30">
        <f>IF(AND(ISBLANK(T246),$AD246=1,AT$510=1,$F246&lt;&gt;служ!$AF$3),0,1)</f>
        <v>1</v>
      </c>
      <c r="AU246" s="30">
        <f>IF(AND(ISBLANK(U246),$AD246=1,AU$510=1,$F246&lt;&gt;служ!$AF$3),0,1)</f>
        <v>1</v>
      </c>
      <c r="AV246" s="30">
        <f>IF(AND(ISBLANK(V246),$AD246=1,AV$510=1,$F246&lt;&gt;служ!$AF$3),0,1)</f>
        <v>1</v>
      </c>
      <c r="AW246" s="30">
        <f>IF(AND(ISBLANK(W246),$AD246=1,AW$510=1,$F246&lt;&gt;служ!$AF$3),0,1)</f>
        <v>1</v>
      </c>
      <c r="AX246" s="30">
        <f>IF(AND(ISBLANK(X246),$AD246=1,AX$510=1,$F246&lt;&gt;служ!$AF$3),0,1)</f>
        <v>1</v>
      </c>
      <c r="AY246" s="30">
        <f>IF(AND(ISBLANK(Y246),$AD246=1,AY$510=1,$F246&lt;&gt;служ!$AF$3),0,1)</f>
        <v>1</v>
      </c>
      <c r="AZ246" s="30">
        <f>IF(AND(ISBLANK(Z246),$AD246=1,AZ$510=1,$F246&lt;&gt;служ!$AF$3),0,1)</f>
        <v>1</v>
      </c>
      <c r="BA246" s="30">
        <f>IF(AND(ISBLANK(AA246),$AD246=1,BA$510=1,$F246&lt;&gt;служ!$AF$3),0,1)</f>
        <v>1</v>
      </c>
      <c r="BB246" s="20">
        <f t="shared" si="19"/>
        <v>0</v>
      </c>
      <c r="BD246" s="114"/>
      <c r="BE246" s="114"/>
      <c r="BF246" s="156" t="str">
        <f t="shared" si="20"/>
        <v/>
      </c>
      <c r="BH246" s="30">
        <f>IF(AND(ISBLANK(BD246),$AD246=1,$F246&lt;&gt;служ!$AF$3),0,1)</f>
        <v>1</v>
      </c>
      <c r="BI246" s="30">
        <f>IF(AND(ISBLANK(BE246),$AD246=1,$F246&lt;&gt;служ!$AF$3),0,1)</f>
        <v>1</v>
      </c>
    </row>
    <row r="247" spans="2:61" s="20" customFormat="1" x14ac:dyDescent="0.2">
      <c r="B247" s="112">
        <v>238</v>
      </c>
      <c r="C247" s="25">
        <v>4238</v>
      </c>
      <c r="D247" s="52"/>
      <c r="E247" s="52"/>
      <c r="F247" s="113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5"/>
      <c r="V247" s="115"/>
      <c r="W247" s="115"/>
      <c r="X247" s="115"/>
      <c r="Y247" s="115"/>
      <c r="Z247" s="115"/>
      <c r="AA247" s="115"/>
      <c r="AB247" s="28">
        <f>IF(AND(AD247=0,(COUNTIF(D247:AA247,"*")+COUNTIF(D247:AA247,"&lt;9")+COUNTIF(BD247:BE247,"*")+COUNTIF(BD247:BE247,"&lt;9")-COUNTIF(D247:AA247,служ!$AF$3)-COUNTIF(BD247:BE247,служ!$AF$3))&gt;0),0,1)</f>
        <v>1</v>
      </c>
      <c r="AC247" s="28">
        <f t="shared" si="16"/>
        <v>0</v>
      </c>
      <c r="AD247" s="29">
        <f>IF(OR(F247="",F247=служ!$AF$3),0,1)</f>
        <v>0</v>
      </c>
      <c r="AE247" s="31">
        <f t="shared" si="17"/>
        <v>1</v>
      </c>
      <c r="AF247" s="30">
        <f t="shared" si="18"/>
        <v>1</v>
      </c>
      <c r="AG247" s="30">
        <f>IF(AND(ISBLANK(G247),$AD247=1,AG$510=1,$F247&lt;&gt;служ!$AF$3),0,1)</f>
        <v>1</v>
      </c>
      <c r="AH247" s="30">
        <f>IF(AND(ISBLANK(H247),$AD247=1,AH$510=1,$F247&lt;&gt;служ!$AF$3),0,1)</f>
        <v>1</v>
      </c>
      <c r="AI247" s="30">
        <f>IF(AND(ISBLANK(I247),$AD247=1,AI$510=1,$F247&lt;&gt;служ!$AF$3),0,1)</f>
        <v>1</v>
      </c>
      <c r="AJ247" s="30">
        <f>IF(AND(ISBLANK(J247),$AD247=1,AJ$510=1,$F247&lt;&gt;служ!$AF$3),0,1)</f>
        <v>1</v>
      </c>
      <c r="AK247" s="30">
        <f>IF(AND(ISBLANK(K247),$AD247=1,AK$510=1,$F247&lt;&gt;служ!$AF$3),0,1)</f>
        <v>1</v>
      </c>
      <c r="AL247" s="30">
        <f>IF(AND(ISBLANK(L247),$AD247=1,AL$510=1,$F247&lt;&gt;служ!$AF$3),0,1)</f>
        <v>1</v>
      </c>
      <c r="AM247" s="30">
        <f>IF(AND(ISBLANK(M247),$AD247=1,AM$510=1,$F247&lt;&gt;служ!$AF$3),0,1)</f>
        <v>1</v>
      </c>
      <c r="AN247" s="30">
        <f>IF(AND(ISBLANK(N247),$AD247=1,AN$510=1,$F247&lt;&gt;служ!$AF$3),0,1)</f>
        <v>1</v>
      </c>
      <c r="AO247" s="30">
        <f>IF(AND(ISBLANK(O247),$AD247=1,AO$510=1,$F247&lt;&gt;служ!$AF$3),0,1)</f>
        <v>1</v>
      </c>
      <c r="AP247" s="30">
        <f>IF(AND(ISBLANK(P247),$AD247=1,AP$510=1,$F247&lt;&gt;служ!$AF$3),0,1)</f>
        <v>1</v>
      </c>
      <c r="AQ247" s="30">
        <f>IF(AND(ISBLANK(Q247),$AD247=1,AQ$510=1,$F247&lt;&gt;служ!$AF$3),0,1)</f>
        <v>1</v>
      </c>
      <c r="AR247" s="30">
        <f>IF(AND(ISBLANK(R247),$AD247=1,AR$510=1,$F247&lt;&gt;служ!$AF$3),0,1)</f>
        <v>1</v>
      </c>
      <c r="AS247" s="30">
        <f>IF(AND(ISBLANK(S247),$AD247=1,AS$510=1,$F247&lt;&gt;служ!$AF$3),0,1)</f>
        <v>1</v>
      </c>
      <c r="AT247" s="30">
        <f>IF(AND(ISBLANK(T247),$AD247=1,AT$510=1,$F247&lt;&gt;служ!$AF$3),0,1)</f>
        <v>1</v>
      </c>
      <c r="AU247" s="30">
        <f>IF(AND(ISBLANK(U247),$AD247=1,AU$510=1,$F247&lt;&gt;служ!$AF$3),0,1)</f>
        <v>1</v>
      </c>
      <c r="AV247" s="30">
        <f>IF(AND(ISBLANK(V247),$AD247=1,AV$510=1,$F247&lt;&gt;служ!$AF$3),0,1)</f>
        <v>1</v>
      </c>
      <c r="AW247" s="30">
        <f>IF(AND(ISBLANK(W247),$AD247=1,AW$510=1,$F247&lt;&gt;служ!$AF$3),0,1)</f>
        <v>1</v>
      </c>
      <c r="AX247" s="30">
        <f>IF(AND(ISBLANK(X247),$AD247=1,AX$510=1,$F247&lt;&gt;служ!$AF$3),0,1)</f>
        <v>1</v>
      </c>
      <c r="AY247" s="30">
        <f>IF(AND(ISBLANK(Y247),$AD247=1,AY$510=1,$F247&lt;&gt;служ!$AF$3),0,1)</f>
        <v>1</v>
      </c>
      <c r="AZ247" s="30">
        <f>IF(AND(ISBLANK(Z247),$AD247=1,AZ$510=1,$F247&lt;&gt;служ!$AF$3),0,1)</f>
        <v>1</v>
      </c>
      <c r="BA247" s="30">
        <f>IF(AND(ISBLANK(AA247),$AD247=1,BA$510=1,$F247&lt;&gt;служ!$AF$3),0,1)</f>
        <v>1</v>
      </c>
      <c r="BB247" s="20">
        <f t="shared" si="19"/>
        <v>0</v>
      </c>
      <c r="BD247" s="114"/>
      <c r="BE247" s="114"/>
      <c r="BF247" s="156" t="str">
        <f t="shared" si="20"/>
        <v/>
      </c>
      <c r="BH247" s="30">
        <f>IF(AND(ISBLANK(BD247),$AD247=1,$F247&lt;&gt;служ!$AF$3),0,1)</f>
        <v>1</v>
      </c>
      <c r="BI247" s="30">
        <f>IF(AND(ISBLANK(BE247),$AD247=1,$F247&lt;&gt;служ!$AF$3),0,1)</f>
        <v>1</v>
      </c>
    </row>
    <row r="248" spans="2:61" s="20" customFormat="1" x14ac:dyDescent="0.2">
      <c r="B248" s="112">
        <v>239</v>
      </c>
      <c r="C248" s="25">
        <v>4239</v>
      </c>
      <c r="D248" s="52"/>
      <c r="E248" s="52"/>
      <c r="F248" s="113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5"/>
      <c r="V248" s="115"/>
      <c r="W248" s="115"/>
      <c r="X248" s="115"/>
      <c r="Y248" s="115"/>
      <c r="Z248" s="115"/>
      <c r="AA248" s="115"/>
      <c r="AB248" s="28">
        <f>IF(AND(AD248=0,(COUNTIF(D248:AA248,"*")+COUNTIF(D248:AA248,"&lt;9")+COUNTIF(BD248:BE248,"*")+COUNTIF(BD248:BE248,"&lt;9")-COUNTIF(D248:AA248,служ!$AF$3)-COUNTIF(BD248:BE248,служ!$AF$3))&gt;0),0,1)</f>
        <v>1</v>
      </c>
      <c r="AC248" s="28">
        <f t="shared" si="16"/>
        <v>0</v>
      </c>
      <c r="AD248" s="29">
        <f>IF(OR(F248="",F248=служ!$AF$3),0,1)</f>
        <v>0</v>
      </c>
      <c r="AE248" s="31">
        <f t="shared" si="17"/>
        <v>1</v>
      </c>
      <c r="AF248" s="30">
        <f t="shared" si="18"/>
        <v>1</v>
      </c>
      <c r="AG248" s="30">
        <f>IF(AND(ISBLANK(G248),$AD248=1,AG$510=1,$F248&lt;&gt;служ!$AF$3),0,1)</f>
        <v>1</v>
      </c>
      <c r="AH248" s="30">
        <f>IF(AND(ISBLANK(H248),$AD248=1,AH$510=1,$F248&lt;&gt;служ!$AF$3),0,1)</f>
        <v>1</v>
      </c>
      <c r="AI248" s="30">
        <f>IF(AND(ISBLANK(I248),$AD248=1,AI$510=1,$F248&lt;&gt;служ!$AF$3),0,1)</f>
        <v>1</v>
      </c>
      <c r="AJ248" s="30">
        <f>IF(AND(ISBLANK(J248),$AD248=1,AJ$510=1,$F248&lt;&gt;служ!$AF$3),0,1)</f>
        <v>1</v>
      </c>
      <c r="AK248" s="30">
        <f>IF(AND(ISBLANK(K248),$AD248=1,AK$510=1,$F248&lt;&gt;служ!$AF$3),0,1)</f>
        <v>1</v>
      </c>
      <c r="AL248" s="30">
        <f>IF(AND(ISBLANK(L248),$AD248=1,AL$510=1,$F248&lt;&gt;служ!$AF$3),0,1)</f>
        <v>1</v>
      </c>
      <c r="AM248" s="30">
        <f>IF(AND(ISBLANK(M248),$AD248=1,AM$510=1,$F248&lt;&gt;служ!$AF$3),0,1)</f>
        <v>1</v>
      </c>
      <c r="AN248" s="30">
        <f>IF(AND(ISBLANK(N248),$AD248=1,AN$510=1,$F248&lt;&gt;служ!$AF$3),0,1)</f>
        <v>1</v>
      </c>
      <c r="AO248" s="30">
        <f>IF(AND(ISBLANK(O248),$AD248=1,AO$510=1,$F248&lt;&gt;служ!$AF$3),0,1)</f>
        <v>1</v>
      </c>
      <c r="AP248" s="30">
        <f>IF(AND(ISBLANK(P248),$AD248=1,AP$510=1,$F248&lt;&gt;служ!$AF$3),0,1)</f>
        <v>1</v>
      </c>
      <c r="AQ248" s="30">
        <f>IF(AND(ISBLANK(Q248),$AD248=1,AQ$510=1,$F248&lt;&gt;служ!$AF$3),0,1)</f>
        <v>1</v>
      </c>
      <c r="AR248" s="30">
        <f>IF(AND(ISBLANK(R248),$AD248=1,AR$510=1,$F248&lt;&gt;служ!$AF$3),0,1)</f>
        <v>1</v>
      </c>
      <c r="AS248" s="30">
        <f>IF(AND(ISBLANK(S248),$AD248=1,AS$510=1,$F248&lt;&gt;служ!$AF$3),0,1)</f>
        <v>1</v>
      </c>
      <c r="AT248" s="30">
        <f>IF(AND(ISBLANK(T248),$AD248=1,AT$510=1,$F248&lt;&gt;служ!$AF$3),0,1)</f>
        <v>1</v>
      </c>
      <c r="AU248" s="30">
        <f>IF(AND(ISBLANK(U248),$AD248=1,AU$510=1,$F248&lt;&gt;служ!$AF$3),0,1)</f>
        <v>1</v>
      </c>
      <c r="AV248" s="30">
        <f>IF(AND(ISBLANK(V248),$AD248=1,AV$510=1,$F248&lt;&gt;служ!$AF$3),0,1)</f>
        <v>1</v>
      </c>
      <c r="AW248" s="30">
        <f>IF(AND(ISBLANK(W248),$AD248=1,AW$510=1,$F248&lt;&gt;служ!$AF$3),0,1)</f>
        <v>1</v>
      </c>
      <c r="AX248" s="30">
        <f>IF(AND(ISBLANK(X248),$AD248=1,AX$510=1,$F248&lt;&gt;служ!$AF$3),0,1)</f>
        <v>1</v>
      </c>
      <c r="AY248" s="30">
        <f>IF(AND(ISBLANK(Y248),$AD248=1,AY$510=1,$F248&lt;&gt;служ!$AF$3),0,1)</f>
        <v>1</v>
      </c>
      <c r="AZ248" s="30">
        <f>IF(AND(ISBLANK(Z248),$AD248=1,AZ$510=1,$F248&lt;&gt;служ!$AF$3),0,1)</f>
        <v>1</v>
      </c>
      <c r="BA248" s="30">
        <f>IF(AND(ISBLANK(AA248),$AD248=1,BA$510=1,$F248&lt;&gt;служ!$AF$3),0,1)</f>
        <v>1</v>
      </c>
      <c r="BB248" s="20">
        <f t="shared" si="19"/>
        <v>0</v>
      </c>
      <c r="BD248" s="114"/>
      <c r="BE248" s="114"/>
      <c r="BF248" s="156" t="str">
        <f t="shared" si="20"/>
        <v/>
      </c>
      <c r="BH248" s="30">
        <f>IF(AND(ISBLANK(BD248),$AD248=1,$F248&lt;&gt;служ!$AF$3),0,1)</f>
        <v>1</v>
      </c>
      <c r="BI248" s="30">
        <f>IF(AND(ISBLANK(BE248),$AD248=1,$F248&lt;&gt;служ!$AF$3),0,1)</f>
        <v>1</v>
      </c>
    </row>
    <row r="249" spans="2:61" s="20" customFormat="1" x14ac:dyDescent="0.2">
      <c r="B249" s="112">
        <v>240</v>
      </c>
      <c r="C249" s="25">
        <v>4240</v>
      </c>
      <c r="D249" s="52"/>
      <c r="E249" s="52"/>
      <c r="F249" s="113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5"/>
      <c r="V249" s="115"/>
      <c r="W249" s="115"/>
      <c r="X249" s="115"/>
      <c r="Y249" s="115"/>
      <c r="Z249" s="115"/>
      <c r="AA249" s="115"/>
      <c r="AB249" s="28">
        <f>IF(AND(AD249=0,(COUNTIF(D249:AA249,"*")+COUNTIF(D249:AA249,"&lt;9")+COUNTIF(BD249:BE249,"*")+COUNTIF(BD249:BE249,"&lt;9")-COUNTIF(D249:AA249,служ!$AF$3)-COUNTIF(BD249:BE249,служ!$AF$3))&gt;0),0,1)</f>
        <v>1</v>
      </c>
      <c r="AC249" s="28">
        <f t="shared" si="16"/>
        <v>0</v>
      </c>
      <c r="AD249" s="29">
        <f>IF(OR(F249="",F249=служ!$AF$3),0,1)</f>
        <v>0</v>
      </c>
      <c r="AE249" s="31">
        <f t="shared" si="17"/>
        <v>1</v>
      </c>
      <c r="AF249" s="30">
        <f t="shared" si="18"/>
        <v>1</v>
      </c>
      <c r="AG249" s="30">
        <f>IF(AND(ISBLANK(G249),$AD249=1,AG$510=1,$F249&lt;&gt;служ!$AF$3),0,1)</f>
        <v>1</v>
      </c>
      <c r="AH249" s="30">
        <f>IF(AND(ISBLANK(H249),$AD249=1,AH$510=1,$F249&lt;&gt;служ!$AF$3),0,1)</f>
        <v>1</v>
      </c>
      <c r="AI249" s="30">
        <f>IF(AND(ISBLANK(I249),$AD249=1,AI$510=1,$F249&lt;&gt;служ!$AF$3),0,1)</f>
        <v>1</v>
      </c>
      <c r="AJ249" s="30">
        <f>IF(AND(ISBLANK(J249),$AD249=1,AJ$510=1,$F249&lt;&gt;служ!$AF$3),0,1)</f>
        <v>1</v>
      </c>
      <c r="AK249" s="30">
        <f>IF(AND(ISBLANK(K249),$AD249=1,AK$510=1,$F249&lt;&gt;служ!$AF$3),0,1)</f>
        <v>1</v>
      </c>
      <c r="AL249" s="30">
        <f>IF(AND(ISBLANK(L249),$AD249=1,AL$510=1,$F249&lt;&gt;служ!$AF$3),0,1)</f>
        <v>1</v>
      </c>
      <c r="AM249" s="30">
        <f>IF(AND(ISBLANK(M249),$AD249=1,AM$510=1,$F249&lt;&gt;служ!$AF$3),0,1)</f>
        <v>1</v>
      </c>
      <c r="AN249" s="30">
        <f>IF(AND(ISBLANK(N249),$AD249=1,AN$510=1,$F249&lt;&gt;служ!$AF$3),0,1)</f>
        <v>1</v>
      </c>
      <c r="AO249" s="30">
        <f>IF(AND(ISBLANK(O249),$AD249=1,AO$510=1,$F249&lt;&gt;служ!$AF$3),0,1)</f>
        <v>1</v>
      </c>
      <c r="AP249" s="30">
        <f>IF(AND(ISBLANK(P249),$AD249=1,AP$510=1,$F249&lt;&gt;служ!$AF$3),0,1)</f>
        <v>1</v>
      </c>
      <c r="AQ249" s="30">
        <f>IF(AND(ISBLANK(Q249),$AD249=1,AQ$510=1,$F249&lt;&gt;служ!$AF$3),0,1)</f>
        <v>1</v>
      </c>
      <c r="AR249" s="30">
        <f>IF(AND(ISBLANK(R249),$AD249=1,AR$510=1,$F249&lt;&gt;служ!$AF$3),0,1)</f>
        <v>1</v>
      </c>
      <c r="AS249" s="30">
        <f>IF(AND(ISBLANK(S249),$AD249=1,AS$510=1,$F249&lt;&gt;служ!$AF$3),0,1)</f>
        <v>1</v>
      </c>
      <c r="AT249" s="30">
        <f>IF(AND(ISBLANK(T249),$AD249=1,AT$510=1,$F249&lt;&gt;служ!$AF$3),0,1)</f>
        <v>1</v>
      </c>
      <c r="AU249" s="30">
        <f>IF(AND(ISBLANK(U249),$AD249=1,AU$510=1,$F249&lt;&gt;служ!$AF$3),0,1)</f>
        <v>1</v>
      </c>
      <c r="AV249" s="30">
        <f>IF(AND(ISBLANK(V249),$AD249=1,AV$510=1,$F249&lt;&gt;служ!$AF$3),0,1)</f>
        <v>1</v>
      </c>
      <c r="AW249" s="30">
        <f>IF(AND(ISBLANK(W249),$AD249=1,AW$510=1,$F249&lt;&gt;служ!$AF$3),0,1)</f>
        <v>1</v>
      </c>
      <c r="AX249" s="30">
        <f>IF(AND(ISBLANK(X249),$AD249=1,AX$510=1,$F249&lt;&gt;служ!$AF$3),0,1)</f>
        <v>1</v>
      </c>
      <c r="AY249" s="30">
        <f>IF(AND(ISBLANK(Y249),$AD249=1,AY$510=1,$F249&lt;&gt;служ!$AF$3),0,1)</f>
        <v>1</v>
      </c>
      <c r="AZ249" s="30">
        <f>IF(AND(ISBLANK(Z249),$AD249=1,AZ$510=1,$F249&lt;&gt;служ!$AF$3),0,1)</f>
        <v>1</v>
      </c>
      <c r="BA249" s="30">
        <f>IF(AND(ISBLANK(AA249),$AD249=1,BA$510=1,$F249&lt;&gt;служ!$AF$3),0,1)</f>
        <v>1</v>
      </c>
      <c r="BB249" s="20">
        <f t="shared" si="19"/>
        <v>0</v>
      </c>
      <c r="BD249" s="114"/>
      <c r="BE249" s="114"/>
      <c r="BF249" s="156" t="str">
        <f t="shared" si="20"/>
        <v/>
      </c>
      <c r="BH249" s="30">
        <f>IF(AND(ISBLANK(BD249),$AD249=1,$F249&lt;&gt;служ!$AF$3),0,1)</f>
        <v>1</v>
      </c>
      <c r="BI249" s="30">
        <f>IF(AND(ISBLANK(BE249),$AD249=1,$F249&lt;&gt;служ!$AF$3),0,1)</f>
        <v>1</v>
      </c>
    </row>
    <row r="250" spans="2:61" s="20" customFormat="1" x14ac:dyDescent="0.2">
      <c r="B250" s="112">
        <v>241</v>
      </c>
      <c r="C250" s="25">
        <v>4241</v>
      </c>
      <c r="D250" s="52"/>
      <c r="E250" s="52"/>
      <c r="F250" s="113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5"/>
      <c r="V250" s="115"/>
      <c r="W250" s="115"/>
      <c r="X250" s="115"/>
      <c r="Y250" s="115"/>
      <c r="Z250" s="115"/>
      <c r="AA250" s="115"/>
      <c r="AB250" s="28">
        <f>IF(AND(AD250=0,(COUNTIF(D250:AA250,"*")+COUNTIF(D250:AA250,"&lt;9")+COUNTIF(BD250:BE250,"*")+COUNTIF(BD250:BE250,"&lt;9")-COUNTIF(D250:AA250,служ!$AF$3)-COUNTIF(BD250:BE250,служ!$AF$3))&gt;0),0,1)</f>
        <v>1</v>
      </c>
      <c r="AC250" s="28">
        <f t="shared" si="16"/>
        <v>0</v>
      </c>
      <c r="AD250" s="29">
        <f>IF(OR(F250="",F250=служ!$AF$3),0,1)</f>
        <v>0</v>
      </c>
      <c r="AE250" s="31">
        <f t="shared" si="17"/>
        <v>1</v>
      </c>
      <c r="AF250" s="30">
        <f t="shared" si="18"/>
        <v>1</v>
      </c>
      <c r="AG250" s="30">
        <f>IF(AND(ISBLANK(G250),$AD250=1,AG$510=1,$F250&lt;&gt;служ!$AF$3),0,1)</f>
        <v>1</v>
      </c>
      <c r="AH250" s="30">
        <f>IF(AND(ISBLANK(H250),$AD250=1,AH$510=1,$F250&lt;&gt;служ!$AF$3),0,1)</f>
        <v>1</v>
      </c>
      <c r="AI250" s="30">
        <f>IF(AND(ISBLANK(I250),$AD250=1,AI$510=1,$F250&lt;&gt;служ!$AF$3),0,1)</f>
        <v>1</v>
      </c>
      <c r="AJ250" s="30">
        <f>IF(AND(ISBLANK(J250),$AD250=1,AJ$510=1,$F250&lt;&gt;служ!$AF$3),0,1)</f>
        <v>1</v>
      </c>
      <c r="AK250" s="30">
        <f>IF(AND(ISBLANK(K250),$AD250=1,AK$510=1,$F250&lt;&gt;служ!$AF$3),0,1)</f>
        <v>1</v>
      </c>
      <c r="AL250" s="30">
        <f>IF(AND(ISBLANK(L250),$AD250=1,AL$510=1,$F250&lt;&gt;служ!$AF$3),0,1)</f>
        <v>1</v>
      </c>
      <c r="AM250" s="30">
        <f>IF(AND(ISBLANK(M250),$AD250=1,AM$510=1,$F250&lt;&gt;служ!$AF$3),0,1)</f>
        <v>1</v>
      </c>
      <c r="AN250" s="30">
        <f>IF(AND(ISBLANK(N250),$AD250=1,AN$510=1,$F250&lt;&gt;служ!$AF$3),0,1)</f>
        <v>1</v>
      </c>
      <c r="AO250" s="30">
        <f>IF(AND(ISBLANK(O250),$AD250=1,AO$510=1,$F250&lt;&gt;служ!$AF$3),0,1)</f>
        <v>1</v>
      </c>
      <c r="AP250" s="30">
        <f>IF(AND(ISBLANK(P250),$AD250=1,AP$510=1,$F250&lt;&gt;служ!$AF$3),0,1)</f>
        <v>1</v>
      </c>
      <c r="AQ250" s="30">
        <f>IF(AND(ISBLANK(Q250),$AD250=1,AQ$510=1,$F250&lt;&gt;служ!$AF$3),0,1)</f>
        <v>1</v>
      </c>
      <c r="AR250" s="30">
        <f>IF(AND(ISBLANK(R250),$AD250=1,AR$510=1,$F250&lt;&gt;служ!$AF$3),0,1)</f>
        <v>1</v>
      </c>
      <c r="AS250" s="30">
        <f>IF(AND(ISBLANK(S250),$AD250=1,AS$510=1,$F250&lt;&gt;служ!$AF$3),0,1)</f>
        <v>1</v>
      </c>
      <c r="AT250" s="30">
        <f>IF(AND(ISBLANK(T250),$AD250=1,AT$510=1,$F250&lt;&gt;служ!$AF$3),0,1)</f>
        <v>1</v>
      </c>
      <c r="AU250" s="30">
        <f>IF(AND(ISBLANK(U250),$AD250=1,AU$510=1,$F250&lt;&gt;служ!$AF$3),0,1)</f>
        <v>1</v>
      </c>
      <c r="AV250" s="30">
        <f>IF(AND(ISBLANK(V250),$AD250=1,AV$510=1,$F250&lt;&gt;служ!$AF$3),0,1)</f>
        <v>1</v>
      </c>
      <c r="AW250" s="30">
        <f>IF(AND(ISBLANK(W250),$AD250=1,AW$510=1,$F250&lt;&gt;служ!$AF$3),0,1)</f>
        <v>1</v>
      </c>
      <c r="AX250" s="30">
        <f>IF(AND(ISBLANK(X250),$AD250=1,AX$510=1,$F250&lt;&gt;служ!$AF$3),0,1)</f>
        <v>1</v>
      </c>
      <c r="AY250" s="30">
        <f>IF(AND(ISBLANK(Y250),$AD250=1,AY$510=1,$F250&lt;&gt;служ!$AF$3),0,1)</f>
        <v>1</v>
      </c>
      <c r="AZ250" s="30">
        <f>IF(AND(ISBLANK(Z250),$AD250=1,AZ$510=1,$F250&lt;&gt;служ!$AF$3),0,1)</f>
        <v>1</v>
      </c>
      <c r="BA250" s="30">
        <f>IF(AND(ISBLANK(AA250),$AD250=1,BA$510=1,$F250&lt;&gt;служ!$AF$3),0,1)</f>
        <v>1</v>
      </c>
      <c r="BB250" s="20">
        <f t="shared" si="19"/>
        <v>0</v>
      </c>
      <c r="BD250" s="114"/>
      <c r="BE250" s="114"/>
      <c r="BF250" s="156" t="str">
        <f t="shared" si="20"/>
        <v/>
      </c>
      <c r="BH250" s="30">
        <f>IF(AND(ISBLANK(BD250),$AD250=1,$F250&lt;&gt;служ!$AF$3),0,1)</f>
        <v>1</v>
      </c>
      <c r="BI250" s="30">
        <f>IF(AND(ISBLANK(BE250),$AD250=1,$F250&lt;&gt;служ!$AF$3),0,1)</f>
        <v>1</v>
      </c>
    </row>
    <row r="251" spans="2:61" s="20" customFormat="1" x14ac:dyDescent="0.2">
      <c r="B251" s="112">
        <v>242</v>
      </c>
      <c r="C251" s="25">
        <v>4242</v>
      </c>
      <c r="D251" s="52"/>
      <c r="E251" s="52"/>
      <c r="F251" s="113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5"/>
      <c r="V251" s="115"/>
      <c r="W251" s="115"/>
      <c r="X251" s="115"/>
      <c r="Y251" s="115"/>
      <c r="Z251" s="115"/>
      <c r="AA251" s="115"/>
      <c r="AB251" s="28">
        <f>IF(AND(AD251=0,(COUNTIF(D251:AA251,"*")+COUNTIF(D251:AA251,"&lt;9")+COUNTIF(BD251:BE251,"*")+COUNTIF(BD251:BE251,"&lt;9")-COUNTIF(D251:AA251,служ!$AF$3)-COUNTIF(BD251:BE251,служ!$AF$3))&gt;0),0,1)</f>
        <v>1</v>
      </c>
      <c r="AC251" s="28">
        <f t="shared" si="16"/>
        <v>0</v>
      </c>
      <c r="AD251" s="29">
        <f>IF(OR(F251="",F251=служ!$AF$3),0,1)</f>
        <v>0</v>
      </c>
      <c r="AE251" s="31">
        <f t="shared" si="17"/>
        <v>1</v>
      </c>
      <c r="AF251" s="30">
        <f t="shared" si="18"/>
        <v>1</v>
      </c>
      <c r="AG251" s="30">
        <f>IF(AND(ISBLANK(G251),$AD251=1,AG$510=1,$F251&lt;&gt;служ!$AF$3),0,1)</f>
        <v>1</v>
      </c>
      <c r="AH251" s="30">
        <f>IF(AND(ISBLANK(H251),$AD251=1,AH$510=1,$F251&lt;&gt;служ!$AF$3),0,1)</f>
        <v>1</v>
      </c>
      <c r="AI251" s="30">
        <f>IF(AND(ISBLANK(I251),$AD251=1,AI$510=1,$F251&lt;&gt;служ!$AF$3),0,1)</f>
        <v>1</v>
      </c>
      <c r="AJ251" s="30">
        <f>IF(AND(ISBLANK(J251),$AD251=1,AJ$510=1,$F251&lt;&gt;служ!$AF$3),0,1)</f>
        <v>1</v>
      </c>
      <c r="AK251" s="30">
        <f>IF(AND(ISBLANK(K251),$AD251=1,AK$510=1,$F251&lt;&gt;служ!$AF$3),0,1)</f>
        <v>1</v>
      </c>
      <c r="AL251" s="30">
        <f>IF(AND(ISBLANK(L251),$AD251=1,AL$510=1,$F251&lt;&gt;служ!$AF$3),0,1)</f>
        <v>1</v>
      </c>
      <c r="AM251" s="30">
        <f>IF(AND(ISBLANK(M251),$AD251=1,AM$510=1,$F251&lt;&gt;служ!$AF$3),0,1)</f>
        <v>1</v>
      </c>
      <c r="AN251" s="30">
        <f>IF(AND(ISBLANK(N251),$AD251=1,AN$510=1,$F251&lt;&gt;служ!$AF$3),0,1)</f>
        <v>1</v>
      </c>
      <c r="AO251" s="30">
        <f>IF(AND(ISBLANK(O251),$AD251=1,AO$510=1,$F251&lt;&gt;служ!$AF$3),0,1)</f>
        <v>1</v>
      </c>
      <c r="AP251" s="30">
        <f>IF(AND(ISBLANK(P251),$AD251=1,AP$510=1,$F251&lt;&gt;служ!$AF$3),0,1)</f>
        <v>1</v>
      </c>
      <c r="AQ251" s="30">
        <f>IF(AND(ISBLANK(Q251),$AD251=1,AQ$510=1,$F251&lt;&gt;служ!$AF$3),0,1)</f>
        <v>1</v>
      </c>
      <c r="AR251" s="30">
        <f>IF(AND(ISBLANK(R251),$AD251=1,AR$510=1,$F251&lt;&gt;служ!$AF$3),0,1)</f>
        <v>1</v>
      </c>
      <c r="AS251" s="30">
        <f>IF(AND(ISBLANK(S251),$AD251=1,AS$510=1,$F251&lt;&gt;служ!$AF$3),0,1)</f>
        <v>1</v>
      </c>
      <c r="AT251" s="30">
        <f>IF(AND(ISBLANK(T251),$AD251=1,AT$510=1,$F251&lt;&gt;служ!$AF$3),0,1)</f>
        <v>1</v>
      </c>
      <c r="AU251" s="30">
        <f>IF(AND(ISBLANK(U251),$AD251=1,AU$510=1,$F251&lt;&gt;служ!$AF$3),0,1)</f>
        <v>1</v>
      </c>
      <c r="AV251" s="30">
        <f>IF(AND(ISBLANK(V251),$AD251=1,AV$510=1,$F251&lt;&gt;служ!$AF$3),0,1)</f>
        <v>1</v>
      </c>
      <c r="AW251" s="30">
        <f>IF(AND(ISBLANK(W251),$AD251=1,AW$510=1,$F251&lt;&gt;служ!$AF$3),0,1)</f>
        <v>1</v>
      </c>
      <c r="AX251" s="30">
        <f>IF(AND(ISBLANK(X251),$AD251=1,AX$510=1,$F251&lt;&gt;служ!$AF$3),0,1)</f>
        <v>1</v>
      </c>
      <c r="AY251" s="30">
        <f>IF(AND(ISBLANK(Y251),$AD251=1,AY$510=1,$F251&lt;&gt;служ!$AF$3),0,1)</f>
        <v>1</v>
      </c>
      <c r="AZ251" s="30">
        <f>IF(AND(ISBLANK(Z251),$AD251=1,AZ$510=1,$F251&lt;&gt;служ!$AF$3),0,1)</f>
        <v>1</v>
      </c>
      <c r="BA251" s="30">
        <f>IF(AND(ISBLANK(AA251),$AD251=1,BA$510=1,$F251&lt;&gt;служ!$AF$3),0,1)</f>
        <v>1</v>
      </c>
      <c r="BB251" s="20">
        <f t="shared" si="19"/>
        <v>0</v>
      </c>
      <c r="BD251" s="114"/>
      <c r="BE251" s="114"/>
      <c r="BF251" s="156" t="str">
        <f t="shared" si="20"/>
        <v/>
      </c>
      <c r="BH251" s="30">
        <f>IF(AND(ISBLANK(BD251),$AD251=1,$F251&lt;&gt;служ!$AF$3),0,1)</f>
        <v>1</v>
      </c>
      <c r="BI251" s="30">
        <f>IF(AND(ISBLANK(BE251),$AD251=1,$F251&lt;&gt;служ!$AF$3),0,1)</f>
        <v>1</v>
      </c>
    </row>
    <row r="252" spans="2:61" s="20" customFormat="1" x14ac:dyDescent="0.2">
      <c r="B252" s="112">
        <v>243</v>
      </c>
      <c r="C252" s="25">
        <v>4243</v>
      </c>
      <c r="D252" s="52"/>
      <c r="E252" s="52"/>
      <c r="F252" s="113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5"/>
      <c r="V252" s="115"/>
      <c r="W252" s="115"/>
      <c r="X252" s="115"/>
      <c r="Y252" s="115"/>
      <c r="Z252" s="115"/>
      <c r="AA252" s="115"/>
      <c r="AB252" s="28">
        <f>IF(AND(AD252=0,(COUNTIF(D252:AA252,"*")+COUNTIF(D252:AA252,"&lt;9")+COUNTIF(BD252:BE252,"*")+COUNTIF(BD252:BE252,"&lt;9")-COUNTIF(D252:AA252,служ!$AF$3)-COUNTIF(BD252:BE252,служ!$AF$3))&gt;0),0,1)</f>
        <v>1</v>
      </c>
      <c r="AC252" s="28">
        <f t="shared" si="16"/>
        <v>0</v>
      </c>
      <c r="AD252" s="29">
        <f>IF(OR(F252="",F252=служ!$AF$3),0,1)</f>
        <v>0</v>
      </c>
      <c r="AE252" s="31">
        <f t="shared" si="17"/>
        <v>1</v>
      </c>
      <c r="AF252" s="30">
        <f t="shared" si="18"/>
        <v>1</v>
      </c>
      <c r="AG252" s="30">
        <f>IF(AND(ISBLANK(G252),$AD252=1,AG$510=1,$F252&lt;&gt;служ!$AF$3),0,1)</f>
        <v>1</v>
      </c>
      <c r="AH252" s="30">
        <f>IF(AND(ISBLANK(H252),$AD252=1,AH$510=1,$F252&lt;&gt;служ!$AF$3),0,1)</f>
        <v>1</v>
      </c>
      <c r="AI252" s="30">
        <f>IF(AND(ISBLANK(I252),$AD252=1,AI$510=1,$F252&lt;&gt;служ!$AF$3),0,1)</f>
        <v>1</v>
      </c>
      <c r="AJ252" s="30">
        <f>IF(AND(ISBLANK(J252),$AD252=1,AJ$510=1,$F252&lt;&gt;служ!$AF$3),0,1)</f>
        <v>1</v>
      </c>
      <c r="AK252" s="30">
        <f>IF(AND(ISBLANK(K252),$AD252=1,AK$510=1,$F252&lt;&gt;служ!$AF$3),0,1)</f>
        <v>1</v>
      </c>
      <c r="AL252" s="30">
        <f>IF(AND(ISBLANK(L252),$AD252=1,AL$510=1,$F252&lt;&gt;служ!$AF$3),0,1)</f>
        <v>1</v>
      </c>
      <c r="AM252" s="30">
        <f>IF(AND(ISBLANK(M252),$AD252=1,AM$510=1,$F252&lt;&gt;служ!$AF$3),0,1)</f>
        <v>1</v>
      </c>
      <c r="AN252" s="30">
        <f>IF(AND(ISBLANK(N252),$AD252=1,AN$510=1,$F252&lt;&gt;служ!$AF$3),0,1)</f>
        <v>1</v>
      </c>
      <c r="AO252" s="30">
        <f>IF(AND(ISBLANK(O252),$AD252=1,AO$510=1,$F252&lt;&gt;служ!$AF$3),0,1)</f>
        <v>1</v>
      </c>
      <c r="AP252" s="30">
        <f>IF(AND(ISBLANK(P252),$AD252=1,AP$510=1,$F252&lt;&gt;служ!$AF$3),0,1)</f>
        <v>1</v>
      </c>
      <c r="AQ252" s="30">
        <f>IF(AND(ISBLANK(Q252),$AD252=1,AQ$510=1,$F252&lt;&gt;служ!$AF$3),0,1)</f>
        <v>1</v>
      </c>
      <c r="AR252" s="30">
        <f>IF(AND(ISBLANK(R252),$AD252=1,AR$510=1,$F252&lt;&gt;служ!$AF$3),0,1)</f>
        <v>1</v>
      </c>
      <c r="AS252" s="30">
        <f>IF(AND(ISBLANK(S252),$AD252=1,AS$510=1,$F252&lt;&gt;служ!$AF$3),0,1)</f>
        <v>1</v>
      </c>
      <c r="AT252" s="30">
        <f>IF(AND(ISBLANK(T252),$AD252=1,AT$510=1,$F252&lt;&gt;служ!$AF$3),0,1)</f>
        <v>1</v>
      </c>
      <c r="AU252" s="30">
        <f>IF(AND(ISBLANK(U252),$AD252=1,AU$510=1,$F252&lt;&gt;служ!$AF$3),0,1)</f>
        <v>1</v>
      </c>
      <c r="AV252" s="30">
        <f>IF(AND(ISBLANK(V252),$AD252=1,AV$510=1,$F252&lt;&gt;служ!$AF$3),0,1)</f>
        <v>1</v>
      </c>
      <c r="AW252" s="30">
        <f>IF(AND(ISBLANK(W252),$AD252=1,AW$510=1,$F252&lt;&gt;служ!$AF$3),0,1)</f>
        <v>1</v>
      </c>
      <c r="AX252" s="30">
        <f>IF(AND(ISBLANK(X252),$AD252=1,AX$510=1,$F252&lt;&gt;служ!$AF$3),0,1)</f>
        <v>1</v>
      </c>
      <c r="AY252" s="30">
        <f>IF(AND(ISBLANK(Y252),$AD252=1,AY$510=1,$F252&lt;&gt;служ!$AF$3),0,1)</f>
        <v>1</v>
      </c>
      <c r="AZ252" s="30">
        <f>IF(AND(ISBLANK(Z252),$AD252=1,AZ$510=1,$F252&lt;&gt;служ!$AF$3),0,1)</f>
        <v>1</v>
      </c>
      <c r="BA252" s="30">
        <f>IF(AND(ISBLANK(AA252),$AD252=1,BA$510=1,$F252&lt;&gt;служ!$AF$3),0,1)</f>
        <v>1</v>
      </c>
      <c r="BB252" s="20">
        <f t="shared" si="19"/>
        <v>0</v>
      </c>
      <c r="BD252" s="114"/>
      <c r="BE252" s="114"/>
      <c r="BF252" s="156" t="str">
        <f t="shared" si="20"/>
        <v/>
      </c>
      <c r="BH252" s="30">
        <f>IF(AND(ISBLANK(BD252),$AD252=1,$F252&lt;&gt;служ!$AF$3),0,1)</f>
        <v>1</v>
      </c>
      <c r="BI252" s="30">
        <f>IF(AND(ISBLANK(BE252),$AD252=1,$F252&lt;&gt;служ!$AF$3),0,1)</f>
        <v>1</v>
      </c>
    </row>
    <row r="253" spans="2:61" s="20" customFormat="1" x14ac:dyDescent="0.2">
      <c r="B253" s="112">
        <v>244</v>
      </c>
      <c r="C253" s="25">
        <v>4244</v>
      </c>
      <c r="D253" s="52"/>
      <c r="E253" s="52"/>
      <c r="F253" s="113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5"/>
      <c r="V253" s="115"/>
      <c r="W253" s="115"/>
      <c r="X253" s="115"/>
      <c r="Y253" s="115"/>
      <c r="Z253" s="115"/>
      <c r="AA253" s="115"/>
      <c r="AB253" s="28">
        <f>IF(AND(AD253=0,(COUNTIF(D253:AA253,"*")+COUNTIF(D253:AA253,"&lt;9")+COUNTIF(BD253:BE253,"*")+COUNTIF(BD253:BE253,"&lt;9")-COUNTIF(D253:AA253,служ!$AF$3)-COUNTIF(BD253:BE253,служ!$AF$3))&gt;0),0,1)</f>
        <v>1</v>
      </c>
      <c r="AC253" s="28">
        <f t="shared" si="16"/>
        <v>0</v>
      </c>
      <c r="AD253" s="29">
        <f>IF(OR(F253="",F253=служ!$AF$3),0,1)</f>
        <v>0</v>
      </c>
      <c r="AE253" s="31">
        <f t="shared" si="17"/>
        <v>1</v>
      </c>
      <c r="AF253" s="30">
        <f t="shared" si="18"/>
        <v>1</v>
      </c>
      <c r="AG253" s="30">
        <f>IF(AND(ISBLANK(G253),$AD253=1,AG$510=1,$F253&lt;&gt;служ!$AF$3),0,1)</f>
        <v>1</v>
      </c>
      <c r="AH253" s="30">
        <f>IF(AND(ISBLANK(H253),$AD253=1,AH$510=1,$F253&lt;&gt;служ!$AF$3),0,1)</f>
        <v>1</v>
      </c>
      <c r="AI253" s="30">
        <f>IF(AND(ISBLANK(I253),$AD253=1,AI$510=1,$F253&lt;&gt;служ!$AF$3),0,1)</f>
        <v>1</v>
      </c>
      <c r="AJ253" s="30">
        <f>IF(AND(ISBLANK(J253),$AD253=1,AJ$510=1,$F253&lt;&gt;служ!$AF$3),0,1)</f>
        <v>1</v>
      </c>
      <c r="AK253" s="30">
        <f>IF(AND(ISBLANK(K253),$AD253=1,AK$510=1,$F253&lt;&gt;служ!$AF$3),0,1)</f>
        <v>1</v>
      </c>
      <c r="AL253" s="30">
        <f>IF(AND(ISBLANK(L253),$AD253=1,AL$510=1,$F253&lt;&gt;служ!$AF$3),0,1)</f>
        <v>1</v>
      </c>
      <c r="AM253" s="30">
        <f>IF(AND(ISBLANK(M253),$AD253=1,AM$510=1,$F253&lt;&gt;служ!$AF$3),0,1)</f>
        <v>1</v>
      </c>
      <c r="AN253" s="30">
        <f>IF(AND(ISBLANK(N253),$AD253=1,AN$510=1,$F253&lt;&gt;служ!$AF$3),0,1)</f>
        <v>1</v>
      </c>
      <c r="AO253" s="30">
        <f>IF(AND(ISBLANK(O253),$AD253=1,AO$510=1,$F253&lt;&gt;служ!$AF$3),0,1)</f>
        <v>1</v>
      </c>
      <c r="AP253" s="30">
        <f>IF(AND(ISBLANK(P253),$AD253=1,AP$510=1,$F253&lt;&gt;служ!$AF$3),0,1)</f>
        <v>1</v>
      </c>
      <c r="AQ253" s="30">
        <f>IF(AND(ISBLANK(Q253),$AD253=1,AQ$510=1,$F253&lt;&gt;служ!$AF$3),0,1)</f>
        <v>1</v>
      </c>
      <c r="AR253" s="30">
        <f>IF(AND(ISBLANK(R253),$AD253=1,AR$510=1,$F253&lt;&gt;служ!$AF$3),0,1)</f>
        <v>1</v>
      </c>
      <c r="AS253" s="30">
        <f>IF(AND(ISBLANK(S253),$AD253=1,AS$510=1,$F253&lt;&gt;служ!$AF$3),0,1)</f>
        <v>1</v>
      </c>
      <c r="AT253" s="30">
        <f>IF(AND(ISBLANK(T253),$AD253=1,AT$510=1,$F253&lt;&gt;служ!$AF$3),0,1)</f>
        <v>1</v>
      </c>
      <c r="AU253" s="30">
        <f>IF(AND(ISBLANK(U253),$AD253=1,AU$510=1,$F253&lt;&gt;служ!$AF$3),0,1)</f>
        <v>1</v>
      </c>
      <c r="AV253" s="30">
        <f>IF(AND(ISBLANK(V253),$AD253=1,AV$510=1,$F253&lt;&gt;служ!$AF$3),0,1)</f>
        <v>1</v>
      </c>
      <c r="AW253" s="30">
        <f>IF(AND(ISBLANK(W253),$AD253=1,AW$510=1,$F253&lt;&gt;служ!$AF$3),0,1)</f>
        <v>1</v>
      </c>
      <c r="AX253" s="30">
        <f>IF(AND(ISBLANK(X253),$AD253=1,AX$510=1,$F253&lt;&gt;служ!$AF$3),0,1)</f>
        <v>1</v>
      </c>
      <c r="AY253" s="30">
        <f>IF(AND(ISBLANK(Y253),$AD253=1,AY$510=1,$F253&lt;&gt;служ!$AF$3),0,1)</f>
        <v>1</v>
      </c>
      <c r="AZ253" s="30">
        <f>IF(AND(ISBLANK(Z253),$AD253=1,AZ$510=1,$F253&lt;&gt;служ!$AF$3),0,1)</f>
        <v>1</v>
      </c>
      <c r="BA253" s="30">
        <f>IF(AND(ISBLANK(AA253),$AD253=1,BA$510=1,$F253&lt;&gt;служ!$AF$3),0,1)</f>
        <v>1</v>
      </c>
      <c r="BB253" s="20">
        <f t="shared" si="19"/>
        <v>0</v>
      </c>
      <c r="BD253" s="114"/>
      <c r="BE253" s="114"/>
      <c r="BF253" s="156" t="str">
        <f t="shared" si="20"/>
        <v/>
      </c>
      <c r="BH253" s="30">
        <f>IF(AND(ISBLANK(BD253),$AD253=1,$F253&lt;&gt;служ!$AF$3),0,1)</f>
        <v>1</v>
      </c>
      <c r="BI253" s="30">
        <f>IF(AND(ISBLANK(BE253),$AD253=1,$F253&lt;&gt;служ!$AF$3),0,1)</f>
        <v>1</v>
      </c>
    </row>
    <row r="254" spans="2:61" s="20" customFormat="1" x14ac:dyDescent="0.2">
      <c r="B254" s="112">
        <v>245</v>
      </c>
      <c r="C254" s="25">
        <v>4245</v>
      </c>
      <c r="D254" s="52"/>
      <c r="E254" s="52"/>
      <c r="F254" s="113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5"/>
      <c r="V254" s="115"/>
      <c r="W254" s="115"/>
      <c r="X254" s="115"/>
      <c r="Y254" s="115"/>
      <c r="Z254" s="115"/>
      <c r="AA254" s="115"/>
      <c r="AB254" s="28">
        <f>IF(AND(AD254=0,(COUNTIF(D254:AA254,"*")+COUNTIF(D254:AA254,"&lt;9")+COUNTIF(BD254:BE254,"*")+COUNTIF(BD254:BE254,"&lt;9")-COUNTIF(D254:AA254,служ!$AF$3)-COUNTIF(BD254:BE254,служ!$AF$3))&gt;0),0,1)</f>
        <v>1</v>
      </c>
      <c r="AC254" s="28">
        <f t="shared" si="16"/>
        <v>0</v>
      </c>
      <c r="AD254" s="29">
        <f>IF(OR(F254="",F254=служ!$AF$3),0,1)</f>
        <v>0</v>
      </c>
      <c r="AE254" s="31">
        <f t="shared" si="17"/>
        <v>1</v>
      </c>
      <c r="AF254" s="30">
        <f t="shared" si="18"/>
        <v>1</v>
      </c>
      <c r="AG254" s="30">
        <f>IF(AND(ISBLANK(G254),$AD254=1,AG$510=1,$F254&lt;&gt;служ!$AF$3),0,1)</f>
        <v>1</v>
      </c>
      <c r="AH254" s="30">
        <f>IF(AND(ISBLANK(H254),$AD254=1,AH$510=1,$F254&lt;&gt;служ!$AF$3),0,1)</f>
        <v>1</v>
      </c>
      <c r="AI254" s="30">
        <f>IF(AND(ISBLANK(I254),$AD254=1,AI$510=1,$F254&lt;&gt;служ!$AF$3),0,1)</f>
        <v>1</v>
      </c>
      <c r="AJ254" s="30">
        <f>IF(AND(ISBLANK(J254),$AD254=1,AJ$510=1,$F254&lt;&gt;служ!$AF$3),0,1)</f>
        <v>1</v>
      </c>
      <c r="AK254" s="30">
        <f>IF(AND(ISBLANK(K254),$AD254=1,AK$510=1,$F254&lt;&gt;служ!$AF$3),0,1)</f>
        <v>1</v>
      </c>
      <c r="AL254" s="30">
        <f>IF(AND(ISBLANK(L254),$AD254=1,AL$510=1,$F254&lt;&gt;служ!$AF$3),0,1)</f>
        <v>1</v>
      </c>
      <c r="AM254" s="30">
        <f>IF(AND(ISBLANK(M254),$AD254=1,AM$510=1,$F254&lt;&gt;служ!$AF$3),0,1)</f>
        <v>1</v>
      </c>
      <c r="AN254" s="30">
        <f>IF(AND(ISBLANK(N254),$AD254=1,AN$510=1,$F254&lt;&gt;служ!$AF$3),0,1)</f>
        <v>1</v>
      </c>
      <c r="AO254" s="30">
        <f>IF(AND(ISBLANK(O254),$AD254=1,AO$510=1,$F254&lt;&gt;служ!$AF$3),0,1)</f>
        <v>1</v>
      </c>
      <c r="AP254" s="30">
        <f>IF(AND(ISBLANK(P254),$AD254=1,AP$510=1,$F254&lt;&gt;служ!$AF$3),0,1)</f>
        <v>1</v>
      </c>
      <c r="AQ254" s="30">
        <f>IF(AND(ISBLANK(Q254),$AD254=1,AQ$510=1,$F254&lt;&gt;служ!$AF$3),0,1)</f>
        <v>1</v>
      </c>
      <c r="AR254" s="30">
        <f>IF(AND(ISBLANK(R254),$AD254=1,AR$510=1,$F254&lt;&gt;служ!$AF$3),0,1)</f>
        <v>1</v>
      </c>
      <c r="AS254" s="30">
        <f>IF(AND(ISBLANK(S254),$AD254=1,AS$510=1,$F254&lt;&gt;служ!$AF$3),0,1)</f>
        <v>1</v>
      </c>
      <c r="AT254" s="30">
        <f>IF(AND(ISBLANK(T254),$AD254=1,AT$510=1,$F254&lt;&gt;служ!$AF$3),0,1)</f>
        <v>1</v>
      </c>
      <c r="AU254" s="30">
        <f>IF(AND(ISBLANK(U254),$AD254=1,AU$510=1,$F254&lt;&gt;служ!$AF$3),0,1)</f>
        <v>1</v>
      </c>
      <c r="AV254" s="30">
        <f>IF(AND(ISBLANK(V254),$AD254=1,AV$510=1,$F254&lt;&gt;служ!$AF$3),0,1)</f>
        <v>1</v>
      </c>
      <c r="AW254" s="30">
        <f>IF(AND(ISBLANK(W254),$AD254=1,AW$510=1,$F254&lt;&gt;служ!$AF$3),0,1)</f>
        <v>1</v>
      </c>
      <c r="AX254" s="30">
        <f>IF(AND(ISBLANK(X254),$AD254=1,AX$510=1,$F254&lt;&gt;служ!$AF$3),0,1)</f>
        <v>1</v>
      </c>
      <c r="AY254" s="30">
        <f>IF(AND(ISBLANK(Y254),$AD254=1,AY$510=1,$F254&lt;&gt;служ!$AF$3),0,1)</f>
        <v>1</v>
      </c>
      <c r="AZ254" s="30">
        <f>IF(AND(ISBLANK(Z254),$AD254=1,AZ$510=1,$F254&lt;&gt;служ!$AF$3),0,1)</f>
        <v>1</v>
      </c>
      <c r="BA254" s="30">
        <f>IF(AND(ISBLANK(AA254),$AD254=1,BA$510=1,$F254&lt;&gt;служ!$AF$3),0,1)</f>
        <v>1</v>
      </c>
      <c r="BB254" s="20">
        <f t="shared" si="19"/>
        <v>0</v>
      </c>
      <c r="BD254" s="114"/>
      <c r="BE254" s="114"/>
      <c r="BF254" s="156" t="str">
        <f t="shared" si="20"/>
        <v/>
      </c>
      <c r="BH254" s="30">
        <f>IF(AND(ISBLANK(BD254),$AD254=1,$F254&lt;&gt;служ!$AF$3),0,1)</f>
        <v>1</v>
      </c>
      <c r="BI254" s="30">
        <f>IF(AND(ISBLANK(BE254),$AD254=1,$F254&lt;&gt;служ!$AF$3),0,1)</f>
        <v>1</v>
      </c>
    </row>
    <row r="255" spans="2:61" s="20" customFormat="1" x14ac:dyDescent="0.2">
      <c r="B255" s="112">
        <v>246</v>
      </c>
      <c r="C255" s="25">
        <v>4246</v>
      </c>
      <c r="D255" s="52"/>
      <c r="E255" s="52"/>
      <c r="F255" s="113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5"/>
      <c r="V255" s="115"/>
      <c r="W255" s="115"/>
      <c r="X255" s="115"/>
      <c r="Y255" s="115"/>
      <c r="Z255" s="115"/>
      <c r="AA255" s="115"/>
      <c r="AB255" s="28">
        <f>IF(AND(AD255=0,(COUNTIF(D255:AA255,"*")+COUNTIF(D255:AA255,"&lt;9")+COUNTIF(BD255:BE255,"*")+COUNTIF(BD255:BE255,"&lt;9")-COUNTIF(D255:AA255,служ!$AF$3)-COUNTIF(BD255:BE255,служ!$AF$3))&gt;0),0,1)</f>
        <v>1</v>
      </c>
      <c r="AC255" s="28">
        <f t="shared" si="16"/>
        <v>0</v>
      </c>
      <c r="AD255" s="29">
        <f>IF(OR(F255="",F255=служ!$AF$3),0,1)</f>
        <v>0</v>
      </c>
      <c r="AE255" s="31">
        <f t="shared" si="17"/>
        <v>1</v>
      </c>
      <c r="AF255" s="30">
        <f t="shared" si="18"/>
        <v>1</v>
      </c>
      <c r="AG255" s="30">
        <f>IF(AND(ISBLANK(G255),$AD255=1,AG$510=1,$F255&lt;&gt;служ!$AF$3),0,1)</f>
        <v>1</v>
      </c>
      <c r="AH255" s="30">
        <f>IF(AND(ISBLANK(H255),$AD255=1,AH$510=1,$F255&lt;&gt;служ!$AF$3),0,1)</f>
        <v>1</v>
      </c>
      <c r="AI255" s="30">
        <f>IF(AND(ISBLANK(I255),$AD255=1,AI$510=1,$F255&lt;&gt;служ!$AF$3),0,1)</f>
        <v>1</v>
      </c>
      <c r="AJ255" s="30">
        <f>IF(AND(ISBLANK(J255),$AD255=1,AJ$510=1,$F255&lt;&gt;служ!$AF$3),0,1)</f>
        <v>1</v>
      </c>
      <c r="AK255" s="30">
        <f>IF(AND(ISBLANK(K255),$AD255=1,AK$510=1,$F255&lt;&gt;служ!$AF$3),0,1)</f>
        <v>1</v>
      </c>
      <c r="AL255" s="30">
        <f>IF(AND(ISBLANK(L255),$AD255=1,AL$510=1,$F255&lt;&gt;служ!$AF$3),0,1)</f>
        <v>1</v>
      </c>
      <c r="AM255" s="30">
        <f>IF(AND(ISBLANK(M255),$AD255=1,AM$510=1,$F255&lt;&gt;служ!$AF$3),0,1)</f>
        <v>1</v>
      </c>
      <c r="AN255" s="30">
        <f>IF(AND(ISBLANK(N255),$AD255=1,AN$510=1,$F255&lt;&gt;служ!$AF$3),0,1)</f>
        <v>1</v>
      </c>
      <c r="AO255" s="30">
        <f>IF(AND(ISBLANK(O255),$AD255=1,AO$510=1,$F255&lt;&gt;служ!$AF$3),0,1)</f>
        <v>1</v>
      </c>
      <c r="AP255" s="30">
        <f>IF(AND(ISBLANK(P255),$AD255=1,AP$510=1,$F255&lt;&gt;служ!$AF$3),0,1)</f>
        <v>1</v>
      </c>
      <c r="AQ255" s="30">
        <f>IF(AND(ISBLANK(Q255),$AD255=1,AQ$510=1,$F255&lt;&gt;служ!$AF$3),0,1)</f>
        <v>1</v>
      </c>
      <c r="AR255" s="30">
        <f>IF(AND(ISBLANK(R255),$AD255=1,AR$510=1,$F255&lt;&gt;служ!$AF$3),0,1)</f>
        <v>1</v>
      </c>
      <c r="AS255" s="30">
        <f>IF(AND(ISBLANK(S255),$AD255=1,AS$510=1,$F255&lt;&gt;служ!$AF$3),0,1)</f>
        <v>1</v>
      </c>
      <c r="AT255" s="30">
        <f>IF(AND(ISBLANK(T255),$AD255=1,AT$510=1,$F255&lt;&gt;служ!$AF$3),0,1)</f>
        <v>1</v>
      </c>
      <c r="AU255" s="30">
        <f>IF(AND(ISBLANK(U255),$AD255=1,AU$510=1,$F255&lt;&gt;служ!$AF$3),0,1)</f>
        <v>1</v>
      </c>
      <c r="AV255" s="30">
        <f>IF(AND(ISBLANK(V255),$AD255=1,AV$510=1,$F255&lt;&gt;служ!$AF$3),0,1)</f>
        <v>1</v>
      </c>
      <c r="AW255" s="30">
        <f>IF(AND(ISBLANK(W255),$AD255=1,AW$510=1,$F255&lt;&gt;служ!$AF$3),0,1)</f>
        <v>1</v>
      </c>
      <c r="AX255" s="30">
        <f>IF(AND(ISBLANK(X255),$AD255=1,AX$510=1,$F255&lt;&gt;служ!$AF$3),0,1)</f>
        <v>1</v>
      </c>
      <c r="AY255" s="30">
        <f>IF(AND(ISBLANK(Y255),$AD255=1,AY$510=1,$F255&lt;&gt;служ!$AF$3),0,1)</f>
        <v>1</v>
      </c>
      <c r="AZ255" s="30">
        <f>IF(AND(ISBLANK(Z255),$AD255=1,AZ$510=1,$F255&lt;&gt;служ!$AF$3),0,1)</f>
        <v>1</v>
      </c>
      <c r="BA255" s="30">
        <f>IF(AND(ISBLANK(AA255),$AD255=1,BA$510=1,$F255&lt;&gt;служ!$AF$3),0,1)</f>
        <v>1</v>
      </c>
      <c r="BB255" s="20">
        <f t="shared" si="19"/>
        <v>0</v>
      </c>
      <c r="BD255" s="114"/>
      <c r="BE255" s="114"/>
      <c r="BF255" s="156" t="str">
        <f t="shared" si="20"/>
        <v/>
      </c>
      <c r="BH255" s="30">
        <f>IF(AND(ISBLANK(BD255),$AD255=1,$F255&lt;&gt;служ!$AF$3),0,1)</f>
        <v>1</v>
      </c>
      <c r="BI255" s="30">
        <f>IF(AND(ISBLANK(BE255),$AD255=1,$F255&lt;&gt;служ!$AF$3),0,1)</f>
        <v>1</v>
      </c>
    </row>
    <row r="256" spans="2:61" s="20" customFormat="1" x14ac:dyDescent="0.2">
      <c r="B256" s="112">
        <v>247</v>
      </c>
      <c r="C256" s="25">
        <v>4247</v>
      </c>
      <c r="D256" s="52"/>
      <c r="E256" s="52"/>
      <c r="F256" s="113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5"/>
      <c r="V256" s="115"/>
      <c r="W256" s="115"/>
      <c r="X256" s="115"/>
      <c r="Y256" s="115"/>
      <c r="Z256" s="115"/>
      <c r="AA256" s="115"/>
      <c r="AB256" s="28">
        <f>IF(AND(AD256=0,(COUNTIF(D256:AA256,"*")+COUNTIF(D256:AA256,"&lt;9")+COUNTIF(BD256:BE256,"*")+COUNTIF(BD256:BE256,"&lt;9")-COUNTIF(D256:AA256,служ!$AF$3)-COUNTIF(BD256:BE256,служ!$AF$3))&gt;0),0,1)</f>
        <v>1</v>
      </c>
      <c r="AC256" s="28">
        <f t="shared" si="16"/>
        <v>0</v>
      </c>
      <c r="AD256" s="29">
        <f>IF(OR(F256="",F256=служ!$AF$3),0,1)</f>
        <v>0</v>
      </c>
      <c r="AE256" s="31">
        <f t="shared" si="17"/>
        <v>1</v>
      </c>
      <c r="AF256" s="30">
        <f t="shared" si="18"/>
        <v>1</v>
      </c>
      <c r="AG256" s="30">
        <f>IF(AND(ISBLANK(G256),$AD256=1,AG$510=1,$F256&lt;&gt;служ!$AF$3),0,1)</f>
        <v>1</v>
      </c>
      <c r="AH256" s="30">
        <f>IF(AND(ISBLANK(H256),$AD256=1,AH$510=1,$F256&lt;&gt;служ!$AF$3),0,1)</f>
        <v>1</v>
      </c>
      <c r="AI256" s="30">
        <f>IF(AND(ISBLANK(I256),$AD256=1,AI$510=1,$F256&lt;&gt;служ!$AF$3),0,1)</f>
        <v>1</v>
      </c>
      <c r="AJ256" s="30">
        <f>IF(AND(ISBLANK(J256),$AD256=1,AJ$510=1,$F256&lt;&gt;служ!$AF$3),0,1)</f>
        <v>1</v>
      </c>
      <c r="AK256" s="30">
        <f>IF(AND(ISBLANK(K256),$AD256=1,AK$510=1,$F256&lt;&gt;служ!$AF$3),0,1)</f>
        <v>1</v>
      </c>
      <c r="AL256" s="30">
        <f>IF(AND(ISBLANK(L256),$AD256=1,AL$510=1,$F256&lt;&gt;служ!$AF$3),0,1)</f>
        <v>1</v>
      </c>
      <c r="AM256" s="30">
        <f>IF(AND(ISBLANK(M256),$AD256=1,AM$510=1,$F256&lt;&gt;служ!$AF$3),0,1)</f>
        <v>1</v>
      </c>
      <c r="AN256" s="30">
        <f>IF(AND(ISBLANK(N256),$AD256=1,AN$510=1,$F256&lt;&gt;служ!$AF$3),0,1)</f>
        <v>1</v>
      </c>
      <c r="AO256" s="30">
        <f>IF(AND(ISBLANK(O256),$AD256=1,AO$510=1,$F256&lt;&gt;служ!$AF$3),0,1)</f>
        <v>1</v>
      </c>
      <c r="AP256" s="30">
        <f>IF(AND(ISBLANK(P256),$AD256=1,AP$510=1,$F256&lt;&gt;служ!$AF$3),0,1)</f>
        <v>1</v>
      </c>
      <c r="AQ256" s="30">
        <f>IF(AND(ISBLANK(Q256),$AD256=1,AQ$510=1,$F256&lt;&gt;служ!$AF$3),0,1)</f>
        <v>1</v>
      </c>
      <c r="AR256" s="30">
        <f>IF(AND(ISBLANK(R256),$AD256=1,AR$510=1,$F256&lt;&gt;служ!$AF$3),0,1)</f>
        <v>1</v>
      </c>
      <c r="AS256" s="30">
        <f>IF(AND(ISBLANK(S256),$AD256=1,AS$510=1,$F256&lt;&gt;служ!$AF$3),0,1)</f>
        <v>1</v>
      </c>
      <c r="AT256" s="30">
        <f>IF(AND(ISBLANK(T256),$AD256=1,AT$510=1,$F256&lt;&gt;служ!$AF$3),0,1)</f>
        <v>1</v>
      </c>
      <c r="AU256" s="30">
        <f>IF(AND(ISBLANK(U256),$AD256=1,AU$510=1,$F256&lt;&gt;служ!$AF$3),0,1)</f>
        <v>1</v>
      </c>
      <c r="AV256" s="30">
        <f>IF(AND(ISBLANK(V256),$AD256=1,AV$510=1,$F256&lt;&gt;служ!$AF$3),0,1)</f>
        <v>1</v>
      </c>
      <c r="AW256" s="30">
        <f>IF(AND(ISBLANK(W256),$AD256=1,AW$510=1,$F256&lt;&gt;служ!$AF$3),0,1)</f>
        <v>1</v>
      </c>
      <c r="AX256" s="30">
        <f>IF(AND(ISBLANK(X256),$AD256=1,AX$510=1,$F256&lt;&gt;служ!$AF$3),0,1)</f>
        <v>1</v>
      </c>
      <c r="AY256" s="30">
        <f>IF(AND(ISBLANK(Y256),$AD256=1,AY$510=1,$F256&lt;&gt;служ!$AF$3),0,1)</f>
        <v>1</v>
      </c>
      <c r="AZ256" s="30">
        <f>IF(AND(ISBLANK(Z256),$AD256=1,AZ$510=1,$F256&lt;&gt;служ!$AF$3),0,1)</f>
        <v>1</v>
      </c>
      <c r="BA256" s="30">
        <f>IF(AND(ISBLANK(AA256),$AD256=1,BA$510=1,$F256&lt;&gt;служ!$AF$3),0,1)</f>
        <v>1</v>
      </c>
      <c r="BB256" s="20">
        <f t="shared" si="19"/>
        <v>0</v>
      </c>
      <c r="BD256" s="114"/>
      <c r="BE256" s="114"/>
      <c r="BF256" s="156" t="str">
        <f t="shared" si="20"/>
        <v/>
      </c>
      <c r="BH256" s="30">
        <f>IF(AND(ISBLANK(BD256),$AD256=1,$F256&lt;&gt;служ!$AF$3),0,1)</f>
        <v>1</v>
      </c>
      <c r="BI256" s="30">
        <f>IF(AND(ISBLANK(BE256),$AD256=1,$F256&lt;&gt;служ!$AF$3),0,1)</f>
        <v>1</v>
      </c>
    </row>
    <row r="257" spans="2:61" s="20" customFormat="1" x14ac:dyDescent="0.2">
      <c r="B257" s="112">
        <v>248</v>
      </c>
      <c r="C257" s="25">
        <v>4248</v>
      </c>
      <c r="D257" s="52"/>
      <c r="E257" s="52"/>
      <c r="F257" s="113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5"/>
      <c r="V257" s="115"/>
      <c r="W257" s="115"/>
      <c r="X257" s="115"/>
      <c r="Y257" s="115"/>
      <c r="Z257" s="115"/>
      <c r="AA257" s="115"/>
      <c r="AB257" s="28">
        <f>IF(AND(AD257=0,(COUNTIF(D257:AA257,"*")+COUNTIF(D257:AA257,"&lt;9")+COUNTIF(BD257:BE257,"*")+COUNTIF(BD257:BE257,"&lt;9")-COUNTIF(D257:AA257,служ!$AF$3)-COUNTIF(BD257:BE257,служ!$AF$3))&gt;0),0,1)</f>
        <v>1</v>
      </c>
      <c r="AC257" s="28">
        <f t="shared" si="16"/>
        <v>0</v>
      </c>
      <c r="AD257" s="29">
        <f>IF(OR(F257="",F257=служ!$AF$3),0,1)</f>
        <v>0</v>
      </c>
      <c r="AE257" s="31">
        <f t="shared" si="17"/>
        <v>1</v>
      </c>
      <c r="AF257" s="30">
        <f t="shared" si="18"/>
        <v>1</v>
      </c>
      <c r="AG257" s="30">
        <f>IF(AND(ISBLANK(G257),$AD257=1,AG$510=1,$F257&lt;&gt;служ!$AF$3),0,1)</f>
        <v>1</v>
      </c>
      <c r="AH257" s="30">
        <f>IF(AND(ISBLANK(H257),$AD257=1,AH$510=1,$F257&lt;&gt;служ!$AF$3),0,1)</f>
        <v>1</v>
      </c>
      <c r="AI257" s="30">
        <f>IF(AND(ISBLANK(I257),$AD257=1,AI$510=1,$F257&lt;&gt;служ!$AF$3),0,1)</f>
        <v>1</v>
      </c>
      <c r="AJ257" s="30">
        <f>IF(AND(ISBLANK(J257),$AD257=1,AJ$510=1,$F257&lt;&gt;служ!$AF$3),0,1)</f>
        <v>1</v>
      </c>
      <c r="AK257" s="30">
        <f>IF(AND(ISBLANK(K257),$AD257=1,AK$510=1,$F257&lt;&gt;служ!$AF$3),0,1)</f>
        <v>1</v>
      </c>
      <c r="AL257" s="30">
        <f>IF(AND(ISBLANK(L257),$AD257=1,AL$510=1,$F257&lt;&gt;служ!$AF$3),0,1)</f>
        <v>1</v>
      </c>
      <c r="AM257" s="30">
        <f>IF(AND(ISBLANK(M257),$AD257=1,AM$510=1,$F257&lt;&gt;служ!$AF$3),0,1)</f>
        <v>1</v>
      </c>
      <c r="AN257" s="30">
        <f>IF(AND(ISBLANK(N257),$AD257=1,AN$510=1,$F257&lt;&gt;служ!$AF$3),0,1)</f>
        <v>1</v>
      </c>
      <c r="AO257" s="30">
        <f>IF(AND(ISBLANK(O257),$AD257=1,AO$510=1,$F257&lt;&gt;служ!$AF$3),0,1)</f>
        <v>1</v>
      </c>
      <c r="AP257" s="30">
        <f>IF(AND(ISBLANK(P257),$AD257=1,AP$510=1,$F257&lt;&gt;служ!$AF$3),0,1)</f>
        <v>1</v>
      </c>
      <c r="AQ257" s="30">
        <f>IF(AND(ISBLANK(Q257),$AD257=1,AQ$510=1,$F257&lt;&gt;служ!$AF$3),0,1)</f>
        <v>1</v>
      </c>
      <c r="AR257" s="30">
        <f>IF(AND(ISBLANK(R257),$AD257=1,AR$510=1,$F257&lt;&gt;служ!$AF$3),0,1)</f>
        <v>1</v>
      </c>
      <c r="AS257" s="30">
        <f>IF(AND(ISBLANK(S257),$AD257=1,AS$510=1,$F257&lt;&gt;служ!$AF$3),0,1)</f>
        <v>1</v>
      </c>
      <c r="AT257" s="30">
        <f>IF(AND(ISBLANK(T257),$AD257=1,AT$510=1,$F257&lt;&gt;служ!$AF$3),0,1)</f>
        <v>1</v>
      </c>
      <c r="AU257" s="30">
        <f>IF(AND(ISBLANK(U257),$AD257=1,AU$510=1,$F257&lt;&gt;служ!$AF$3),0,1)</f>
        <v>1</v>
      </c>
      <c r="AV257" s="30">
        <f>IF(AND(ISBLANK(V257),$AD257=1,AV$510=1,$F257&lt;&gt;служ!$AF$3),0,1)</f>
        <v>1</v>
      </c>
      <c r="AW257" s="30">
        <f>IF(AND(ISBLANK(W257),$AD257=1,AW$510=1,$F257&lt;&gt;служ!$AF$3),0,1)</f>
        <v>1</v>
      </c>
      <c r="AX257" s="30">
        <f>IF(AND(ISBLANK(X257),$AD257=1,AX$510=1,$F257&lt;&gt;служ!$AF$3),0,1)</f>
        <v>1</v>
      </c>
      <c r="AY257" s="30">
        <f>IF(AND(ISBLANK(Y257),$AD257=1,AY$510=1,$F257&lt;&gt;служ!$AF$3),0,1)</f>
        <v>1</v>
      </c>
      <c r="AZ257" s="30">
        <f>IF(AND(ISBLANK(Z257),$AD257=1,AZ$510=1,$F257&lt;&gt;служ!$AF$3),0,1)</f>
        <v>1</v>
      </c>
      <c r="BA257" s="30">
        <f>IF(AND(ISBLANK(AA257),$AD257=1,BA$510=1,$F257&lt;&gt;служ!$AF$3),0,1)</f>
        <v>1</v>
      </c>
      <c r="BB257" s="20">
        <f t="shared" si="19"/>
        <v>0</v>
      </c>
      <c r="BD257" s="114"/>
      <c r="BE257" s="114"/>
      <c r="BF257" s="156" t="str">
        <f t="shared" si="20"/>
        <v/>
      </c>
      <c r="BH257" s="30">
        <f>IF(AND(ISBLANK(BD257),$AD257=1,$F257&lt;&gt;служ!$AF$3),0,1)</f>
        <v>1</v>
      </c>
      <c r="BI257" s="30">
        <f>IF(AND(ISBLANK(BE257),$AD257=1,$F257&lt;&gt;служ!$AF$3),0,1)</f>
        <v>1</v>
      </c>
    </row>
    <row r="258" spans="2:61" s="20" customFormat="1" x14ac:dyDescent="0.2">
      <c r="B258" s="112">
        <v>249</v>
      </c>
      <c r="C258" s="25">
        <v>4249</v>
      </c>
      <c r="D258" s="52"/>
      <c r="E258" s="52"/>
      <c r="F258" s="113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5"/>
      <c r="V258" s="115"/>
      <c r="W258" s="115"/>
      <c r="X258" s="115"/>
      <c r="Y258" s="115"/>
      <c r="Z258" s="115"/>
      <c r="AA258" s="115"/>
      <c r="AB258" s="28">
        <f>IF(AND(AD258=0,(COUNTIF(D258:AA258,"*")+COUNTIF(D258:AA258,"&lt;9")+COUNTIF(BD258:BE258,"*")+COUNTIF(BD258:BE258,"&lt;9")-COUNTIF(D258:AA258,служ!$AF$3)-COUNTIF(BD258:BE258,служ!$AF$3))&gt;0),0,1)</f>
        <v>1</v>
      </c>
      <c r="AC258" s="28">
        <f t="shared" si="16"/>
        <v>0</v>
      </c>
      <c r="AD258" s="29">
        <f>IF(OR(F258="",F258=служ!$AF$3),0,1)</f>
        <v>0</v>
      </c>
      <c r="AE258" s="31">
        <f t="shared" si="17"/>
        <v>1</v>
      </c>
      <c r="AF258" s="30">
        <f t="shared" si="18"/>
        <v>1</v>
      </c>
      <c r="AG258" s="30">
        <f>IF(AND(ISBLANK(G258),$AD258=1,AG$510=1,$F258&lt;&gt;служ!$AF$3),0,1)</f>
        <v>1</v>
      </c>
      <c r="AH258" s="30">
        <f>IF(AND(ISBLANK(H258),$AD258=1,AH$510=1,$F258&lt;&gt;служ!$AF$3),0,1)</f>
        <v>1</v>
      </c>
      <c r="AI258" s="30">
        <f>IF(AND(ISBLANK(I258),$AD258=1,AI$510=1,$F258&lt;&gt;служ!$AF$3),0,1)</f>
        <v>1</v>
      </c>
      <c r="AJ258" s="30">
        <f>IF(AND(ISBLANK(J258),$AD258=1,AJ$510=1,$F258&lt;&gt;служ!$AF$3),0,1)</f>
        <v>1</v>
      </c>
      <c r="AK258" s="30">
        <f>IF(AND(ISBLANK(K258),$AD258=1,AK$510=1,$F258&lt;&gt;служ!$AF$3),0,1)</f>
        <v>1</v>
      </c>
      <c r="AL258" s="30">
        <f>IF(AND(ISBLANK(L258),$AD258=1,AL$510=1,$F258&lt;&gt;служ!$AF$3),0,1)</f>
        <v>1</v>
      </c>
      <c r="AM258" s="30">
        <f>IF(AND(ISBLANK(M258),$AD258=1,AM$510=1,$F258&lt;&gt;служ!$AF$3),0,1)</f>
        <v>1</v>
      </c>
      <c r="AN258" s="30">
        <f>IF(AND(ISBLANK(N258),$AD258=1,AN$510=1,$F258&lt;&gt;служ!$AF$3),0,1)</f>
        <v>1</v>
      </c>
      <c r="AO258" s="30">
        <f>IF(AND(ISBLANK(O258),$AD258=1,AO$510=1,$F258&lt;&gt;служ!$AF$3),0,1)</f>
        <v>1</v>
      </c>
      <c r="AP258" s="30">
        <f>IF(AND(ISBLANK(P258),$AD258=1,AP$510=1,$F258&lt;&gt;служ!$AF$3),0,1)</f>
        <v>1</v>
      </c>
      <c r="AQ258" s="30">
        <f>IF(AND(ISBLANK(Q258),$AD258=1,AQ$510=1,$F258&lt;&gt;служ!$AF$3),0,1)</f>
        <v>1</v>
      </c>
      <c r="AR258" s="30">
        <f>IF(AND(ISBLANK(R258),$AD258=1,AR$510=1,$F258&lt;&gt;служ!$AF$3),0,1)</f>
        <v>1</v>
      </c>
      <c r="AS258" s="30">
        <f>IF(AND(ISBLANK(S258),$AD258=1,AS$510=1,$F258&lt;&gt;служ!$AF$3),0,1)</f>
        <v>1</v>
      </c>
      <c r="AT258" s="30">
        <f>IF(AND(ISBLANK(T258),$AD258=1,AT$510=1,$F258&lt;&gt;служ!$AF$3),0,1)</f>
        <v>1</v>
      </c>
      <c r="AU258" s="30">
        <f>IF(AND(ISBLANK(U258),$AD258=1,AU$510=1,$F258&lt;&gt;служ!$AF$3),0,1)</f>
        <v>1</v>
      </c>
      <c r="AV258" s="30">
        <f>IF(AND(ISBLANK(V258),$AD258=1,AV$510=1,$F258&lt;&gt;служ!$AF$3),0,1)</f>
        <v>1</v>
      </c>
      <c r="AW258" s="30">
        <f>IF(AND(ISBLANK(W258),$AD258=1,AW$510=1,$F258&lt;&gt;служ!$AF$3),0,1)</f>
        <v>1</v>
      </c>
      <c r="AX258" s="30">
        <f>IF(AND(ISBLANK(X258),$AD258=1,AX$510=1,$F258&lt;&gt;служ!$AF$3),0,1)</f>
        <v>1</v>
      </c>
      <c r="AY258" s="30">
        <f>IF(AND(ISBLANK(Y258),$AD258=1,AY$510=1,$F258&lt;&gt;служ!$AF$3),0,1)</f>
        <v>1</v>
      </c>
      <c r="AZ258" s="30">
        <f>IF(AND(ISBLANK(Z258),$AD258=1,AZ$510=1,$F258&lt;&gt;служ!$AF$3),0,1)</f>
        <v>1</v>
      </c>
      <c r="BA258" s="30">
        <f>IF(AND(ISBLANK(AA258),$AD258=1,BA$510=1,$F258&lt;&gt;служ!$AF$3),0,1)</f>
        <v>1</v>
      </c>
      <c r="BB258" s="20">
        <f t="shared" si="19"/>
        <v>0</v>
      </c>
      <c r="BD258" s="114"/>
      <c r="BE258" s="114"/>
      <c r="BF258" s="156" t="str">
        <f t="shared" si="20"/>
        <v/>
      </c>
      <c r="BH258" s="30">
        <f>IF(AND(ISBLANK(BD258),$AD258=1,$F258&lt;&gt;служ!$AF$3),0,1)</f>
        <v>1</v>
      </c>
      <c r="BI258" s="30">
        <f>IF(AND(ISBLANK(BE258),$AD258=1,$F258&lt;&gt;служ!$AF$3),0,1)</f>
        <v>1</v>
      </c>
    </row>
    <row r="259" spans="2:61" s="20" customFormat="1" x14ac:dyDescent="0.2">
      <c r="B259" s="112">
        <v>250</v>
      </c>
      <c r="C259" s="25">
        <v>4250</v>
      </c>
      <c r="D259" s="52"/>
      <c r="E259" s="52"/>
      <c r="F259" s="113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5"/>
      <c r="V259" s="115"/>
      <c r="W259" s="115"/>
      <c r="X259" s="115"/>
      <c r="Y259" s="115"/>
      <c r="Z259" s="115"/>
      <c r="AA259" s="115"/>
      <c r="AB259" s="28">
        <f>IF(AND(AD259=0,(COUNTIF(D259:AA259,"*")+COUNTIF(D259:AA259,"&lt;9")+COUNTIF(BD259:BE259,"*")+COUNTIF(BD259:BE259,"&lt;9")-COUNTIF(D259:AA259,служ!$AF$3)-COUNTIF(BD259:BE259,служ!$AF$3))&gt;0),0,1)</f>
        <v>1</v>
      </c>
      <c r="AC259" s="28">
        <f t="shared" si="16"/>
        <v>0</v>
      </c>
      <c r="AD259" s="29">
        <f>IF(OR(F259="",F259=служ!$AF$3),0,1)</f>
        <v>0</v>
      </c>
      <c r="AE259" s="31">
        <f t="shared" si="17"/>
        <v>1</v>
      </c>
      <c r="AF259" s="30">
        <f t="shared" si="18"/>
        <v>1</v>
      </c>
      <c r="AG259" s="30">
        <f>IF(AND(ISBLANK(G259),$AD259=1,AG$510=1,$F259&lt;&gt;служ!$AF$3),0,1)</f>
        <v>1</v>
      </c>
      <c r="AH259" s="30">
        <f>IF(AND(ISBLANK(H259),$AD259=1,AH$510=1,$F259&lt;&gt;служ!$AF$3),0,1)</f>
        <v>1</v>
      </c>
      <c r="AI259" s="30">
        <f>IF(AND(ISBLANK(I259),$AD259=1,AI$510=1,$F259&lt;&gt;служ!$AF$3),0,1)</f>
        <v>1</v>
      </c>
      <c r="AJ259" s="30">
        <f>IF(AND(ISBLANK(J259),$AD259=1,AJ$510=1,$F259&lt;&gt;служ!$AF$3),0,1)</f>
        <v>1</v>
      </c>
      <c r="AK259" s="30">
        <f>IF(AND(ISBLANK(K259),$AD259=1,AK$510=1,$F259&lt;&gt;служ!$AF$3),0,1)</f>
        <v>1</v>
      </c>
      <c r="AL259" s="30">
        <f>IF(AND(ISBLANK(L259),$AD259=1,AL$510=1,$F259&lt;&gt;служ!$AF$3),0,1)</f>
        <v>1</v>
      </c>
      <c r="AM259" s="30">
        <f>IF(AND(ISBLANK(M259),$AD259=1,AM$510=1,$F259&lt;&gt;служ!$AF$3),0,1)</f>
        <v>1</v>
      </c>
      <c r="AN259" s="30">
        <f>IF(AND(ISBLANK(N259),$AD259=1,AN$510=1,$F259&lt;&gt;служ!$AF$3),0,1)</f>
        <v>1</v>
      </c>
      <c r="AO259" s="30">
        <f>IF(AND(ISBLANK(O259),$AD259=1,AO$510=1,$F259&lt;&gt;служ!$AF$3),0,1)</f>
        <v>1</v>
      </c>
      <c r="AP259" s="30">
        <f>IF(AND(ISBLANK(P259),$AD259=1,AP$510=1,$F259&lt;&gt;служ!$AF$3),0,1)</f>
        <v>1</v>
      </c>
      <c r="AQ259" s="30">
        <f>IF(AND(ISBLANK(Q259),$AD259=1,AQ$510=1,$F259&lt;&gt;служ!$AF$3),0,1)</f>
        <v>1</v>
      </c>
      <c r="AR259" s="30">
        <f>IF(AND(ISBLANK(R259),$AD259=1,AR$510=1,$F259&lt;&gt;служ!$AF$3),0,1)</f>
        <v>1</v>
      </c>
      <c r="AS259" s="30">
        <f>IF(AND(ISBLANK(S259),$AD259=1,AS$510=1,$F259&lt;&gt;служ!$AF$3),0,1)</f>
        <v>1</v>
      </c>
      <c r="AT259" s="30">
        <f>IF(AND(ISBLANK(T259),$AD259=1,AT$510=1,$F259&lt;&gt;служ!$AF$3),0,1)</f>
        <v>1</v>
      </c>
      <c r="AU259" s="30">
        <f>IF(AND(ISBLANK(U259),$AD259=1,AU$510=1,$F259&lt;&gt;служ!$AF$3),0,1)</f>
        <v>1</v>
      </c>
      <c r="AV259" s="30">
        <f>IF(AND(ISBLANK(V259),$AD259=1,AV$510=1,$F259&lt;&gt;служ!$AF$3),0,1)</f>
        <v>1</v>
      </c>
      <c r="AW259" s="30">
        <f>IF(AND(ISBLANK(W259),$AD259=1,AW$510=1,$F259&lt;&gt;служ!$AF$3),0,1)</f>
        <v>1</v>
      </c>
      <c r="AX259" s="30">
        <f>IF(AND(ISBLANK(X259),$AD259=1,AX$510=1,$F259&lt;&gt;служ!$AF$3),0,1)</f>
        <v>1</v>
      </c>
      <c r="AY259" s="30">
        <f>IF(AND(ISBLANK(Y259),$AD259=1,AY$510=1,$F259&lt;&gt;служ!$AF$3),0,1)</f>
        <v>1</v>
      </c>
      <c r="AZ259" s="30">
        <f>IF(AND(ISBLANK(Z259),$AD259=1,AZ$510=1,$F259&lt;&gt;служ!$AF$3),0,1)</f>
        <v>1</v>
      </c>
      <c r="BA259" s="30">
        <f>IF(AND(ISBLANK(AA259),$AD259=1,BA$510=1,$F259&lt;&gt;служ!$AF$3),0,1)</f>
        <v>1</v>
      </c>
      <c r="BB259" s="20">
        <f t="shared" si="19"/>
        <v>0</v>
      </c>
      <c r="BD259" s="114"/>
      <c r="BE259" s="114"/>
      <c r="BF259" s="156" t="str">
        <f t="shared" si="20"/>
        <v/>
      </c>
      <c r="BH259" s="30">
        <f>IF(AND(ISBLANK(BD259),$AD259=1,$F259&lt;&gt;служ!$AF$3),0,1)</f>
        <v>1</v>
      </c>
      <c r="BI259" s="30">
        <f>IF(AND(ISBLANK(BE259),$AD259=1,$F259&lt;&gt;служ!$AF$3),0,1)</f>
        <v>1</v>
      </c>
    </row>
    <row r="260" spans="2:61" s="20" customFormat="1" x14ac:dyDescent="0.2">
      <c r="B260" s="112">
        <v>251</v>
      </c>
      <c r="C260" s="25">
        <v>4251</v>
      </c>
      <c r="D260" s="52"/>
      <c r="E260" s="52"/>
      <c r="F260" s="113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5"/>
      <c r="V260" s="115"/>
      <c r="W260" s="115"/>
      <c r="X260" s="115"/>
      <c r="Y260" s="115"/>
      <c r="Z260" s="115"/>
      <c r="AA260" s="115"/>
      <c r="AB260" s="28">
        <f>IF(AND(AD260=0,(COUNTIF(D260:AA260,"*")+COUNTIF(D260:AA260,"&lt;9")+COUNTIF(BD260:BE260,"*")+COUNTIF(BD260:BE260,"&lt;9")-COUNTIF(D260:AA260,служ!$AF$3)-COUNTIF(BD260:BE260,служ!$AF$3))&gt;0),0,1)</f>
        <v>1</v>
      </c>
      <c r="AC260" s="28">
        <f t="shared" si="16"/>
        <v>0</v>
      </c>
      <c r="AD260" s="29">
        <f>IF(OR(F260="",F260=служ!$AF$3),0,1)</f>
        <v>0</v>
      </c>
      <c r="AE260" s="31">
        <f t="shared" si="17"/>
        <v>1</v>
      </c>
      <c r="AF260" s="30">
        <f t="shared" si="18"/>
        <v>1</v>
      </c>
      <c r="AG260" s="30">
        <f>IF(AND(ISBLANK(G260),$AD260=1,AG$510=1,$F260&lt;&gt;служ!$AF$3),0,1)</f>
        <v>1</v>
      </c>
      <c r="AH260" s="30">
        <f>IF(AND(ISBLANK(H260),$AD260=1,AH$510=1,$F260&lt;&gt;служ!$AF$3),0,1)</f>
        <v>1</v>
      </c>
      <c r="AI260" s="30">
        <f>IF(AND(ISBLANK(I260),$AD260=1,AI$510=1,$F260&lt;&gt;служ!$AF$3),0,1)</f>
        <v>1</v>
      </c>
      <c r="AJ260" s="30">
        <f>IF(AND(ISBLANK(J260),$AD260=1,AJ$510=1,$F260&lt;&gt;служ!$AF$3),0,1)</f>
        <v>1</v>
      </c>
      <c r="AK260" s="30">
        <f>IF(AND(ISBLANK(K260),$AD260=1,AK$510=1,$F260&lt;&gt;служ!$AF$3),0,1)</f>
        <v>1</v>
      </c>
      <c r="AL260" s="30">
        <f>IF(AND(ISBLANK(L260),$AD260=1,AL$510=1,$F260&lt;&gt;служ!$AF$3),0,1)</f>
        <v>1</v>
      </c>
      <c r="AM260" s="30">
        <f>IF(AND(ISBLANK(M260),$AD260=1,AM$510=1,$F260&lt;&gt;служ!$AF$3),0,1)</f>
        <v>1</v>
      </c>
      <c r="AN260" s="30">
        <f>IF(AND(ISBLANK(N260),$AD260=1,AN$510=1,$F260&lt;&gt;служ!$AF$3),0,1)</f>
        <v>1</v>
      </c>
      <c r="AO260" s="30">
        <f>IF(AND(ISBLANK(O260),$AD260=1,AO$510=1,$F260&lt;&gt;служ!$AF$3),0,1)</f>
        <v>1</v>
      </c>
      <c r="AP260" s="30">
        <f>IF(AND(ISBLANK(P260),$AD260=1,AP$510=1,$F260&lt;&gt;служ!$AF$3),0,1)</f>
        <v>1</v>
      </c>
      <c r="AQ260" s="30">
        <f>IF(AND(ISBLANK(Q260),$AD260=1,AQ$510=1,$F260&lt;&gt;служ!$AF$3),0,1)</f>
        <v>1</v>
      </c>
      <c r="AR260" s="30">
        <f>IF(AND(ISBLANK(R260),$AD260=1,AR$510=1,$F260&lt;&gt;служ!$AF$3),0,1)</f>
        <v>1</v>
      </c>
      <c r="AS260" s="30">
        <f>IF(AND(ISBLANK(S260),$AD260=1,AS$510=1,$F260&lt;&gt;служ!$AF$3),0,1)</f>
        <v>1</v>
      </c>
      <c r="AT260" s="30">
        <f>IF(AND(ISBLANK(T260),$AD260=1,AT$510=1,$F260&lt;&gt;служ!$AF$3),0,1)</f>
        <v>1</v>
      </c>
      <c r="AU260" s="30">
        <f>IF(AND(ISBLANK(U260),$AD260=1,AU$510=1,$F260&lt;&gt;служ!$AF$3),0,1)</f>
        <v>1</v>
      </c>
      <c r="AV260" s="30">
        <f>IF(AND(ISBLANK(V260),$AD260=1,AV$510=1,$F260&lt;&gt;служ!$AF$3),0,1)</f>
        <v>1</v>
      </c>
      <c r="AW260" s="30">
        <f>IF(AND(ISBLANK(W260),$AD260=1,AW$510=1,$F260&lt;&gt;служ!$AF$3),0,1)</f>
        <v>1</v>
      </c>
      <c r="AX260" s="30">
        <f>IF(AND(ISBLANK(X260),$AD260=1,AX$510=1,$F260&lt;&gt;служ!$AF$3),0,1)</f>
        <v>1</v>
      </c>
      <c r="AY260" s="30">
        <f>IF(AND(ISBLANK(Y260),$AD260=1,AY$510=1,$F260&lt;&gt;служ!$AF$3),0,1)</f>
        <v>1</v>
      </c>
      <c r="AZ260" s="30">
        <f>IF(AND(ISBLANK(Z260),$AD260=1,AZ$510=1,$F260&lt;&gt;служ!$AF$3),0,1)</f>
        <v>1</v>
      </c>
      <c r="BA260" s="30">
        <f>IF(AND(ISBLANK(AA260),$AD260=1,BA$510=1,$F260&lt;&gt;служ!$AF$3),0,1)</f>
        <v>1</v>
      </c>
      <c r="BB260" s="20">
        <f t="shared" si="19"/>
        <v>0</v>
      </c>
      <c r="BD260" s="114"/>
      <c r="BE260" s="114"/>
      <c r="BF260" s="156" t="str">
        <f t="shared" si="20"/>
        <v/>
      </c>
      <c r="BH260" s="30">
        <f>IF(AND(ISBLANK(BD260),$AD260=1,$F260&lt;&gt;служ!$AF$3),0,1)</f>
        <v>1</v>
      </c>
      <c r="BI260" s="30">
        <f>IF(AND(ISBLANK(BE260),$AD260=1,$F260&lt;&gt;служ!$AF$3),0,1)</f>
        <v>1</v>
      </c>
    </row>
    <row r="261" spans="2:61" s="20" customFormat="1" x14ac:dyDescent="0.2">
      <c r="B261" s="112">
        <v>252</v>
      </c>
      <c r="C261" s="25">
        <v>4252</v>
      </c>
      <c r="D261" s="52"/>
      <c r="E261" s="52"/>
      <c r="F261" s="113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5"/>
      <c r="V261" s="115"/>
      <c r="W261" s="115"/>
      <c r="X261" s="115"/>
      <c r="Y261" s="115"/>
      <c r="Z261" s="115"/>
      <c r="AA261" s="115"/>
      <c r="AB261" s="28">
        <f>IF(AND(AD261=0,(COUNTIF(D261:AA261,"*")+COUNTIF(D261:AA261,"&lt;9")+COUNTIF(BD261:BE261,"*")+COUNTIF(BD261:BE261,"&lt;9")-COUNTIF(D261:AA261,служ!$AF$3)-COUNTIF(BD261:BE261,служ!$AF$3))&gt;0),0,1)</f>
        <v>1</v>
      </c>
      <c r="AC261" s="28">
        <f t="shared" si="16"/>
        <v>0</v>
      </c>
      <c r="AD261" s="29">
        <f>IF(OR(F261="",F261=служ!$AF$3),0,1)</f>
        <v>0</v>
      </c>
      <c r="AE261" s="31">
        <f t="shared" si="17"/>
        <v>1</v>
      </c>
      <c r="AF261" s="30">
        <f t="shared" si="18"/>
        <v>1</v>
      </c>
      <c r="AG261" s="30">
        <f>IF(AND(ISBLANK(G261),$AD261=1,AG$510=1,$F261&lt;&gt;служ!$AF$3),0,1)</f>
        <v>1</v>
      </c>
      <c r="AH261" s="30">
        <f>IF(AND(ISBLANK(H261),$AD261=1,AH$510=1,$F261&lt;&gt;служ!$AF$3),0,1)</f>
        <v>1</v>
      </c>
      <c r="AI261" s="30">
        <f>IF(AND(ISBLANK(I261),$AD261=1,AI$510=1,$F261&lt;&gt;служ!$AF$3),0,1)</f>
        <v>1</v>
      </c>
      <c r="AJ261" s="30">
        <f>IF(AND(ISBLANK(J261),$AD261=1,AJ$510=1,$F261&lt;&gt;служ!$AF$3),0,1)</f>
        <v>1</v>
      </c>
      <c r="AK261" s="30">
        <f>IF(AND(ISBLANK(K261),$AD261=1,AK$510=1,$F261&lt;&gt;служ!$AF$3),0,1)</f>
        <v>1</v>
      </c>
      <c r="AL261" s="30">
        <f>IF(AND(ISBLANK(L261),$AD261=1,AL$510=1,$F261&lt;&gt;служ!$AF$3),0,1)</f>
        <v>1</v>
      </c>
      <c r="AM261" s="30">
        <f>IF(AND(ISBLANK(M261),$AD261=1,AM$510=1,$F261&lt;&gt;служ!$AF$3),0,1)</f>
        <v>1</v>
      </c>
      <c r="AN261" s="30">
        <f>IF(AND(ISBLANK(N261),$AD261=1,AN$510=1,$F261&lt;&gt;служ!$AF$3),0,1)</f>
        <v>1</v>
      </c>
      <c r="AO261" s="30">
        <f>IF(AND(ISBLANK(O261),$AD261=1,AO$510=1,$F261&lt;&gt;служ!$AF$3),0,1)</f>
        <v>1</v>
      </c>
      <c r="AP261" s="30">
        <f>IF(AND(ISBLANK(P261),$AD261=1,AP$510=1,$F261&lt;&gt;служ!$AF$3),0,1)</f>
        <v>1</v>
      </c>
      <c r="AQ261" s="30">
        <f>IF(AND(ISBLANK(Q261),$AD261=1,AQ$510=1,$F261&lt;&gt;служ!$AF$3),0,1)</f>
        <v>1</v>
      </c>
      <c r="AR261" s="30">
        <f>IF(AND(ISBLANK(R261),$AD261=1,AR$510=1,$F261&lt;&gt;служ!$AF$3),0,1)</f>
        <v>1</v>
      </c>
      <c r="AS261" s="30">
        <f>IF(AND(ISBLANK(S261),$AD261=1,AS$510=1,$F261&lt;&gt;служ!$AF$3),0,1)</f>
        <v>1</v>
      </c>
      <c r="AT261" s="30">
        <f>IF(AND(ISBLANK(T261),$AD261=1,AT$510=1,$F261&lt;&gt;служ!$AF$3),0,1)</f>
        <v>1</v>
      </c>
      <c r="AU261" s="30">
        <f>IF(AND(ISBLANK(U261),$AD261=1,AU$510=1,$F261&lt;&gt;служ!$AF$3),0,1)</f>
        <v>1</v>
      </c>
      <c r="AV261" s="30">
        <f>IF(AND(ISBLANK(V261),$AD261=1,AV$510=1,$F261&lt;&gt;служ!$AF$3),0,1)</f>
        <v>1</v>
      </c>
      <c r="AW261" s="30">
        <f>IF(AND(ISBLANK(W261),$AD261=1,AW$510=1,$F261&lt;&gt;служ!$AF$3),0,1)</f>
        <v>1</v>
      </c>
      <c r="AX261" s="30">
        <f>IF(AND(ISBLANK(X261),$AD261=1,AX$510=1,$F261&lt;&gt;служ!$AF$3),0,1)</f>
        <v>1</v>
      </c>
      <c r="AY261" s="30">
        <f>IF(AND(ISBLANK(Y261),$AD261=1,AY$510=1,$F261&lt;&gt;служ!$AF$3),0,1)</f>
        <v>1</v>
      </c>
      <c r="AZ261" s="30">
        <f>IF(AND(ISBLANK(Z261),$AD261=1,AZ$510=1,$F261&lt;&gt;служ!$AF$3),0,1)</f>
        <v>1</v>
      </c>
      <c r="BA261" s="30">
        <f>IF(AND(ISBLANK(AA261),$AD261=1,BA$510=1,$F261&lt;&gt;служ!$AF$3),0,1)</f>
        <v>1</v>
      </c>
      <c r="BB261" s="20">
        <f t="shared" si="19"/>
        <v>0</v>
      </c>
      <c r="BD261" s="114"/>
      <c r="BE261" s="114"/>
      <c r="BF261" s="156" t="str">
        <f t="shared" si="20"/>
        <v/>
      </c>
      <c r="BH261" s="30">
        <f>IF(AND(ISBLANK(BD261),$AD261=1,$F261&lt;&gt;служ!$AF$3),0,1)</f>
        <v>1</v>
      </c>
      <c r="BI261" s="30">
        <f>IF(AND(ISBLANK(BE261),$AD261=1,$F261&lt;&gt;служ!$AF$3),0,1)</f>
        <v>1</v>
      </c>
    </row>
    <row r="262" spans="2:61" s="20" customFormat="1" x14ac:dyDescent="0.2">
      <c r="B262" s="112">
        <v>253</v>
      </c>
      <c r="C262" s="25">
        <v>4253</v>
      </c>
      <c r="D262" s="52"/>
      <c r="E262" s="52"/>
      <c r="F262" s="113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5"/>
      <c r="V262" s="115"/>
      <c r="W262" s="115"/>
      <c r="X262" s="115"/>
      <c r="Y262" s="115"/>
      <c r="Z262" s="115"/>
      <c r="AA262" s="115"/>
      <c r="AB262" s="28">
        <f>IF(AND(AD262=0,(COUNTIF(D262:AA262,"*")+COUNTIF(D262:AA262,"&lt;9")+COUNTIF(BD262:BE262,"*")+COUNTIF(BD262:BE262,"&lt;9")-COUNTIF(D262:AA262,служ!$AF$3)-COUNTIF(BD262:BE262,служ!$AF$3))&gt;0),0,1)</f>
        <v>1</v>
      </c>
      <c r="AC262" s="28">
        <f t="shared" si="16"/>
        <v>0</v>
      </c>
      <c r="AD262" s="29">
        <f>IF(OR(F262="",F262=служ!$AF$3),0,1)</f>
        <v>0</v>
      </c>
      <c r="AE262" s="31">
        <f t="shared" si="17"/>
        <v>1</v>
      </c>
      <c r="AF262" s="30">
        <f t="shared" si="18"/>
        <v>1</v>
      </c>
      <c r="AG262" s="30">
        <f>IF(AND(ISBLANK(G262),$AD262=1,AG$510=1,$F262&lt;&gt;служ!$AF$3),0,1)</f>
        <v>1</v>
      </c>
      <c r="AH262" s="30">
        <f>IF(AND(ISBLANK(H262),$AD262=1,AH$510=1,$F262&lt;&gt;служ!$AF$3),0,1)</f>
        <v>1</v>
      </c>
      <c r="AI262" s="30">
        <f>IF(AND(ISBLANK(I262),$AD262=1,AI$510=1,$F262&lt;&gt;служ!$AF$3),0,1)</f>
        <v>1</v>
      </c>
      <c r="AJ262" s="30">
        <f>IF(AND(ISBLANK(J262),$AD262=1,AJ$510=1,$F262&lt;&gt;служ!$AF$3),0,1)</f>
        <v>1</v>
      </c>
      <c r="AK262" s="30">
        <f>IF(AND(ISBLANK(K262),$AD262=1,AK$510=1,$F262&lt;&gt;служ!$AF$3),0,1)</f>
        <v>1</v>
      </c>
      <c r="AL262" s="30">
        <f>IF(AND(ISBLANK(L262),$AD262=1,AL$510=1,$F262&lt;&gt;служ!$AF$3),0,1)</f>
        <v>1</v>
      </c>
      <c r="AM262" s="30">
        <f>IF(AND(ISBLANK(M262),$AD262=1,AM$510=1,$F262&lt;&gt;служ!$AF$3),0,1)</f>
        <v>1</v>
      </c>
      <c r="AN262" s="30">
        <f>IF(AND(ISBLANK(N262),$AD262=1,AN$510=1,$F262&lt;&gt;служ!$AF$3),0,1)</f>
        <v>1</v>
      </c>
      <c r="AO262" s="30">
        <f>IF(AND(ISBLANK(O262),$AD262=1,AO$510=1,$F262&lt;&gt;служ!$AF$3),0,1)</f>
        <v>1</v>
      </c>
      <c r="AP262" s="30">
        <f>IF(AND(ISBLANK(P262),$AD262=1,AP$510=1,$F262&lt;&gt;служ!$AF$3),0,1)</f>
        <v>1</v>
      </c>
      <c r="AQ262" s="30">
        <f>IF(AND(ISBLANK(Q262),$AD262=1,AQ$510=1,$F262&lt;&gt;служ!$AF$3),0,1)</f>
        <v>1</v>
      </c>
      <c r="AR262" s="30">
        <f>IF(AND(ISBLANK(R262),$AD262=1,AR$510=1,$F262&lt;&gt;служ!$AF$3),0,1)</f>
        <v>1</v>
      </c>
      <c r="AS262" s="30">
        <f>IF(AND(ISBLANK(S262),$AD262=1,AS$510=1,$F262&lt;&gt;служ!$AF$3),0,1)</f>
        <v>1</v>
      </c>
      <c r="AT262" s="30">
        <f>IF(AND(ISBLANK(T262),$AD262=1,AT$510=1,$F262&lt;&gt;служ!$AF$3),0,1)</f>
        <v>1</v>
      </c>
      <c r="AU262" s="30">
        <f>IF(AND(ISBLANK(U262),$AD262=1,AU$510=1,$F262&lt;&gt;служ!$AF$3),0,1)</f>
        <v>1</v>
      </c>
      <c r="AV262" s="30">
        <f>IF(AND(ISBLANK(V262),$AD262=1,AV$510=1,$F262&lt;&gt;служ!$AF$3),0,1)</f>
        <v>1</v>
      </c>
      <c r="AW262" s="30">
        <f>IF(AND(ISBLANK(W262),$AD262=1,AW$510=1,$F262&lt;&gt;служ!$AF$3),0,1)</f>
        <v>1</v>
      </c>
      <c r="AX262" s="30">
        <f>IF(AND(ISBLANK(X262),$AD262=1,AX$510=1,$F262&lt;&gt;служ!$AF$3),0,1)</f>
        <v>1</v>
      </c>
      <c r="AY262" s="30">
        <f>IF(AND(ISBLANK(Y262),$AD262=1,AY$510=1,$F262&lt;&gt;служ!$AF$3),0,1)</f>
        <v>1</v>
      </c>
      <c r="AZ262" s="30">
        <f>IF(AND(ISBLANK(Z262),$AD262=1,AZ$510=1,$F262&lt;&gt;служ!$AF$3),0,1)</f>
        <v>1</v>
      </c>
      <c r="BA262" s="30">
        <f>IF(AND(ISBLANK(AA262),$AD262=1,BA$510=1,$F262&lt;&gt;служ!$AF$3),0,1)</f>
        <v>1</v>
      </c>
      <c r="BB262" s="20">
        <f t="shared" si="19"/>
        <v>0</v>
      </c>
      <c r="BD262" s="114"/>
      <c r="BE262" s="114"/>
      <c r="BF262" s="156" t="str">
        <f t="shared" si="20"/>
        <v/>
      </c>
      <c r="BH262" s="30">
        <f>IF(AND(ISBLANK(BD262),$AD262=1,$F262&lt;&gt;служ!$AF$3),0,1)</f>
        <v>1</v>
      </c>
      <c r="BI262" s="30">
        <f>IF(AND(ISBLANK(BE262),$AD262=1,$F262&lt;&gt;служ!$AF$3),0,1)</f>
        <v>1</v>
      </c>
    </row>
    <row r="263" spans="2:61" s="20" customFormat="1" x14ac:dyDescent="0.2">
      <c r="B263" s="112">
        <v>254</v>
      </c>
      <c r="C263" s="25">
        <v>4254</v>
      </c>
      <c r="D263" s="52"/>
      <c r="E263" s="52"/>
      <c r="F263" s="113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5"/>
      <c r="V263" s="115"/>
      <c r="W263" s="115"/>
      <c r="X263" s="115"/>
      <c r="Y263" s="115"/>
      <c r="Z263" s="115"/>
      <c r="AA263" s="115"/>
      <c r="AB263" s="28">
        <f>IF(AND(AD263=0,(COUNTIF(D263:AA263,"*")+COUNTIF(D263:AA263,"&lt;9")+COUNTIF(BD263:BE263,"*")+COUNTIF(BD263:BE263,"&lt;9")-COUNTIF(D263:AA263,служ!$AF$3)-COUNTIF(BD263:BE263,служ!$AF$3))&gt;0),0,1)</f>
        <v>1</v>
      </c>
      <c r="AC263" s="28">
        <f t="shared" si="16"/>
        <v>0</v>
      </c>
      <c r="AD263" s="29">
        <f>IF(OR(F263="",F263=служ!$AF$3),0,1)</f>
        <v>0</v>
      </c>
      <c r="AE263" s="31">
        <f t="shared" si="17"/>
        <v>1</v>
      </c>
      <c r="AF263" s="30">
        <f t="shared" si="18"/>
        <v>1</v>
      </c>
      <c r="AG263" s="30">
        <f>IF(AND(ISBLANK(G263),$AD263=1,AG$510=1,$F263&lt;&gt;служ!$AF$3),0,1)</f>
        <v>1</v>
      </c>
      <c r="AH263" s="30">
        <f>IF(AND(ISBLANK(H263),$AD263=1,AH$510=1,$F263&lt;&gt;служ!$AF$3),0,1)</f>
        <v>1</v>
      </c>
      <c r="AI263" s="30">
        <f>IF(AND(ISBLANK(I263),$AD263=1,AI$510=1,$F263&lt;&gt;служ!$AF$3),0,1)</f>
        <v>1</v>
      </c>
      <c r="AJ263" s="30">
        <f>IF(AND(ISBLANK(J263),$AD263=1,AJ$510=1,$F263&lt;&gt;служ!$AF$3),0,1)</f>
        <v>1</v>
      </c>
      <c r="AK263" s="30">
        <f>IF(AND(ISBLANK(K263),$AD263=1,AK$510=1,$F263&lt;&gt;служ!$AF$3),0,1)</f>
        <v>1</v>
      </c>
      <c r="AL263" s="30">
        <f>IF(AND(ISBLANK(L263),$AD263=1,AL$510=1,$F263&lt;&gt;служ!$AF$3),0,1)</f>
        <v>1</v>
      </c>
      <c r="AM263" s="30">
        <f>IF(AND(ISBLANK(M263),$AD263=1,AM$510=1,$F263&lt;&gt;служ!$AF$3),0,1)</f>
        <v>1</v>
      </c>
      <c r="AN263" s="30">
        <f>IF(AND(ISBLANK(N263),$AD263=1,AN$510=1,$F263&lt;&gt;служ!$AF$3),0,1)</f>
        <v>1</v>
      </c>
      <c r="AO263" s="30">
        <f>IF(AND(ISBLANK(O263),$AD263=1,AO$510=1,$F263&lt;&gt;служ!$AF$3),0,1)</f>
        <v>1</v>
      </c>
      <c r="AP263" s="30">
        <f>IF(AND(ISBLANK(P263),$AD263=1,AP$510=1,$F263&lt;&gt;служ!$AF$3),0,1)</f>
        <v>1</v>
      </c>
      <c r="AQ263" s="30">
        <f>IF(AND(ISBLANK(Q263),$AD263=1,AQ$510=1,$F263&lt;&gt;служ!$AF$3),0,1)</f>
        <v>1</v>
      </c>
      <c r="AR263" s="30">
        <f>IF(AND(ISBLANK(R263),$AD263=1,AR$510=1,$F263&lt;&gt;служ!$AF$3),0,1)</f>
        <v>1</v>
      </c>
      <c r="AS263" s="30">
        <f>IF(AND(ISBLANK(S263),$AD263=1,AS$510=1,$F263&lt;&gt;служ!$AF$3),0,1)</f>
        <v>1</v>
      </c>
      <c r="AT263" s="30">
        <f>IF(AND(ISBLANK(T263),$AD263=1,AT$510=1,$F263&lt;&gt;служ!$AF$3),0,1)</f>
        <v>1</v>
      </c>
      <c r="AU263" s="30">
        <f>IF(AND(ISBLANK(U263),$AD263=1,AU$510=1,$F263&lt;&gt;служ!$AF$3),0,1)</f>
        <v>1</v>
      </c>
      <c r="AV263" s="30">
        <f>IF(AND(ISBLANK(V263),$AD263=1,AV$510=1,$F263&lt;&gt;служ!$AF$3),0,1)</f>
        <v>1</v>
      </c>
      <c r="AW263" s="30">
        <f>IF(AND(ISBLANK(W263),$AD263=1,AW$510=1,$F263&lt;&gt;служ!$AF$3),0,1)</f>
        <v>1</v>
      </c>
      <c r="AX263" s="30">
        <f>IF(AND(ISBLANK(X263),$AD263=1,AX$510=1,$F263&lt;&gt;служ!$AF$3),0,1)</f>
        <v>1</v>
      </c>
      <c r="AY263" s="30">
        <f>IF(AND(ISBLANK(Y263),$AD263=1,AY$510=1,$F263&lt;&gt;служ!$AF$3),0,1)</f>
        <v>1</v>
      </c>
      <c r="AZ263" s="30">
        <f>IF(AND(ISBLANK(Z263),$AD263=1,AZ$510=1,$F263&lt;&gt;служ!$AF$3),0,1)</f>
        <v>1</v>
      </c>
      <c r="BA263" s="30">
        <f>IF(AND(ISBLANK(AA263),$AD263=1,BA$510=1,$F263&lt;&gt;служ!$AF$3),0,1)</f>
        <v>1</v>
      </c>
      <c r="BB263" s="20">
        <f t="shared" si="19"/>
        <v>0</v>
      </c>
      <c r="BD263" s="114"/>
      <c r="BE263" s="114"/>
      <c r="BF263" s="156" t="str">
        <f t="shared" si="20"/>
        <v/>
      </c>
      <c r="BH263" s="30">
        <f>IF(AND(ISBLANK(BD263),$AD263=1,$F263&lt;&gt;служ!$AF$3),0,1)</f>
        <v>1</v>
      </c>
      <c r="BI263" s="30">
        <f>IF(AND(ISBLANK(BE263),$AD263=1,$F263&lt;&gt;служ!$AF$3),0,1)</f>
        <v>1</v>
      </c>
    </row>
    <row r="264" spans="2:61" s="20" customFormat="1" x14ac:dyDescent="0.2">
      <c r="B264" s="112">
        <v>255</v>
      </c>
      <c r="C264" s="25">
        <v>4255</v>
      </c>
      <c r="D264" s="52"/>
      <c r="E264" s="52"/>
      <c r="F264" s="113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5"/>
      <c r="V264" s="115"/>
      <c r="W264" s="115"/>
      <c r="X264" s="115"/>
      <c r="Y264" s="115"/>
      <c r="Z264" s="115"/>
      <c r="AA264" s="115"/>
      <c r="AB264" s="28">
        <f>IF(AND(AD264=0,(COUNTIF(D264:AA264,"*")+COUNTIF(D264:AA264,"&lt;9")+COUNTIF(BD264:BE264,"*")+COUNTIF(BD264:BE264,"&lt;9")-COUNTIF(D264:AA264,служ!$AF$3)-COUNTIF(BD264:BE264,служ!$AF$3))&gt;0),0,1)</f>
        <v>1</v>
      </c>
      <c r="AC264" s="28">
        <f t="shared" si="16"/>
        <v>0</v>
      </c>
      <c r="AD264" s="29">
        <f>IF(OR(F264="",F264=служ!$AF$3),0,1)</f>
        <v>0</v>
      </c>
      <c r="AE264" s="31">
        <f t="shared" si="17"/>
        <v>1</v>
      </c>
      <c r="AF264" s="30">
        <f t="shared" si="18"/>
        <v>1</v>
      </c>
      <c r="AG264" s="30">
        <f>IF(AND(ISBLANK(G264),$AD264=1,AG$510=1,$F264&lt;&gt;служ!$AF$3),0,1)</f>
        <v>1</v>
      </c>
      <c r="AH264" s="30">
        <f>IF(AND(ISBLANK(H264),$AD264=1,AH$510=1,$F264&lt;&gt;служ!$AF$3),0,1)</f>
        <v>1</v>
      </c>
      <c r="AI264" s="30">
        <f>IF(AND(ISBLANK(I264),$AD264=1,AI$510=1,$F264&lt;&gt;служ!$AF$3),0,1)</f>
        <v>1</v>
      </c>
      <c r="AJ264" s="30">
        <f>IF(AND(ISBLANK(J264),$AD264=1,AJ$510=1,$F264&lt;&gt;служ!$AF$3),0,1)</f>
        <v>1</v>
      </c>
      <c r="AK264" s="30">
        <f>IF(AND(ISBLANK(K264),$AD264=1,AK$510=1,$F264&lt;&gt;служ!$AF$3),0,1)</f>
        <v>1</v>
      </c>
      <c r="AL264" s="30">
        <f>IF(AND(ISBLANK(L264),$AD264=1,AL$510=1,$F264&lt;&gt;служ!$AF$3),0,1)</f>
        <v>1</v>
      </c>
      <c r="AM264" s="30">
        <f>IF(AND(ISBLANK(M264),$AD264=1,AM$510=1,$F264&lt;&gt;служ!$AF$3),0,1)</f>
        <v>1</v>
      </c>
      <c r="AN264" s="30">
        <f>IF(AND(ISBLANK(N264),$AD264=1,AN$510=1,$F264&lt;&gt;служ!$AF$3),0,1)</f>
        <v>1</v>
      </c>
      <c r="AO264" s="30">
        <f>IF(AND(ISBLANK(O264),$AD264=1,AO$510=1,$F264&lt;&gt;служ!$AF$3),0,1)</f>
        <v>1</v>
      </c>
      <c r="AP264" s="30">
        <f>IF(AND(ISBLANK(P264),$AD264=1,AP$510=1,$F264&lt;&gt;служ!$AF$3),0,1)</f>
        <v>1</v>
      </c>
      <c r="AQ264" s="30">
        <f>IF(AND(ISBLANK(Q264),$AD264=1,AQ$510=1,$F264&lt;&gt;служ!$AF$3),0,1)</f>
        <v>1</v>
      </c>
      <c r="AR264" s="30">
        <f>IF(AND(ISBLANK(R264),$AD264=1,AR$510=1,$F264&lt;&gt;служ!$AF$3),0,1)</f>
        <v>1</v>
      </c>
      <c r="AS264" s="30">
        <f>IF(AND(ISBLANK(S264),$AD264=1,AS$510=1,$F264&lt;&gt;служ!$AF$3),0,1)</f>
        <v>1</v>
      </c>
      <c r="AT264" s="30">
        <f>IF(AND(ISBLANK(T264),$AD264=1,AT$510=1,$F264&lt;&gt;служ!$AF$3),0,1)</f>
        <v>1</v>
      </c>
      <c r="AU264" s="30">
        <f>IF(AND(ISBLANK(U264),$AD264=1,AU$510=1,$F264&lt;&gt;служ!$AF$3),0,1)</f>
        <v>1</v>
      </c>
      <c r="AV264" s="30">
        <f>IF(AND(ISBLANK(V264),$AD264=1,AV$510=1,$F264&lt;&gt;служ!$AF$3),0,1)</f>
        <v>1</v>
      </c>
      <c r="AW264" s="30">
        <f>IF(AND(ISBLANK(W264),$AD264=1,AW$510=1,$F264&lt;&gt;служ!$AF$3),0,1)</f>
        <v>1</v>
      </c>
      <c r="AX264" s="30">
        <f>IF(AND(ISBLANK(X264),$AD264=1,AX$510=1,$F264&lt;&gt;служ!$AF$3),0,1)</f>
        <v>1</v>
      </c>
      <c r="AY264" s="30">
        <f>IF(AND(ISBLANK(Y264),$AD264=1,AY$510=1,$F264&lt;&gt;служ!$AF$3),0,1)</f>
        <v>1</v>
      </c>
      <c r="AZ264" s="30">
        <f>IF(AND(ISBLANK(Z264),$AD264=1,AZ$510=1,$F264&lt;&gt;служ!$AF$3),0,1)</f>
        <v>1</v>
      </c>
      <c r="BA264" s="30">
        <f>IF(AND(ISBLANK(AA264),$AD264=1,BA$510=1,$F264&lt;&gt;служ!$AF$3),0,1)</f>
        <v>1</v>
      </c>
      <c r="BB264" s="20">
        <f t="shared" si="19"/>
        <v>0</v>
      </c>
      <c r="BD264" s="114"/>
      <c r="BE264" s="114"/>
      <c r="BF264" s="156" t="str">
        <f t="shared" si="20"/>
        <v/>
      </c>
      <c r="BH264" s="30">
        <f>IF(AND(ISBLANK(BD264),$AD264=1,$F264&lt;&gt;служ!$AF$3),0,1)</f>
        <v>1</v>
      </c>
      <c r="BI264" s="30">
        <f>IF(AND(ISBLANK(BE264),$AD264=1,$F264&lt;&gt;служ!$AF$3),0,1)</f>
        <v>1</v>
      </c>
    </row>
    <row r="265" spans="2:61" s="20" customFormat="1" x14ac:dyDescent="0.2">
      <c r="B265" s="112">
        <v>256</v>
      </c>
      <c r="C265" s="25">
        <v>4256</v>
      </c>
      <c r="D265" s="52"/>
      <c r="E265" s="52"/>
      <c r="F265" s="113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5"/>
      <c r="V265" s="115"/>
      <c r="W265" s="115"/>
      <c r="X265" s="115"/>
      <c r="Y265" s="115"/>
      <c r="Z265" s="115"/>
      <c r="AA265" s="115"/>
      <c r="AB265" s="28">
        <f>IF(AND(AD265=0,(COUNTIF(D265:AA265,"*")+COUNTIF(D265:AA265,"&lt;9")+COUNTIF(BD265:BE265,"*")+COUNTIF(BD265:BE265,"&lt;9")-COUNTIF(D265:AA265,служ!$AF$3)-COUNTIF(BD265:BE265,служ!$AF$3))&gt;0),0,1)</f>
        <v>1</v>
      </c>
      <c r="AC265" s="28">
        <f t="shared" si="16"/>
        <v>0</v>
      </c>
      <c r="AD265" s="29">
        <f>IF(OR(F265="",F265=служ!$AF$3),0,1)</f>
        <v>0</v>
      </c>
      <c r="AE265" s="31">
        <f t="shared" si="17"/>
        <v>1</v>
      </c>
      <c r="AF265" s="30">
        <f t="shared" si="18"/>
        <v>1</v>
      </c>
      <c r="AG265" s="30">
        <f>IF(AND(ISBLANK(G265),$AD265=1,AG$510=1,$F265&lt;&gt;служ!$AF$3),0,1)</f>
        <v>1</v>
      </c>
      <c r="AH265" s="30">
        <f>IF(AND(ISBLANK(H265),$AD265=1,AH$510=1,$F265&lt;&gt;служ!$AF$3),0,1)</f>
        <v>1</v>
      </c>
      <c r="AI265" s="30">
        <f>IF(AND(ISBLANK(I265),$AD265=1,AI$510=1,$F265&lt;&gt;служ!$AF$3),0,1)</f>
        <v>1</v>
      </c>
      <c r="AJ265" s="30">
        <f>IF(AND(ISBLANK(J265),$AD265=1,AJ$510=1,$F265&lt;&gt;служ!$AF$3),0,1)</f>
        <v>1</v>
      </c>
      <c r="AK265" s="30">
        <f>IF(AND(ISBLANK(K265),$AD265=1,AK$510=1,$F265&lt;&gt;служ!$AF$3),0,1)</f>
        <v>1</v>
      </c>
      <c r="AL265" s="30">
        <f>IF(AND(ISBLANK(L265),$AD265=1,AL$510=1,$F265&lt;&gt;служ!$AF$3),0,1)</f>
        <v>1</v>
      </c>
      <c r="AM265" s="30">
        <f>IF(AND(ISBLANK(M265),$AD265=1,AM$510=1,$F265&lt;&gt;служ!$AF$3),0,1)</f>
        <v>1</v>
      </c>
      <c r="AN265" s="30">
        <f>IF(AND(ISBLANK(N265),$AD265=1,AN$510=1,$F265&lt;&gt;служ!$AF$3),0,1)</f>
        <v>1</v>
      </c>
      <c r="AO265" s="30">
        <f>IF(AND(ISBLANK(O265),$AD265=1,AO$510=1,$F265&lt;&gt;служ!$AF$3),0,1)</f>
        <v>1</v>
      </c>
      <c r="AP265" s="30">
        <f>IF(AND(ISBLANK(P265),$AD265=1,AP$510=1,$F265&lt;&gt;служ!$AF$3),0,1)</f>
        <v>1</v>
      </c>
      <c r="AQ265" s="30">
        <f>IF(AND(ISBLANK(Q265),$AD265=1,AQ$510=1,$F265&lt;&gt;служ!$AF$3),0,1)</f>
        <v>1</v>
      </c>
      <c r="AR265" s="30">
        <f>IF(AND(ISBLANK(R265),$AD265=1,AR$510=1,$F265&lt;&gt;служ!$AF$3),0,1)</f>
        <v>1</v>
      </c>
      <c r="AS265" s="30">
        <f>IF(AND(ISBLANK(S265),$AD265=1,AS$510=1,$F265&lt;&gt;служ!$AF$3),0,1)</f>
        <v>1</v>
      </c>
      <c r="AT265" s="30">
        <f>IF(AND(ISBLANK(T265),$AD265=1,AT$510=1,$F265&lt;&gt;служ!$AF$3),0,1)</f>
        <v>1</v>
      </c>
      <c r="AU265" s="30">
        <f>IF(AND(ISBLANK(U265),$AD265=1,AU$510=1,$F265&lt;&gt;служ!$AF$3),0,1)</f>
        <v>1</v>
      </c>
      <c r="AV265" s="30">
        <f>IF(AND(ISBLANK(V265),$AD265=1,AV$510=1,$F265&lt;&gt;служ!$AF$3),0,1)</f>
        <v>1</v>
      </c>
      <c r="AW265" s="30">
        <f>IF(AND(ISBLANK(W265),$AD265=1,AW$510=1,$F265&lt;&gt;служ!$AF$3),0,1)</f>
        <v>1</v>
      </c>
      <c r="AX265" s="30">
        <f>IF(AND(ISBLANK(X265),$AD265=1,AX$510=1,$F265&lt;&gt;служ!$AF$3),0,1)</f>
        <v>1</v>
      </c>
      <c r="AY265" s="30">
        <f>IF(AND(ISBLANK(Y265),$AD265=1,AY$510=1,$F265&lt;&gt;служ!$AF$3),0,1)</f>
        <v>1</v>
      </c>
      <c r="AZ265" s="30">
        <f>IF(AND(ISBLANK(Z265),$AD265=1,AZ$510=1,$F265&lt;&gt;служ!$AF$3),0,1)</f>
        <v>1</v>
      </c>
      <c r="BA265" s="30">
        <f>IF(AND(ISBLANK(AA265),$AD265=1,BA$510=1,$F265&lt;&gt;служ!$AF$3),0,1)</f>
        <v>1</v>
      </c>
      <c r="BB265" s="20">
        <f t="shared" si="19"/>
        <v>0</v>
      </c>
      <c r="BD265" s="114"/>
      <c r="BE265" s="114"/>
      <c r="BF265" s="156" t="str">
        <f t="shared" si="20"/>
        <v/>
      </c>
      <c r="BH265" s="30">
        <f>IF(AND(ISBLANK(BD265),$AD265=1,$F265&lt;&gt;служ!$AF$3),0,1)</f>
        <v>1</v>
      </c>
      <c r="BI265" s="30">
        <f>IF(AND(ISBLANK(BE265),$AD265=1,$F265&lt;&gt;служ!$AF$3),0,1)</f>
        <v>1</v>
      </c>
    </row>
    <row r="266" spans="2:61" s="20" customFormat="1" x14ac:dyDescent="0.2">
      <c r="B266" s="112">
        <v>257</v>
      </c>
      <c r="C266" s="25">
        <v>4257</v>
      </c>
      <c r="D266" s="52"/>
      <c r="E266" s="52"/>
      <c r="F266" s="113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5"/>
      <c r="V266" s="115"/>
      <c r="W266" s="115"/>
      <c r="X266" s="115"/>
      <c r="Y266" s="115"/>
      <c r="Z266" s="115"/>
      <c r="AA266" s="115"/>
      <c r="AB266" s="28">
        <f>IF(AND(AD266=0,(COUNTIF(D266:AA266,"*")+COUNTIF(D266:AA266,"&lt;9")+COUNTIF(BD266:BE266,"*")+COUNTIF(BD266:BE266,"&lt;9")-COUNTIF(D266:AA266,служ!$AF$3)-COUNTIF(BD266:BE266,служ!$AF$3))&gt;0),0,1)</f>
        <v>1</v>
      </c>
      <c r="AC266" s="28">
        <f t="shared" ref="AC266:AC329" si="21">IF(AND(AE266=1,AD266=1,BB266=1),1,0)</f>
        <v>0</v>
      </c>
      <c r="AD266" s="29">
        <f>IF(OR(F266="",F266=служ!$AF$3),0,1)</f>
        <v>0</v>
      </c>
      <c r="AE266" s="31">
        <f t="shared" si="17"/>
        <v>1</v>
      </c>
      <c r="AF266" s="30">
        <f t="shared" si="18"/>
        <v>1</v>
      </c>
      <c r="AG266" s="30">
        <f>IF(AND(ISBLANK(G266),$AD266=1,AG$510=1,$F266&lt;&gt;служ!$AF$3),0,1)</f>
        <v>1</v>
      </c>
      <c r="AH266" s="30">
        <f>IF(AND(ISBLANK(H266),$AD266=1,AH$510=1,$F266&lt;&gt;служ!$AF$3),0,1)</f>
        <v>1</v>
      </c>
      <c r="AI266" s="30">
        <f>IF(AND(ISBLANK(I266),$AD266=1,AI$510=1,$F266&lt;&gt;служ!$AF$3),0,1)</f>
        <v>1</v>
      </c>
      <c r="AJ266" s="30">
        <f>IF(AND(ISBLANK(J266),$AD266=1,AJ$510=1,$F266&lt;&gt;служ!$AF$3),0,1)</f>
        <v>1</v>
      </c>
      <c r="AK266" s="30">
        <f>IF(AND(ISBLANK(K266),$AD266=1,AK$510=1,$F266&lt;&gt;служ!$AF$3),0,1)</f>
        <v>1</v>
      </c>
      <c r="AL266" s="30">
        <f>IF(AND(ISBLANK(L266),$AD266=1,AL$510=1,$F266&lt;&gt;служ!$AF$3),0,1)</f>
        <v>1</v>
      </c>
      <c r="AM266" s="30">
        <f>IF(AND(ISBLANK(M266),$AD266=1,AM$510=1,$F266&lt;&gt;служ!$AF$3),0,1)</f>
        <v>1</v>
      </c>
      <c r="AN266" s="30">
        <f>IF(AND(ISBLANK(N266),$AD266=1,AN$510=1,$F266&lt;&gt;служ!$AF$3),0,1)</f>
        <v>1</v>
      </c>
      <c r="AO266" s="30">
        <f>IF(AND(ISBLANK(O266),$AD266=1,AO$510=1,$F266&lt;&gt;служ!$AF$3),0,1)</f>
        <v>1</v>
      </c>
      <c r="AP266" s="30">
        <f>IF(AND(ISBLANK(P266),$AD266=1,AP$510=1,$F266&lt;&gt;служ!$AF$3),0,1)</f>
        <v>1</v>
      </c>
      <c r="AQ266" s="30">
        <f>IF(AND(ISBLANK(Q266),$AD266=1,AQ$510=1,$F266&lt;&gt;служ!$AF$3),0,1)</f>
        <v>1</v>
      </c>
      <c r="AR266" s="30">
        <f>IF(AND(ISBLANK(R266),$AD266=1,AR$510=1,$F266&lt;&gt;служ!$AF$3),0,1)</f>
        <v>1</v>
      </c>
      <c r="AS266" s="30">
        <f>IF(AND(ISBLANK(S266),$AD266=1,AS$510=1,$F266&lt;&gt;служ!$AF$3),0,1)</f>
        <v>1</v>
      </c>
      <c r="AT266" s="30">
        <f>IF(AND(ISBLANK(T266),$AD266=1,AT$510=1,$F266&lt;&gt;служ!$AF$3),0,1)</f>
        <v>1</v>
      </c>
      <c r="AU266" s="30">
        <f>IF(AND(ISBLANK(U266),$AD266=1,AU$510=1,$F266&lt;&gt;служ!$AF$3),0,1)</f>
        <v>1</v>
      </c>
      <c r="AV266" s="30">
        <f>IF(AND(ISBLANK(V266),$AD266=1,AV$510=1,$F266&lt;&gt;служ!$AF$3),0,1)</f>
        <v>1</v>
      </c>
      <c r="AW266" s="30">
        <f>IF(AND(ISBLANK(W266),$AD266=1,AW$510=1,$F266&lt;&gt;служ!$AF$3),0,1)</f>
        <v>1</v>
      </c>
      <c r="AX266" s="30">
        <f>IF(AND(ISBLANK(X266),$AD266=1,AX$510=1,$F266&lt;&gt;служ!$AF$3),0,1)</f>
        <v>1</v>
      </c>
      <c r="AY266" s="30">
        <f>IF(AND(ISBLANK(Y266),$AD266=1,AY$510=1,$F266&lt;&gt;служ!$AF$3),0,1)</f>
        <v>1</v>
      </c>
      <c r="AZ266" s="30">
        <f>IF(AND(ISBLANK(Z266),$AD266=1,AZ$510=1,$F266&lt;&gt;служ!$AF$3),0,1)</f>
        <v>1</v>
      </c>
      <c r="BA266" s="30">
        <f>IF(AND(ISBLANK(AA266),$AD266=1,BA$510=1,$F266&lt;&gt;служ!$AF$3),0,1)</f>
        <v>1</v>
      </c>
      <c r="BB266" s="20">
        <f t="shared" si="19"/>
        <v>0</v>
      </c>
      <c r="BD266" s="114"/>
      <c r="BE266" s="114"/>
      <c r="BF266" s="156" t="str">
        <f t="shared" si="20"/>
        <v/>
      </c>
      <c r="BH266" s="30">
        <f>IF(AND(ISBLANK(BD266),$AD266=1,$F266&lt;&gt;служ!$AF$3),0,1)</f>
        <v>1</v>
      </c>
      <c r="BI266" s="30">
        <f>IF(AND(ISBLANK(BE266),$AD266=1,$F266&lt;&gt;служ!$AF$3),0,1)</f>
        <v>1</v>
      </c>
    </row>
    <row r="267" spans="2:61" s="20" customFormat="1" x14ac:dyDescent="0.2">
      <c r="B267" s="112">
        <v>258</v>
      </c>
      <c r="C267" s="25">
        <v>4258</v>
      </c>
      <c r="D267" s="52"/>
      <c r="E267" s="52"/>
      <c r="F267" s="113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5"/>
      <c r="V267" s="115"/>
      <c r="W267" s="115"/>
      <c r="X267" s="115"/>
      <c r="Y267" s="115"/>
      <c r="Z267" s="115"/>
      <c r="AA267" s="115"/>
      <c r="AB267" s="28">
        <f>IF(AND(AD267=0,(COUNTIF(D267:AA267,"*")+COUNTIF(D267:AA267,"&lt;9")+COUNTIF(BD267:BE267,"*")+COUNTIF(BD267:BE267,"&lt;9")-COUNTIF(D267:AA267,служ!$AF$3)-COUNTIF(BD267:BE267,служ!$AF$3))&gt;0),0,1)</f>
        <v>1</v>
      </c>
      <c r="AC267" s="28">
        <f t="shared" si="21"/>
        <v>0</v>
      </c>
      <c r="AD267" s="29">
        <f>IF(OR(F267="",F267=служ!$AF$3),0,1)</f>
        <v>0</v>
      </c>
      <c r="AE267" s="31">
        <f t="shared" ref="AE267:AE330" si="22">IF(SUM(AF267:BA267)+SUM(BH267:BI267)=24,1,0)</f>
        <v>1</v>
      </c>
      <c r="AF267" s="30">
        <f t="shared" ref="AF267:AF308" si="23">IF(AND(ISBLANK(D267),$AD267=1,AF$510=1),0,1)</f>
        <v>1</v>
      </c>
      <c r="AG267" s="30">
        <f>IF(AND(ISBLANK(G267),$AD267=1,AG$510=1,$F267&lt;&gt;служ!$AF$3),0,1)</f>
        <v>1</v>
      </c>
      <c r="AH267" s="30">
        <f>IF(AND(ISBLANK(H267),$AD267=1,AH$510=1,$F267&lt;&gt;служ!$AF$3),0,1)</f>
        <v>1</v>
      </c>
      <c r="AI267" s="30">
        <f>IF(AND(ISBLANK(I267),$AD267=1,AI$510=1,$F267&lt;&gt;служ!$AF$3),0,1)</f>
        <v>1</v>
      </c>
      <c r="AJ267" s="30">
        <f>IF(AND(ISBLANK(J267),$AD267=1,AJ$510=1,$F267&lt;&gt;служ!$AF$3),0,1)</f>
        <v>1</v>
      </c>
      <c r="AK267" s="30">
        <f>IF(AND(ISBLANK(K267),$AD267=1,AK$510=1,$F267&lt;&gt;служ!$AF$3),0,1)</f>
        <v>1</v>
      </c>
      <c r="AL267" s="30">
        <f>IF(AND(ISBLANK(L267),$AD267=1,AL$510=1,$F267&lt;&gt;служ!$AF$3),0,1)</f>
        <v>1</v>
      </c>
      <c r="AM267" s="30">
        <f>IF(AND(ISBLANK(M267),$AD267=1,AM$510=1,$F267&lt;&gt;служ!$AF$3),0,1)</f>
        <v>1</v>
      </c>
      <c r="AN267" s="30">
        <f>IF(AND(ISBLANK(N267),$AD267=1,AN$510=1,$F267&lt;&gt;служ!$AF$3),0,1)</f>
        <v>1</v>
      </c>
      <c r="AO267" s="30">
        <f>IF(AND(ISBLANK(O267),$AD267=1,AO$510=1,$F267&lt;&gt;служ!$AF$3),0,1)</f>
        <v>1</v>
      </c>
      <c r="AP267" s="30">
        <f>IF(AND(ISBLANK(P267),$AD267=1,AP$510=1,$F267&lt;&gt;служ!$AF$3),0,1)</f>
        <v>1</v>
      </c>
      <c r="AQ267" s="30">
        <f>IF(AND(ISBLANK(Q267),$AD267=1,AQ$510=1,$F267&lt;&gt;служ!$AF$3),0,1)</f>
        <v>1</v>
      </c>
      <c r="AR267" s="30">
        <f>IF(AND(ISBLANK(R267),$AD267=1,AR$510=1,$F267&lt;&gt;служ!$AF$3),0,1)</f>
        <v>1</v>
      </c>
      <c r="AS267" s="30">
        <f>IF(AND(ISBLANK(S267),$AD267=1,AS$510=1,$F267&lt;&gt;служ!$AF$3),0,1)</f>
        <v>1</v>
      </c>
      <c r="AT267" s="30">
        <f>IF(AND(ISBLANK(T267),$AD267=1,AT$510=1,$F267&lt;&gt;служ!$AF$3),0,1)</f>
        <v>1</v>
      </c>
      <c r="AU267" s="30">
        <f>IF(AND(ISBLANK(U267),$AD267=1,AU$510=1,$F267&lt;&gt;служ!$AF$3),0,1)</f>
        <v>1</v>
      </c>
      <c r="AV267" s="30">
        <f>IF(AND(ISBLANK(V267),$AD267=1,AV$510=1,$F267&lt;&gt;служ!$AF$3),0,1)</f>
        <v>1</v>
      </c>
      <c r="AW267" s="30">
        <f>IF(AND(ISBLANK(W267),$AD267=1,AW$510=1,$F267&lt;&gt;служ!$AF$3),0,1)</f>
        <v>1</v>
      </c>
      <c r="AX267" s="30">
        <f>IF(AND(ISBLANK(X267),$AD267=1,AX$510=1,$F267&lt;&gt;служ!$AF$3),0,1)</f>
        <v>1</v>
      </c>
      <c r="AY267" s="30">
        <f>IF(AND(ISBLANK(Y267),$AD267=1,AY$510=1,$F267&lt;&gt;служ!$AF$3),0,1)</f>
        <v>1</v>
      </c>
      <c r="AZ267" s="30">
        <f>IF(AND(ISBLANK(Z267),$AD267=1,AZ$510=1,$F267&lt;&gt;служ!$AF$3),0,1)</f>
        <v>1</v>
      </c>
      <c r="BA267" s="30">
        <f>IF(AND(ISBLANK(AA267),$AD267=1,BA$510=1,$F267&lt;&gt;служ!$AF$3),0,1)</f>
        <v>1</v>
      </c>
      <c r="BB267" s="20">
        <f t="shared" ref="BB267:BB330" si="24">IF(F267&gt;0,1,0)</f>
        <v>0</v>
      </c>
      <c r="BD267" s="114"/>
      <c r="BE267" s="114"/>
      <c r="BF267" s="156" t="str">
        <f t="shared" ref="BF267:BF330" si="25">IF(AC267=1,SUM(G267:AA267),"")</f>
        <v/>
      </c>
      <c r="BH267" s="30">
        <f>IF(AND(ISBLANK(BD267),$AD267=1,$F267&lt;&gt;служ!$AF$3),0,1)</f>
        <v>1</v>
      </c>
      <c r="BI267" s="30">
        <f>IF(AND(ISBLANK(BE267),$AD267=1,$F267&lt;&gt;служ!$AF$3),0,1)</f>
        <v>1</v>
      </c>
    </row>
    <row r="268" spans="2:61" s="20" customFormat="1" x14ac:dyDescent="0.2">
      <c r="B268" s="112">
        <v>259</v>
      </c>
      <c r="C268" s="25">
        <v>4259</v>
      </c>
      <c r="D268" s="52"/>
      <c r="E268" s="52"/>
      <c r="F268" s="113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5"/>
      <c r="V268" s="115"/>
      <c r="W268" s="115"/>
      <c r="X268" s="115"/>
      <c r="Y268" s="115"/>
      <c r="Z268" s="115"/>
      <c r="AA268" s="115"/>
      <c r="AB268" s="28">
        <f>IF(AND(AD268=0,(COUNTIF(D268:AA268,"*")+COUNTIF(D268:AA268,"&lt;9")+COUNTIF(BD268:BE268,"*")+COUNTIF(BD268:BE268,"&lt;9")-COUNTIF(D268:AA268,служ!$AF$3)-COUNTIF(BD268:BE268,служ!$AF$3))&gt;0),0,1)</f>
        <v>1</v>
      </c>
      <c r="AC268" s="28">
        <f t="shared" si="21"/>
        <v>0</v>
      </c>
      <c r="AD268" s="29">
        <f>IF(OR(F268="",F268=служ!$AF$3),0,1)</f>
        <v>0</v>
      </c>
      <c r="AE268" s="31">
        <f t="shared" si="22"/>
        <v>1</v>
      </c>
      <c r="AF268" s="30">
        <f t="shared" si="23"/>
        <v>1</v>
      </c>
      <c r="AG268" s="30">
        <f>IF(AND(ISBLANK(G268),$AD268=1,AG$510=1,$F268&lt;&gt;служ!$AF$3),0,1)</f>
        <v>1</v>
      </c>
      <c r="AH268" s="30">
        <f>IF(AND(ISBLANK(H268),$AD268=1,AH$510=1,$F268&lt;&gt;служ!$AF$3),0,1)</f>
        <v>1</v>
      </c>
      <c r="AI268" s="30">
        <f>IF(AND(ISBLANK(I268),$AD268=1,AI$510=1,$F268&lt;&gt;служ!$AF$3),0,1)</f>
        <v>1</v>
      </c>
      <c r="AJ268" s="30">
        <f>IF(AND(ISBLANK(J268),$AD268=1,AJ$510=1,$F268&lt;&gt;служ!$AF$3),0,1)</f>
        <v>1</v>
      </c>
      <c r="AK268" s="30">
        <f>IF(AND(ISBLANK(K268),$AD268=1,AK$510=1,$F268&lt;&gt;служ!$AF$3),0,1)</f>
        <v>1</v>
      </c>
      <c r="AL268" s="30">
        <f>IF(AND(ISBLANK(L268),$AD268=1,AL$510=1,$F268&lt;&gt;служ!$AF$3),0,1)</f>
        <v>1</v>
      </c>
      <c r="AM268" s="30">
        <f>IF(AND(ISBLANK(M268),$AD268=1,AM$510=1,$F268&lt;&gt;служ!$AF$3),0,1)</f>
        <v>1</v>
      </c>
      <c r="AN268" s="30">
        <f>IF(AND(ISBLANK(N268),$AD268=1,AN$510=1,$F268&lt;&gt;служ!$AF$3),0,1)</f>
        <v>1</v>
      </c>
      <c r="AO268" s="30">
        <f>IF(AND(ISBLANK(O268),$AD268=1,AO$510=1,$F268&lt;&gt;служ!$AF$3),0,1)</f>
        <v>1</v>
      </c>
      <c r="AP268" s="30">
        <f>IF(AND(ISBLANK(P268),$AD268=1,AP$510=1,$F268&lt;&gt;служ!$AF$3),0,1)</f>
        <v>1</v>
      </c>
      <c r="AQ268" s="30">
        <f>IF(AND(ISBLANK(Q268),$AD268=1,AQ$510=1,$F268&lt;&gt;служ!$AF$3),0,1)</f>
        <v>1</v>
      </c>
      <c r="AR268" s="30">
        <f>IF(AND(ISBLANK(R268),$AD268=1,AR$510=1,$F268&lt;&gt;служ!$AF$3),0,1)</f>
        <v>1</v>
      </c>
      <c r="AS268" s="30">
        <f>IF(AND(ISBLANK(S268),$AD268=1,AS$510=1,$F268&lt;&gt;служ!$AF$3),0,1)</f>
        <v>1</v>
      </c>
      <c r="AT268" s="30">
        <f>IF(AND(ISBLANK(T268),$AD268=1,AT$510=1,$F268&lt;&gt;служ!$AF$3),0,1)</f>
        <v>1</v>
      </c>
      <c r="AU268" s="30">
        <f>IF(AND(ISBLANK(U268),$AD268=1,AU$510=1,$F268&lt;&gt;служ!$AF$3),0,1)</f>
        <v>1</v>
      </c>
      <c r="AV268" s="30">
        <f>IF(AND(ISBLANK(V268),$AD268=1,AV$510=1,$F268&lt;&gt;служ!$AF$3),0,1)</f>
        <v>1</v>
      </c>
      <c r="AW268" s="30">
        <f>IF(AND(ISBLANK(W268),$AD268=1,AW$510=1,$F268&lt;&gt;служ!$AF$3),0,1)</f>
        <v>1</v>
      </c>
      <c r="AX268" s="30">
        <f>IF(AND(ISBLANK(X268),$AD268=1,AX$510=1,$F268&lt;&gt;служ!$AF$3),0,1)</f>
        <v>1</v>
      </c>
      <c r="AY268" s="30">
        <f>IF(AND(ISBLANK(Y268),$AD268=1,AY$510=1,$F268&lt;&gt;служ!$AF$3),0,1)</f>
        <v>1</v>
      </c>
      <c r="AZ268" s="30">
        <f>IF(AND(ISBLANK(Z268),$AD268=1,AZ$510=1,$F268&lt;&gt;служ!$AF$3),0,1)</f>
        <v>1</v>
      </c>
      <c r="BA268" s="30">
        <f>IF(AND(ISBLANK(AA268),$AD268=1,BA$510=1,$F268&lt;&gt;служ!$AF$3),0,1)</f>
        <v>1</v>
      </c>
      <c r="BB268" s="20">
        <f t="shared" si="24"/>
        <v>0</v>
      </c>
      <c r="BD268" s="114"/>
      <c r="BE268" s="114"/>
      <c r="BF268" s="156" t="str">
        <f t="shared" si="25"/>
        <v/>
      </c>
      <c r="BH268" s="30">
        <f>IF(AND(ISBLANK(BD268),$AD268=1,$F268&lt;&gt;служ!$AF$3),0,1)</f>
        <v>1</v>
      </c>
      <c r="BI268" s="30">
        <f>IF(AND(ISBLANK(BE268),$AD268=1,$F268&lt;&gt;служ!$AF$3),0,1)</f>
        <v>1</v>
      </c>
    </row>
    <row r="269" spans="2:61" s="20" customFormat="1" x14ac:dyDescent="0.2">
      <c r="B269" s="112">
        <v>260</v>
      </c>
      <c r="C269" s="25">
        <v>4260</v>
      </c>
      <c r="D269" s="52"/>
      <c r="E269" s="52"/>
      <c r="F269" s="113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5"/>
      <c r="V269" s="115"/>
      <c r="W269" s="115"/>
      <c r="X269" s="115"/>
      <c r="Y269" s="115"/>
      <c r="Z269" s="115"/>
      <c r="AA269" s="115"/>
      <c r="AB269" s="28">
        <f>IF(AND(AD269=0,(COUNTIF(D269:AA269,"*")+COUNTIF(D269:AA269,"&lt;9")+COUNTIF(BD269:BE269,"*")+COUNTIF(BD269:BE269,"&lt;9")-COUNTIF(D269:AA269,служ!$AF$3)-COUNTIF(BD269:BE269,служ!$AF$3))&gt;0),0,1)</f>
        <v>1</v>
      </c>
      <c r="AC269" s="28">
        <f t="shared" si="21"/>
        <v>0</v>
      </c>
      <c r="AD269" s="29">
        <f>IF(OR(F269="",F269=служ!$AF$3),0,1)</f>
        <v>0</v>
      </c>
      <c r="AE269" s="31">
        <f t="shared" si="22"/>
        <v>1</v>
      </c>
      <c r="AF269" s="30">
        <f t="shared" si="23"/>
        <v>1</v>
      </c>
      <c r="AG269" s="30">
        <f>IF(AND(ISBLANK(G269),$AD269=1,AG$510=1,$F269&lt;&gt;служ!$AF$3),0,1)</f>
        <v>1</v>
      </c>
      <c r="AH269" s="30">
        <f>IF(AND(ISBLANK(H269),$AD269=1,AH$510=1,$F269&lt;&gt;служ!$AF$3),0,1)</f>
        <v>1</v>
      </c>
      <c r="AI269" s="30">
        <f>IF(AND(ISBLANK(I269),$AD269=1,AI$510=1,$F269&lt;&gt;служ!$AF$3),0,1)</f>
        <v>1</v>
      </c>
      <c r="AJ269" s="30">
        <f>IF(AND(ISBLANK(J269),$AD269=1,AJ$510=1,$F269&lt;&gt;служ!$AF$3),0,1)</f>
        <v>1</v>
      </c>
      <c r="AK269" s="30">
        <f>IF(AND(ISBLANK(K269),$AD269=1,AK$510=1,$F269&lt;&gt;служ!$AF$3),0,1)</f>
        <v>1</v>
      </c>
      <c r="AL269" s="30">
        <f>IF(AND(ISBLANK(L269),$AD269=1,AL$510=1,$F269&lt;&gt;служ!$AF$3),0,1)</f>
        <v>1</v>
      </c>
      <c r="AM269" s="30">
        <f>IF(AND(ISBLANK(M269),$AD269=1,AM$510=1,$F269&lt;&gt;служ!$AF$3),0,1)</f>
        <v>1</v>
      </c>
      <c r="AN269" s="30">
        <f>IF(AND(ISBLANK(N269),$AD269=1,AN$510=1,$F269&lt;&gt;служ!$AF$3),0,1)</f>
        <v>1</v>
      </c>
      <c r="AO269" s="30">
        <f>IF(AND(ISBLANK(O269),$AD269=1,AO$510=1,$F269&lt;&gt;служ!$AF$3),0,1)</f>
        <v>1</v>
      </c>
      <c r="AP269" s="30">
        <f>IF(AND(ISBLANK(P269),$AD269=1,AP$510=1,$F269&lt;&gt;служ!$AF$3),0,1)</f>
        <v>1</v>
      </c>
      <c r="AQ269" s="30">
        <f>IF(AND(ISBLANK(Q269),$AD269=1,AQ$510=1,$F269&lt;&gt;служ!$AF$3),0,1)</f>
        <v>1</v>
      </c>
      <c r="AR269" s="30">
        <f>IF(AND(ISBLANK(R269),$AD269=1,AR$510=1,$F269&lt;&gt;служ!$AF$3),0,1)</f>
        <v>1</v>
      </c>
      <c r="AS269" s="30">
        <f>IF(AND(ISBLANK(S269),$AD269=1,AS$510=1,$F269&lt;&gt;служ!$AF$3),0,1)</f>
        <v>1</v>
      </c>
      <c r="AT269" s="30">
        <f>IF(AND(ISBLANK(T269),$AD269=1,AT$510=1,$F269&lt;&gt;служ!$AF$3),0,1)</f>
        <v>1</v>
      </c>
      <c r="AU269" s="30">
        <f>IF(AND(ISBLANK(U269),$AD269=1,AU$510=1,$F269&lt;&gt;служ!$AF$3),0,1)</f>
        <v>1</v>
      </c>
      <c r="AV269" s="30">
        <f>IF(AND(ISBLANK(V269),$AD269=1,AV$510=1,$F269&lt;&gt;служ!$AF$3),0,1)</f>
        <v>1</v>
      </c>
      <c r="AW269" s="30">
        <f>IF(AND(ISBLANK(W269),$AD269=1,AW$510=1,$F269&lt;&gt;служ!$AF$3),0,1)</f>
        <v>1</v>
      </c>
      <c r="AX269" s="30">
        <f>IF(AND(ISBLANK(X269),$AD269=1,AX$510=1,$F269&lt;&gt;служ!$AF$3),0,1)</f>
        <v>1</v>
      </c>
      <c r="AY269" s="30">
        <f>IF(AND(ISBLANK(Y269),$AD269=1,AY$510=1,$F269&lt;&gt;служ!$AF$3),0,1)</f>
        <v>1</v>
      </c>
      <c r="AZ269" s="30">
        <f>IF(AND(ISBLANK(Z269),$AD269=1,AZ$510=1,$F269&lt;&gt;служ!$AF$3),0,1)</f>
        <v>1</v>
      </c>
      <c r="BA269" s="30">
        <f>IF(AND(ISBLANK(AA269),$AD269=1,BA$510=1,$F269&lt;&gt;служ!$AF$3),0,1)</f>
        <v>1</v>
      </c>
      <c r="BB269" s="20">
        <f t="shared" si="24"/>
        <v>0</v>
      </c>
      <c r="BD269" s="114"/>
      <c r="BE269" s="114"/>
      <c r="BF269" s="156" t="str">
        <f t="shared" si="25"/>
        <v/>
      </c>
      <c r="BH269" s="30">
        <f>IF(AND(ISBLANK(BD269),$AD269=1,$F269&lt;&gt;служ!$AF$3),0,1)</f>
        <v>1</v>
      </c>
      <c r="BI269" s="30">
        <f>IF(AND(ISBLANK(BE269),$AD269=1,$F269&lt;&gt;служ!$AF$3),0,1)</f>
        <v>1</v>
      </c>
    </row>
    <row r="270" spans="2:61" s="20" customFormat="1" x14ac:dyDescent="0.2">
      <c r="B270" s="112">
        <v>261</v>
      </c>
      <c r="C270" s="25">
        <v>4261</v>
      </c>
      <c r="D270" s="52"/>
      <c r="E270" s="52"/>
      <c r="F270" s="113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5"/>
      <c r="V270" s="115"/>
      <c r="W270" s="115"/>
      <c r="X270" s="115"/>
      <c r="Y270" s="115"/>
      <c r="Z270" s="115"/>
      <c r="AA270" s="115"/>
      <c r="AB270" s="28">
        <f>IF(AND(AD270=0,(COUNTIF(D270:AA270,"*")+COUNTIF(D270:AA270,"&lt;9")+COUNTIF(BD270:BE270,"*")+COUNTIF(BD270:BE270,"&lt;9")-COUNTIF(D270:AA270,служ!$AF$3)-COUNTIF(BD270:BE270,служ!$AF$3))&gt;0),0,1)</f>
        <v>1</v>
      </c>
      <c r="AC270" s="28">
        <f t="shared" si="21"/>
        <v>0</v>
      </c>
      <c r="AD270" s="29">
        <f>IF(OR(F270="",F270=служ!$AF$3),0,1)</f>
        <v>0</v>
      </c>
      <c r="AE270" s="31">
        <f t="shared" si="22"/>
        <v>1</v>
      </c>
      <c r="AF270" s="30">
        <f t="shared" si="23"/>
        <v>1</v>
      </c>
      <c r="AG270" s="30">
        <f>IF(AND(ISBLANK(G270),$AD270=1,AG$510=1,$F270&lt;&gt;служ!$AF$3),0,1)</f>
        <v>1</v>
      </c>
      <c r="AH270" s="30">
        <f>IF(AND(ISBLANK(H270),$AD270=1,AH$510=1,$F270&lt;&gt;служ!$AF$3),0,1)</f>
        <v>1</v>
      </c>
      <c r="AI270" s="30">
        <f>IF(AND(ISBLANK(I270),$AD270=1,AI$510=1,$F270&lt;&gt;служ!$AF$3),0,1)</f>
        <v>1</v>
      </c>
      <c r="AJ270" s="30">
        <f>IF(AND(ISBLANK(J270),$AD270=1,AJ$510=1,$F270&lt;&gt;служ!$AF$3),0,1)</f>
        <v>1</v>
      </c>
      <c r="AK270" s="30">
        <f>IF(AND(ISBLANK(K270),$AD270=1,AK$510=1,$F270&lt;&gt;служ!$AF$3),0,1)</f>
        <v>1</v>
      </c>
      <c r="AL270" s="30">
        <f>IF(AND(ISBLANK(L270),$AD270=1,AL$510=1,$F270&lt;&gt;служ!$AF$3),0,1)</f>
        <v>1</v>
      </c>
      <c r="AM270" s="30">
        <f>IF(AND(ISBLANK(M270),$AD270=1,AM$510=1,$F270&lt;&gt;служ!$AF$3),0,1)</f>
        <v>1</v>
      </c>
      <c r="AN270" s="30">
        <f>IF(AND(ISBLANK(N270),$AD270=1,AN$510=1,$F270&lt;&gt;служ!$AF$3),0,1)</f>
        <v>1</v>
      </c>
      <c r="AO270" s="30">
        <f>IF(AND(ISBLANK(O270),$AD270=1,AO$510=1,$F270&lt;&gt;служ!$AF$3),0,1)</f>
        <v>1</v>
      </c>
      <c r="AP270" s="30">
        <f>IF(AND(ISBLANK(P270),$AD270=1,AP$510=1,$F270&lt;&gt;служ!$AF$3),0,1)</f>
        <v>1</v>
      </c>
      <c r="AQ270" s="30">
        <f>IF(AND(ISBLANK(Q270),$AD270=1,AQ$510=1,$F270&lt;&gt;служ!$AF$3),0,1)</f>
        <v>1</v>
      </c>
      <c r="AR270" s="30">
        <f>IF(AND(ISBLANK(R270),$AD270=1,AR$510=1,$F270&lt;&gt;служ!$AF$3),0,1)</f>
        <v>1</v>
      </c>
      <c r="AS270" s="30">
        <f>IF(AND(ISBLANK(S270),$AD270=1,AS$510=1,$F270&lt;&gt;служ!$AF$3),0,1)</f>
        <v>1</v>
      </c>
      <c r="AT270" s="30">
        <f>IF(AND(ISBLANK(T270),$AD270=1,AT$510=1,$F270&lt;&gt;служ!$AF$3),0,1)</f>
        <v>1</v>
      </c>
      <c r="AU270" s="30">
        <f>IF(AND(ISBLANK(U270),$AD270=1,AU$510=1,$F270&lt;&gt;служ!$AF$3),0,1)</f>
        <v>1</v>
      </c>
      <c r="AV270" s="30">
        <f>IF(AND(ISBLANK(V270),$AD270=1,AV$510=1,$F270&lt;&gt;служ!$AF$3),0,1)</f>
        <v>1</v>
      </c>
      <c r="AW270" s="30">
        <f>IF(AND(ISBLANK(W270),$AD270=1,AW$510=1,$F270&lt;&gt;служ!$AF$3),0,1)</f>
        <v>1</v>
      </c>
      <c r="AX270" s="30">
        <f>IF(AND(ISBLANK(X270),$AD270=1,AX$510=1,$F270&lt;&gt;служ!$AF$3),0,1)</f>
        <v>1</v>
      </c>
      <c r="AY270" s="30">
        <f>IF(AND(ISBLANK(Y270),$AD270=1,AY$510=1,$F270&lt;&gt;служ!$AF$3),0,1)</f>
        <v>1</v>
      </c>
      <c r="AZ270" s="30">
        <f>IF(AND(ISBLANK(Z270),$AD270=1,AZ$510=1,$F270&lt;&gt;служ!$AF$3),0,1)</f>
        <v>1</v>
      </c>
      <c r="BA270" s="30">
        <f>IF(AND(ISBLANK(AA270),$AD270=1,BA$510=1,$F270&lt;&gt;служ!$AF$3),0,1)</f>
        <v>1</v>
      </c>
      <c r="BB270" s="20">
        <f t="shared" si="24"/>
        <v>0</v>
      </c>
      <c r="BD270" s="114"/>
      <c r="BE270" s="114"/>
      <c r="BF270" s="156" t="str">
        <f t="shared" si="25"/>
        <v/>
      </c>
      <c r="BH270" s="30">
        <f>IF(AND(ISBLANK(BD270),$AD270=1,$F270&lt;&gt;служ!$AF$3),0,1)</f>
        <v>1</v>
      </c>
      <c r="BI270" s="30">
        <f>IF(AND(ISBLANK(BE270),$AD270=1,$F270&lt;&gt;служ!$AF$3),0,1)</f>
        <v>1</v>
      </c>
    </row>
    <row r="271" spans="2:61" s="20" customFormat="1" x14ac:dyDescent="0.2">
      <c r="B271" s="112">
        <v>262</v>
      </c>
      <c r="C271" s="25">
        <v>4262</v>
      </c>
      <c r="D271" s="52"/>
      <c r="E271" s="52"/>
      <c r="F271" s="113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5"/>
      <c r="V271" s="115"/>
      <c r="W271" s="115"/>
      <c r="X271" s="115"/>
      <c r="Y271" s="115"/>
      <c r="Z271" s="115"/>
      <c r="AA271" s="115"/>
      <c r="AB271" s="28">
        <f>IF(AND(AD271=0,(COUNTIF(D271:AA271,"*")+COUNTIF(D271:AA271,"&lt;9")+COUNTIF(BD271:BE271,"*")+COUNTIF(BD271:BE271,"&lt;9")-COUNTIF(D271:AA271,служ!$AF$3)-COUNTIF(BD271:BE271,служ!$AF$3))&gt;0),0,1)</f>
        <v>1</v>
      </c>
      <c r="AC271" s="28">
        <f t="shared" si="21"/>
        <v>0</v>
      </c>
      <c r="AD271" s="29">
        <f>IF(OR(F271="",F271=служ!$AF$3),0,1)</f>
        <v>0</v>
      </c>
      <c r="AE271" s="31">
        <f t="shared" si="22"/>
        <v>1</v>
      </c>
      <c r="AF271" s="30">
        <f t="shared" si="23"/>
        <v>1</v>
      </c>
      <c r="AG271" s="30">
        <f>IF(AND(ISBLANK(G271),$AD271=1,AG$510=1,$F271&lt;&gt;служ!$AF$3),0,1)</f>
        <v>1</v>
      </c>
      <c r="AH271" s="30">
        <f>IF(AND(ISBLANK(H271),$AD271=1,AH$510=1,$F271&lt;&gt;служ!$AF$3),0,1)</f>
        <v>1</v>
      </c>
      <c r="AI271" s="30">
        <f>IF(AND(ISBLANK(I271),$AD271=1,AI$510=1,$F271&lt;&gt;служ!$AF$3),0,1)</f>
        <v>1</v>
      </c>
      <c r="AJ271" s="30">
        <f>IF(AND(ISBLANK(J271),$AD271=1,AJ$510=1,$F271&lt;&gt;служ!$AF$3),0,1)</f>
        <v>1</v>
      </c>
      <c r="AK271" s="30">
        <f>IF(AND(ISBLANK(K271),$AD271=1,AK$510=1,$F271&lt;&gt;служ!$AF$3),0,1)</f>
        <v>1</v>
      </c>
      <c r="AL271" s="30">
        <f>IF(AND(ISBLANK(L271),$AD271=1,AL$510=1,$F271&lt;&gt;служ!$AF$3),0,1)</f>
        <v>1</v>
      </c>
      <c r="AM271" s="30">
        <f>IF(AND(ISBLANK(M271),$AD271=1,AM$510=1,$F271&lt;&gt;служ!$AF$3),0,1)</f>
        <v>1</v>
      </c>
      <c r="AN271" s="30">
        <f>IF(AND(ISBLANK(N271),$AD271=1,AN$510=1,$F271&lt;&gt;служ!$AF$3),0,1)</f>
        <v>1</v>
      </c>
      <c r="AO271" s="30">
        <f>IF(AND(ISBLANK(O271),$AD271=1,AO$510=1,$F271&lt;&gt;служ!$AF$3),0,1)</f>
        <v>1</v>
      </c>
      <c r="AP271" s="30">
        <f>IF(AND(ISBLANK(P271),$AD271=1,AP$510=1,$F271&lt;&gt;служ!$AF$3),0,1)</f>
        <v>1</v>
      </c>
      <c r="AQ271" s="30">
        <f>IF(AND(ISBLANK(Q271),$AD271=1,AQ$510=1,$F271&lt;&gt;служ!$AF$3),0,1)</f>
        <v>1</v>
      </c>
      <c r="AR271" s="30">
        <f>IF(AND(ISBLANK(R271),$AD271=1,AR$510=1,$F271&lt;&gt;служ!$AF$3),0,1)</f>
        <v>1</v>
      </c>
      <c r="AS271" s="30">
        <f>IF(AND(ISBLANK(S271),$AD271=1,AS$510=1,$F271&lt;&gt;служ!$AF$3),0,1)</f>
        <v>1</v>
      </c>
      <c r="AT271" s="30">
        <f>IF(AND(ISBLANK(T271),$AD271=1,AT$510=1,$F271&lt;&gt;служ!$AF$3),0,1)</f>
        <v>1</v>
      </c>
      <c r="AU271" s="30">
        <f>IF(AND(ISBLANK(U271),$AD271=1,AU$510=1,$F271&lt;&gt;служ!$AF$3),0,1)</f>
        <v>1</v>
      </c>
      <c r="AV271" s="30">
        <f>IF(AND(ISBLANK(V271),$AD271=1,AV$510=1,$F271&lt;&gt;служ!$AF$3),0,1)</f>
        <v>1</v>
      </c>
      <c r="AW271" s="30">
        <f>IF(AND(ISBLANK(W271),$AD271=1,AW$510=1,$F271&lt;&gt;служ!$AF$3),0,1)</f>
        <v>1</v>
      </c>
      <c r="AX271" s="30">
        <f>IF(AND(ISBLANK(X271),$AD271=1,AX$510=1,$F271&lt;&gt;служ!$AF$3),0,1)</f>
        <v>1</v>
      </c>
      <c r="AY271" s="30">
        <f>IF(AND(ISBLANK(Y271),$AD271=1,AY$510=1,$F271&lt;&gt;служ!$AF$3),0,1)</f>
        <v>1</v>
      </c>
      <c r="AZ271" s="30">
        <f>IF(AND(ISBLANK(Z271),$AD271=1,AZ$510=1,$F271&lt;&gt;служ!$AF$3),0,1)</f>
        <v>1</v>
      </c>
      <c r="BA271" s="30">
        <f>IF(AND(ISBLANK(AA271),$AD271=1,BA$510=1,$F271&lt;&gt;служ!$AF$3),0,1)</f>
        <v>1</v>
      </c>
      <c r="BB271" s="20">
        <f t="shared" si="24"/>
        <v>0</v>
      </c>
      <c r="BD271" s="114"/>
      <c r="BE271" s="114"/>
      <c r="BF271" s="156" t="str">
        <f t="shared" si="25"/>
        <v/>
      </c>
      <c r="BH271" s="30">
        <f>IF(AND(ISBLANK(BD271),$AD271=1,$F271&lt;&gt;служ!$AF$3),0,1)</f>
        <v>1</v>
      </c>
      <c r="BI271" s="30">
        <f>IF(AND(ISBLANK(BE271),$AD271=1,$F271&lt;&gt;служ!$AF$3),0,1)</f>
        <v>1</v>
      </c>
    </row>
    <row r="272" spans="2:61" s="20" customFormat="1" x14ac:dyDescent="0.2">
      <c r="B272" s="112">
        <v>263</v>
      </c>
      <c r="C272" s="25">
        <v>4263</v>
      </c>
      <c r="D272" s="52"/>
      <c r="E272" s="52"/>
      <c r="F272" s="113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5"/>
      <c r="V272" s="115"/>
      <c r="W272" s="115"/>
      <c r="X272" s="115"/>
      <c r="Y272" s="115"/>
      <c r="Z272" s="115"/>
      <c r="AA272" s="115"/>
      <c r="AB272" s="28">
        <f>IF(AND(AD272=0,(COUNTIF(D272:AA272,"*")+COUNTIF(D272:AA272,"&lt;9")+COUNTIF(BD272:BE272,"*")+COUNTIF(BD272:BE272,"&lt;9")-COUNTIF(D272:AA272,служ!$AF$3)-COUNTIF(BD272:BE272,служ!$AF$3))&gt;0),0,1)</f>
        <v>1</v>
      </c>
      <c r="AC272" s="28">
        <f t="shared" si="21"/>
        <v>0</v>
      </c>
      <c r="AD272" s="29">
        <f>IF(OR(F272="",F272=служ!$AF$3),0,1)</f>
        <v>0</v>
      </c>
      <c r="AE272" s="31">
        <f t="shared" si="22"/>
        <v>1</v>
      </c>
      <c r="AF272" s="30">
        <f t="shared" si="23"/>
        <v>1</v>
      </c>
      <c r="AG272" s="30">
        <f>IF(AND(ISBLANK(G272),$AD272=1,AG$510=1,$F272&lt;&gt;служ!$AF$3),0,1)</f>
        <v>1</v>
      </c>
      <c r="AH272" s="30">
        <f>IF(AND(ISBLANK(H272),$AD272=1,AH$510=1,$F272&lt;&gt;служ!$AF$3),0,1)</f>
        <v>1</v>
      </c>
      <c r="AI272" s="30">
        <f>IF(AND(ISBLANK(I272),$AD272=1,AI$510=1,$F272&lt;&gt;служ!$AF$3),0,1)</f>
        <v>1</v>
      </c>
      <c r="AJ272" s="30">
        <f>IF(AND(ISBLANK(J272),$AD272=1,AJ$510=1,$F272&lt;&gt;служ!$AF$3),0,1)</f>
        <v>1</v>
      </c>
      <c r="AK272" s="30">
        <f>IF(AND(ISBLANK(K272),$AD272=1,AK$510=1,$F272&lt;&gt;служ!$AF$3),0,1)</f>
        <v>1</v>
      </c>
      <c r="AL272" s="30">
        <f>IF(AND(ISBLANK(L272),$AD272=1,AL$510=1,$F272&lt;&gt;служ!$AF$3),0,1)</f>
        <v>1</v>
      </c>
      <c r="AM272" s="30">
        <f>IF(AND(ISBLANK(M272),$AD272=1,AM$510=1,$F272&lt;&gt;служ!$AF$3),0,1)</f>
        <v>1</v>
      </c>
      <c r="AN272" s="30">
        <f>IF(AND(ISBLANK(N272),$AD272=1,AN$510=1,$F272&lt;&gt;служ!$AF$3),0,1)</f>
        <v>1</v>
      </c>
      <c r="AO272" s="30">
        <f>IF(AND(ISBLANK(O272),$AD272=1,AO$510=1,$F272&lt;&gt;служ!$AF$3),0,1)</f>
        <v>1</v>
      </c>
      <c r="AP272" s="30">
        <f>IF(AND(ISBLANK(P272),$AD272=1,AP$510=1,$F272&lt;&gt;служ!$AF$3),0,1)</f>
        <v>1</v>
      </c>
      <c r="AQ272" s="30">
        <f>IF(AND(ISBLANK(Q272),$AD272=1,AQ$510=1,$F272&lt;&gt;служ!$AF$3),0,1)</f>
        <v>1</v>
      </c>
      <c r="AR272" s="30">
        <f>IF(AND(ISBLANK(R272),$AD272=1,AR$510=1,$F272&lt;&gt;служ!$AF$3),0,1)</f>
        <v>1</v>
      </c>
      <c r="AS272" s="30">
        <f>IF(AND(ISBLANK(S272),$AD272=1,AS$510=1,$F272&lt;&gt;служ!$AF$3),0,1)</f>
        <v>1</v>
      </c>
      <c r="AT272" s="30">
        <f>IF(AND(ISBLANK(T272),$AD272=1,AT$510=1,$F272&lt;&gt;служ!$AF$3),0,1)</f>
        <v>1</v>
      </c>
      <c r="AU272" s="30">
        <f>IF(AND(ISBLANK(U272),$AD272=1,AU$510=1,$F272&lt;&gt;служ!$AF$3),0,1)</f>
        <v>1</v>
      </c>
      <c r="AV272" s="30">
        <f>IF(AND(ISBLANK(V272),$AD272=1,AV$510=1,$F272&lt;&gt;служ!$AF$3),0,1)</f>
        <v>1</v>
      </c>
      <c r="AW272" s="30">
        <f>IF(AND(ISBLANK(W272),$AD272=1,AW$510=1,$F272&lt;&gt;служ!$AF$3),0,1)</f>
        <v>1</v>
      </c>
      <c r="AX272" s="30">
        <f>IF(AND(ISBLANK(X272),$AD272=1,AX$510=1,$F272&lt;&gt;служ!$AF$3),0,1)</f>
        <v>1</v>
      </c>
      <c r="AY272" s="30">
        <f>IF(AND(ISBLANK(Y272),$AD272=1,AY$510=1,$F272&lt;&gt;служ!$AF$3),0,1)</f>
        <v>1</v>
      </c>
      <c r="AZ272" s="30">
        <f>IF(AND(ISBLANK(Z272),$AD272=1,AZ$510=1,$F272&lt;&gt;служ!$AF$3),0,1)</f>
        <v>1</v>
      </c>
      <c r="BA272" s="30">
        <f>IF(AND(ISBLANK(AA272),$AD272=1,BA$510=1,$F272&lt;&gt;служ!$AF$3),0,1)</f>
        <v>1</v>
      </c>
      <c r="BB272" s="20">
        <f t="shared" si="24"/>
        <v>0</v>
      </c>
      <c r="BD272" s="114"/>
      <c r="BE272" s="114"/>
      <c r="BF272" s="156" t="str">
        <f t="shared" si="25"/>
        <v/>
      </c>
      <c r="BH272" s="30">
        <f>IF(AND(ISBLANK(BD272),$AD272=1,$F272&lt;&gt;служ!$AF$3),0,1)</f>
        <v>1</v>
      </c>
      <c r="BI272" s="30">
        <f>IF(AND(ISBLANK(BE272),$AD272=1,$F272&lt;&gt;служ!$AF$3),0,1)</f>
        <v>1</v>
      </c>
    </row>
    <row r="273" spans="2:61" s="20" customFormat="1" x14ac:dyDescent="0.2">
      <c r="B273" s="112">
        <v>264</v>
      </c>
      <c r="C273" s="25">
        <v>4264</v>
      </c>
      <c r="D273" s="52"/>
      <c r="E273" s="52"/>
      <c r="F273" s="113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5"/>
      <c r="V273" s="115"/>
      <c r="W273" s="115"/>
      <c r="X273" s="115"/>
      <c r="Y273" s="115"/>
      <c r="Z273" s="115"/>
      <c r="AA273" s="115"/>
      <c r="AB273" s="28">
        <f>IF(AND(AD273=0,(COUNTIF(D273:AA273,"*")+COUNTIF(D273:AA273,"&lt;9")+COUNTIF(BD273:BE273,"*")+COUNTIF(BD273:BE273,"&lt;9")-COUNTIF(D273:AA273,служ!$AF$3)-COUNTIF(BD273:BE273,служ!$AF$3))&gt;0),0,1)</f>
        <v>1</v>
      </c>
      <c r="AC273" s="28">
        <f t="shared" si="21"/>
        <v>0</v>
      </c>
      <c r="AD273" s="29">
        <f>IF(OR(F273="",F273=служ!$AF$3),0,1)</f>
        <v>0</v>
      </c>
      <c r="AE273" s="31">
        <f t="shared" si="22"/>
        <v>1</v>
      </c>
      <c r="AF273" s="30">
        <f t="shared" si="23"/>
        <v>1</v>
      </c>
      <c r="AG273" s="30">
        <f>IF(AND(ISBLANK(G273),$AD273=1,AG$510=1,$F273&lt;&gt;служ!$AF$3),0,1)</f>
        <v>1</v>
      </c>
      <c r="AH273" s="30">
        <f>IF(AND(ISBLANK(H273),$AD273=1,AH$510=1,$F273&lt;&gt;служ!$AF$3),0,1)</f>
        <v>1</v>
      </c>
      <c r="AI273" s="30">
        <f>IF(AND(ISBLANK(I273),$AD273=1,AI$510=1,$F273&lt;&gt;служ!$AF$3),0,1)</f>
        <v>1</v>
      </c>
      <c r="AJ273" s="30">
        <f>IF(AND(ISBLANK(J273),$AD273=1,AJ$510=1,$F273&lt;&gt;служ!$AF$3),0,1)</f>
        <v>1</v>
      </c>
      <c r="AK273" s="30">
        <f>IF(AND(ISBLANK(K273),$AD273=1,AK$510=1,$F273&lt;&gt;служ!$AF$3),0,1)</f>
        <v>1</v>
      </c>
      <c r="AL273" s="30">
        <f>IF(AND(ISBLANK(L273),$AD273=1,AL$510=1,$F273&lt;&gt;служ!$AF$3),0,1)</f>
        <v>1</v>
      </c>
      <c r="AM273" s="30">
        <f>IF(AND(ISBLANK(M273),$AD273=1,AM$510=1,$F273&lt;&gt;служ!$AF$3),0,1)</f>
        <v>1</v>
      </c>
      <c r="AN273" s="30">
        <f>IF(AND(ISBLANK(N273),$AD273=1,AN$510=1,$F273&lt;&gt;служ!$AF$3),0,1)</f>
        <v>1</v>
      </c>
      <c r="AO273" s="30">
        <f>IF(AND(ISBLANK(O273),$AD273=1,AO$510=1,$F273&lt;&gt;служ!$AF$3),0,1)</f>
        <v>1</v>
      </c>
      <c r="AP273" s="30">
        <f>IF(AND(ISBLANK(P273),$AD273=1,AP$510=1,$F273&lt;&gt;служ!$AF$3),0,1)</f>
        <v>1</v>
      </c>
      <c r="AQ273" s="30">
        <f>IF(AND(ISBLANK(Q273),$AD273=1,AQ$510=1,$F273&lt;&gt;служ!$AF$3),0,1)</f>
        <v>1</v>
      </c>
      <c r="AR273" s="30">
        <f>IF(AND(ISBLANK(R273),$AD273=1,AR$510=1,$F273&lt;&gt;служ!$AF$3),0,1)</f>
        <v>1</v>
      </c>
      <c r="AS273" s="30">
        <f>IF(AND(ISBLANK(S273),$AD273=1,AS$510=1,$F273&lt;&gt;служ!$AF$3),0,1)</f>
        <v>1</v>
      </c>
      <c r="AT273" s="30">
        <f>IF(AND(ISBLANK(T273),$AD273=1,AT$510=1,$F273&lt;&gt;служ!$AF$3),0,1)</f>
        <v>1</v>
      </c>
      <c r="AU273" s="30">
        <f>IF(AND(ISBLANK(U273),$AD273=1,AU$510=1,$F273&lt;&gt;служ!$AF$3),0,1)</f>
        <v>1</v>
      </c>
      <c r="AV273" s="30">
        <f>IF(AND(ISBLANK(V273),$AD273=1,AV$510=1,$F273&lt;&gt;служ!$AF$3),0,1)</f>
        <v>1</v>
      </c>
      <c r="AW273" s="30">
        <f>IF(AND(ISBLANK(W273),$AD273=1,AW$510=1,$F273&lt;&gt;служ!$AF$3),0,1)</f>
        <v>1</v>
      </c>
      <c r="AX273" s="30">
        <f>IF(AND(ISBLANK(X273),$AD273=1,AX$510=1,$F273&lt;&gt;служ!$AF$3),0,1)</f>
        <v>1</v>
      </c>
      <c r="AY273" s="30">
        <f>IF(AND(ISBLANK(Y273),$AD273=1,AY$510=1,$F273&lt;&gt;служ!$AF$3),0,1)</f>
        <v>1</v>
      </c>
      <c r="AZ273" s="30">
        <f>IF(AND(ISBLANK(Z273),$AD273=1,AZ$510=1,$F273&lt;&gt;служ!$AF$3),0,1)</f>
        <v>1</v>
      </c>
      <c r="BA273" s="30">
        <f>IF(AND(ISBLANK(AA273),$AD273=1,BA$510=1,$F273&lt;&gt;служ!$AF$3),0,1)</f>
        <v>1</v>
      </c>
      <c r="BB273" s="20">
        <f t="shared" si="24"/>
        <v>0</v>
      </c>
      <c r="BD273" s="114"/>
      <c r="BE273" s="114"/>
      <c r="BF273" s="156" t="str">
        <f t="shared" si="25"/>
        <v/>
      </c>
      <c r="BH273" s="30">
        <f>IF(AND(ISBLANK(BD273),$AD273=1,$F273&lt;&gt;служ!$AF$3),0,1)</f>
        <v>1</v>
      </c>
      <c r="BI273" s="30">
        <f>IF(AND(ISBLANK(BE273),$AD273=1,$F273&lt;&gt;служ!$AF$3),0,1)</f>
        <v>1</v>
      </c>
    </row>
    <row r="274" spans="2:61" s="20" customFormat="1" x14ac:dyDescent="0.2">
      <c r="B274" s="112">
        <v>265</v>
      </c>
      <c r="C274" s="25">
        <v>4265</v>
      </c>
      <c r="D274" s="52"/>
      <c r="E274" s="52"/>
      <c r="F274" s="113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5"/>
      <c r="V274" s="115"/>
      <c r="W274" s="115"/>
      <c r="X274" s="115"/>
      <c r="Y274" s="115"/>
      <c r="Z274" s="115"/>
      <c r="AA274" s="115"/>
      <c r="AB274" s="28">
        <f>IF(AND(AD274=0,(COUNTIF(D274:AA274,"*")+COUNTIF(D274:AA274,"&lt;9")+COUNTIF(BD274:BE274,"*")+COUNTIF(BD274:BE274,"&lt;9")-COUNTIF(D274:AA274,служ!$AF$3)-COUNTIF(BD274:BE274,служ!$AF$3))&gt;0),0,1)</f>
        <v>1</v>
      </c>
      <c r="AC274" s="28">
        <f t="shared" si="21"/>
        <v>0</v>
      </c>
      <c r="AD274" s="29">
        <f>IF(OR(F274="",F274=служ!$AF$3),0,1)</f>
        <v>0</v>
      </c>
      <c r="AE274" s="31">
        <f t="shared" si="22"/>
        <v>1</v>
      </c>
      <c r="AF274" s="30">
        <f t="shared" si="23"/>
        <v>1</v>
      </c>
      <c r="AG274" s="30">
        <f>IF(AND(ISBLANK(G274),$AD274=1,AG$510=1,$F274&lt;&gt;служ!$AF$3),0,1)</f>
        <v>1</v>
      </c>
      <c r="AH274" s="30">
        <f>IF(AND(ISBLANK(H274),$AD274=1,AH$510=1,$F274&lt;&gt;служ!$AF$3),0,1)</f>
        <v>1</v>
      </c>
      <c r="AI274" s="30">
        <f>IF(AND(ISBLANK(I274),$AD274=1,AI$510=1,$F274&lt;&gt;служ!$AF$3),0,1)</f>
        <v>1</v>
      </c>
      <c r="AJ274" s="30">
        <f>IF(AND(ISBLANK(J274),$AD274=1,AJ$510=1,$F274&lt;&gt;служ!$AF$3),0,1)</f>
        <v>1</v>
      </c>
      <c r="AK274" s="30">
        <f>IF(AND(ISBLANK(K274),$AD274=1,AK$510=1,$F274&lt;&gt;служ!$AF$3),0,1)</f>
        <v>1</v>
      </c>
      <c r="AL274" s="30">
        <f>IF(AND(ISBLANK(L274),$AD274=1,AL$510=1,$F274&lt;&gt;служ!$AF$3),0,1)</f>
        <v>1</v>
      </c>
      <c r="AM274" s="30">
        <f>IF(AND(ISBLANK(M274),$AD274=1,AM$510=1,$F274&lt;&gt;служ!$AF$3),0,1)</f>
        <v>1</v>
      </c>
      <c r="AN274" s="30">
        <f>IF(AND(ISBLANK(N274),$AD274=1,AN$510=1,$F274&lt;&gt;служ!$AF$3),0,1)</f>
        <v>1</v>
      </c>
      <c r="AO274" s="30">
        <f>IF(AND(ISBLANK(O274),$AD274=1,AO$510=1,$F274&lt;&gt;служ!$AF$3),0,1)</f>
        <v>1</v>
      </c>
      <c r="AP274" s="30">
        <f>IF(AND(ISBLANK(P274),$AD274=1,AP$510=1,$F274&lt;&gt;служ!$AF$3),0,1)</f>
        <v>1</v>
      </c>
      <c r="AQ274" s="30">
        <f>IF(AND(ISBLANK(Q274),$AD274=1,AQ$510=1,$F274&lt;&gt;служ!$AF$3),0,1)</f>
        <v>1</v>
      </c>
      <c r="AR274" s="30">
        <f>IF(AND(ISBLANK(R274),$AD274=1,AR$510=1,$F274&lt;&gt;служ!$AF$3),0,1)</f>
        <v>1</v>
      </c>
      <c r="AS274" s="30">
        <f>IF(AND(ISBLANK(S274),$AD274=1,AS$510=1,$F274&lt;&gt;служ!$AF$3),0,1)</f>
        <v>1</v>
      </c>
      <c r="AT274" s="30">
        <f>IF(AND(ISBLANK(T274),$AD274=1,AT$510=1,$F274&lt;&gt;служ!$AF$3),0,1)</f>
        <v>1</v>
      </c>
      <c r="AU274" s="30">
        <f>IF(AND(ISBLANK(U274),$AD274=1,AU$510=1,$F274&lt;&gt;служ!$AF$3),0,1)</f>
        <v>1</v>
      </c>
      <c r="AV274" s="30">
        <f>IF(AND(ISBLANK(V274),$AD274=1,AV$510=1,$F274&lt;&gt;служ!$AF$3),0,1)</f>
        <v>1</v>
      </c>
      <c r="AW274" s="30">
        <f>IF(AND(ISBLANK(W274),$AD274=1,AW$510=1,$F274&lt;&gt;служ!$AF$3),0,1)</f>
        <v>1</v>
      </c>
      <c r="AX274" s="30">
        <f>IF(AND(ISBLANK(X274),$AD274=1,AX$510=1,$F274&lt;&gt;служ!$AF$3),0,1)</f>
        <v>1</v>
      </c>
      <c r="AY274" s="30">
        <f>IF(AND(ISBLANK(Y274),$AD274=1,AY$510=1,$F274&lt;&gt;служ!$AF$3),0,1)</f>
        <v>1</v>
      </c>
      <c r="AZ274" s="30">
        <f>IF(AND(ISBLANK(Z274),$AD274=1,AZ$510=1,$F274&lt;&gt;служ!$AF$3),0,1)</f>
        <v>1</v>
      </c>
      <c r="BA274" s="30">
        <f>IF(AND(ISBLANK(AA274),$AD274=1,BA$510=1,$F274&lt;&gt;служ!$AF$3),0,1)</f>
        <v>1</v>
      </c>
      <c r="BB274" s="20">
        <f t="shared" si="24"/>
        <v>0</v>
      </c>
      <c r="BD274" s="114"/>
      <c r="BE274" s="114"/>
      <c r="BF274" s="156" t="str">
        <f t="shared" si="25"/>
        <v/>
      </c>
      <c r="BH274" s="30">
        <f>IF(AND(ISBLANK(BD274),$AD274=1,$F274&lt;&gt;служ!$AF$3),0,1)</f>
        <v>1</v>
      </c>
      <c r="BI274" s="30">
        <f>IF(AND(ISBLANK(BE274),$AD274=1,$F274&lt;&gt;служ!$AF$3),0,1)</f>
        <v>1</v>
      </c>
    </row>
    <row r="275" spans="2:61" s="20" customFormat="1" x14ac:dyDescent="0.2">
      <c r="B275" s="112">
        <v>266</v>
      </c>
      <c r="C275" s="25">
        <v>4266</v>
      </c>
      <c r="D275" s="52"/>
      <c r="E275" s="52"/>
      <c r="F275" s="113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5"/>
      <c r="V275" s="115"/>
      <c r="W275" s="115"/>
      <c r="X275" s="115"/>
      <c r="Y275" s="115"/>
      <c r="Z275" s="115"/>
      <c r="AA275" s="115"/>
      <c r="AB275" s="28">
        <f>IF(AND(AD275=0,(COUNTIF(D275:AA275,"*")+COUNTIF(D275:AA275,"&lt;9")+COUNTIF(BD275:BE275,"*")+COUNTIF(BD275:BE275,"&lt;9")-COUNTIF(D275:AA275,служ!$AF$3)-COUNTIF(BD275:BE275,служ!$AF$3))&gt;0),0,1)</f>
        <v>1</v>
      </c>
      <c r="AC275" s="28">
        <f t="shared" si="21"/>
        <v>0</v>
      </c>
      <c r="AD275" s="29">
        <f>IF(OR(F275="",F275=служ!$AF$3),0,1)</f>
        <v>0</v>
      </c>
      <c r="AE275" s="31">
        <f t="shared" si="22"/>
        <v>1</v>
      </c>
      <c r="AF275" s="30">
        <f t="shared" si="23"/>
        <v>1</v>
      </c>
      <c r="AG275" s="30">
        <f>IF(AND(ISBLANK(G275),$AD275=1,AG$510=1,$F275&lt;&gt;служ!$AF$3),0,1)</f>
        <v>1</v>
      </c>
      <c r="AH275" s="30">
        <f>IF(AND(ISBLANK(H275),$AD275=1,AH$510=1,$F275&lt;&gt;служ!$AF$3),0,1)</f>
        <v>1</v>
      </c>
      <c r="AI275" s="30">
        <f>IF(AND(ISBLANK(I275),$AD275=1,AI$510=1,$F275&lt;&gt;служ!$AF$3),0,1)</f>
        <v>1</v>
      </c>
      <c r="AJ275" s="30">
        <f>IF(AND(ISBLANK(J275),$AD275=1,AJ$510=1,$F275&lt;&gt;служ!$AF$3),0,1)</f>
        <v>1</v>
      </c>
      <c r="AK275" s="30">
        <f>IF(AND(ISBLANK(K275),$AD275=1,AK$510=1,$F275&lt;&gt;служ!$AF$3),0,1)</f>
        <v>1</v>
      </c>
      <c r="AL275" s="30">
        <f>IF(AND(ISBLANK(L275),$AD275=1,AL$510=1,$F275&lt;&gt;служ!$AF$3),0,1)</f>
        <v>1</v>
      </c>
      <c r="AM275" s="30">
        <f>IF(AND(ISBLANK(M275),$AD275=1,AM$510=1,$F275&lt;&gt;служ!$AF$3),0,1)</f>
        <v>1</v>
      </c>
      <c r="AN275" s="30">
        <f>IF(AND(ISBLANK(N275),$AD275=1,AN$510=1,$F275&lt;&gt;служ!$AF$3),0,1)</f>
        <v>1</v>
      </c>
      <c r="AO275" s="30">
        <f>IF(AND(ISBLANK(O275),$AD275=1,AO$510=1,$F275&lt;&gt;служ!$AF$3),0,1)</f>
        <v>1</v>
      </c>
      <c r="AP275" s="30">
        <f>IF(AND(ISBLANK(P275),$AD275=1,AP$510=1,$F275&lt;&gt;служ!$AF$3),0,1)</f>
        <v>1</v>
      </c>
      <c r="AQ275" s="30">
        <f>IF(AND(ISBLANK(Q275),$AD275=1,AQ$510=1,$F275&lt;&gt;служ!$AF$3),0,1)</f>
        <v>1</v>
      </c>
      <c r="AR275" s="30">
        <f>IF(AND(ISBLANK(R275),$AD275=1,AR$510=1,$F275&lt;&gt;служ!$AF$3),0,1)</f>
        <v>1</v>
      </c>
      <c r="AS275" s="30">
        <f>IF(AND(ISBLANK(S275),$AD275=1,AS$510=1,$F275&lt;&gt;служ!$AF$3),0,1)</f>
        <v>1</v>
      </c>
      <c r="AT275" s="30">
        <f>IF(AND(ISBLANK(T275),$AD275=1,AT$510=1,$F275&lt;&gt;служ!$AF$3),0,1)</f>
        <v>1</v>
      </c>
      <c r="AU275" s="30">
        <f>IF(AND(ISBLANK(U275),$AD275=1,AU$510=1,$F275&lt;&gt;служ!$AF$3),0,1)</f>
        <v>1</v>
      </c>
      <c r="AV275" s="30">
        <f>IF(AND(ISBLANK(V275),$AD275=1,AV$510=1,$F275&lt;&gt;служ!$AF$3),0,1)</f>
        <v>1</v>
      </c>
      <c r="AW275" s="30">
        <f>IF(AND(ISBLANK(W275),$AD275=1,AW$510=1,$F275&lt;&gt;служ!$AF$3),0,1)</f>
        <v>1</v>
      </c>
      <c r="AX275" s="30">
        <f>IF(AND(ISBLANK(X275),$AD275=1,AX$510=1,$F275&lt;&gt;служ!$AF$3),0,1)</f>
        <v>1</v>
      </c>
      <c r="AY275" s="30">
        <f>IF(AND(ISBLANK(Y275),$AD275=1,AY$510=1,$F275&lt;&gt;служ!$AF$3),0,1)</f>
        <v>1</v>
      </c>
      <c r="AZ275" s="30">
        <f>IF(AND(ISBLANK(Z275),$AD275=1,AZ$510=1,$F275&lt;&gt;служ!$AF$3),0,1)</f>
        <v>1</v>
      </c>
      <c r="BA275" s="30">
        <f>IF(AND(ISBLANK(AA275),$AD275=1,BA$510=1,$F275&lt;&gt;служ!$AF$3),0,1)</f>
        <v>1</v>
      </c>
      <c r="BB275" s="20">
        <f t="shared" si="24"/>
        <v>0</v>
      </c>
      <c r="BD275" s="114"/>
      <c r="BE275" s="114"/>
      <c r="BF275" s="156" t="str">
        <f t="shared" si="25"/>
        <v/>
      </c>
      <c r="BH275" s="30">
        <f>IF(AND(ISBLANK(BD275),$AD275=1,$F275&lt;&gt;служ!$AF$3),0,1)</f>
        <v>1</v>
      </c>
      <c r="BI275" s="30">
        <f>IF(AND(ISBLANK(BE275),$AD275=1,$F275&lt;&gt;служ!$AF$3),0,1)</f>
        <v>1</v>
      </c>
    </row>
    <row r="276" spans="2:61" s="20" customFormat="1" x14ac:dyDescent="0.2">
      <c r="B276" s="112">
        <v>267</v>
      </c>
      <c r="C276" s="25">
        <v>4267</v>
      </c>
      <c r="D276" s="52"/>
      <c r="E276" s="52"/>
      <c r="F276" s="113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5"/>
      <c r="V276" s="115"/>
      <c r="W276" s="115"/>
      <c r="X276" s="115"/>
      <c r="Y276" s="115"/>
      <c r="Z276" s="115"/>
      <c r="AA276" s="115"/>
      <c r="AB276" s="28">
        <f>IF(AND(AD276=0,(COUNTIF(D276:AA276,"*")+COUNTIF(D276:AA276,"&lt;9")+COUNTIF(BD276:BE276,"*")+COUNTIF(BD276:BE276,"&lt;9")-COUNTIF(D276:AA276,служ!$AF$3)-COUNTIF(BD276:BE276,служ!$AF$3))&gt;0),0,1)</f>
        <v>1</v>
      </c>
      <c r="AC276" s="28">
        <f t="shared" si="21"/>
        <v>0</v>
      </c>
      <c r="AD276" s="29">
        <f>IF(OR(F276="",F276=служ!$AF$3),0,1)</f>
        <v>0</v>
      </c>
      <c r="AE276" s="31">
        <f t="shared" si="22"/>
        <v>1</v>
      </c>
      <c r="AF276" s="30">
        <f t="shared" si="23"/>
        <v>1</v>
      </c>
      <c r="AG276" s="30">
        <f>IF(AND(ISBLANK(G276),$AD276=1,AG$510=1,$F276&lt;&gt;служ!$AF$3),0,1)</f>
        <v>1</v>
      </c>
      <c r="AH276" s="30">
        <f>IF(AND(ISBLANK(H276),$AD276=1,AH$510=1,$F276&lt;&gt;служ!$AF$3),0,1)</f>
        <v>1</v>
      </c>
      <c r="AI276" s="30">
        <f>IF(AND(ISBLANK(I276),$AD276=1,AI$510=1,$F276&lt;&gt;служ!$AF$3),0,1)</f>
        <v>1</v>
      </c>
      <c r="AJ276" s="30">
        <f>IF(AND(ISBLANK(J276),$AD276=1,AJ$510=1,$F276&lt;&gt;служ!$AF$3),0,1)</f>
        <v>1</v>
      </c>
      <c r="AK276" s="30">
        <f>IF(AND(ISBLANK(K276),$AD276=1,AK$510=1,$F276&lt;&gt;служ!$AF$3),0,1)</f>
        <v>1</v>
      </c>
      <c r="AL276" s="30">
        <f>IF(AND(ISBLANK(L276),$AD276=1,AL$510=1,$F276&lt;&gt;служ!$AF$3),0,1)</f>
        <v>1</v>
      </c>
      <c r="AM276" s="30">
        <f>IF(AND(ISBLANK(M276),$AD276=1,AM$510=1,$F276&lt;&gt;служ!$AF$3),0,1)</f>
        <v>1</v>
      </c>
      <c r="AN276" s="30">
        <f>IF(AND(ISBLANK(N276),$AD276=1,AN$510=1,$F276&lt;&gt;служ!$AF$3),0,1)</f>
        <v>1</v>
      </c>
      <c r="AO276" s="30">
        <f>IF(AND(ISBLANK(O276),$AD276=1,AO$510=1,$F276&lt;&gt;служ!$AF$3),0,1)</f>
        <v>1</v>
      </c>
      <c r="AP276" s="30">
        <f>IF(AND(ISBLANK(P276),$AD276=1,AP$510=1,$F276&lt;&gt;служ!$AF$3),0,1)</f>
        <v>1</v>
      </c>
      <c r="AQ276" s="30">
        <f>IF(AND(ISBLANK(Q276),$AD276=1,AQ$510=1,$F276&lt;&gt;служ!$AF$3),0,1)</f>
        <v>1</v>
      </c>
      <c r="AR276" s="30">
        <f>IF(AND(ISBLANK(R276),$AD276=1,AR$510=1,$F276&lt;&gt;служ!$AF$3),0,1)</f>
        <v>1</v>
      </c>
      <c r="AS276" s="30">
        <f>IF(AND(ISBLANK(S276),$AD276=1,AS$510=1,$F276&lt;&gt;служ!$AF$3),0,1)</f>
        <v>1</v>
      </c>
      <c r="AT276" s="30">
        <f>IF(AND(ISBLANK(T276),$AD276=1,AT$510=1,$F276&lt;&gt;служ!$AF$3),0,1)</f>
        <v>1</v>
      </c>
      <c r="AU276" s="30">
        <f>IF(AND(ISBLANK(U276),$AD276=1,AU$510=1,$F276&lt;&gt;служ!$AF$3),0,1)</f>
        <v>1</v>
      </c>
      <c r="AV276" s="30">
        <f>IF(AND(ISBLANK(V276),$AD276=1,AV$510=1,$F276&lt;&gt;служ!$AF$3),0,1)</f>
        <v>1</v>
      </c>
      <c r="AW276" s="30">
        <f>IF(AND(ISBLANK(W276),$AD276=1,AW$510=1,$F276&lt;&gt;служ!$AF$3),0,1)</f>
        <v>1</v>
      </c>
      <c r="AX276" s="30">
        <f>IF(AND(ISBLANK(X276),$AD276=1,AX$510=1,$F276&lt;&gt;служ!$AF$3),0,1)</f>
        <v>1</v>
      </c>
      <c r="AY276" s="30">
        <f>IF(AND(ISBLANK(Y276),$AD276=1,AY$510=1,$F276&lt;&gt;служ!$AF$3),0,1)</f>
        <v>1</v>
      </c>
      <c r="AZ276" s="30">
        <f>IF(AND(ISBLANK(Z276),$AD276=1,AZ$510=1,$F276&lt;&gt;служ!$AF$3),0,1)</f>
        <v>1</v>
      </c>
      <c r="BA276" s="30">
        <f>IF(AND(ISBLANK(AA276),$AD276=1,BA$510=1,$F276&lt;&gt;служ!$AF$3),0,1)</f>
        <v>1</v>
      </c>
      <c r="BB276" s="20">
        <f t="shared" si="24"/>
        <v>0</v>
      </c>
      <c r="BD276" s="114"/>
      <c r="BE276" s="114"/>
      <c r="BF276" s="156" t="str">
        <f t="shared" si="25"/>
        <v/>
      </c>
      <c r="BH276" s="30">
        <f>IF(AND(ISBLANK(BD276),$AD276=1,$F276&lt;&gt;служ!$AF$3),0,1)</f>
        <v>1</v>
      </c>
      <c r="BI276" s="30">
        <f>IF(AND(ISBLANK(BE276),$AD276=1,$F276&lt;&gt;служ!$AF$3),0,1)</f>
        <v>1</v>
      </c>
    </row>
    <row r="277" spans="2:61" s="20" customFormat="1" x14ac:dyDescent="0.2">
      <c r="B277" s="112">
        <v>268</v>
      </c>
      <c r="C277" s="25">
        <v>4268</v>
      </c>
      <c r="D277" s="52"/>
      <c r="E277" s="52"/>
      <c r="F277" s="113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5"/>
      <c r="V277" s="115"/>
      <c r="W277" s="115"/>
      <c r="X277" s="115"/>
      <c r="Y277" s="115"/>
      <c r="Z277" s="115"/>
      <c r="AA277" s="115"/>
      <c r="AB277" s="28">
        <f>IF(AND(AD277=0,(COUNTIF(D277:AA277,"*")+COUNTIF(D277:AA277,"&lt;9")+COUNTIF(BD277:BE277,"*")+COUNTIF(BD277:BE277,"&lt;9")-COUNTIF(D277:AA277,служ!$AF$3)-COUNTIF(BD277:BE277,служ!$AF$3))&gt;0),0,1)</f>
        <v>1</v>
      </c>
      <c r="AC277" s="28">
        <f t="shared" si="21"/>
        <v>0</v>
      </c>
      <c r="AD277" s="29">
        <f>IF(OR(F277="",F277=служ!$AF$3),0,1)</f>
        <v>0</v>
      </c>
      <c r="AE277" s="31">
        <f t="shared" si="22"/>
        <v>1</v>
      </c>
      <c r="AF277" s="30">
        <f t="shared" si="23"/>
        <v>1</v>
      </c>
      <c r="AG277" s="30">
        <f>IF(AND(ISBLANK(G277),$AD277=1,AG$510=1,$F277&lt;&gt;служ!$AF$3),0,1)</f>
        <v>1</v>
      </c>
      <c r="AH277" s="30">
        <f>IF(AND(ISBLANK(H277),$AD277=1,AH$510=1,$F277&lt;&gt;служ!$AF$3),0,1)</f>
        <v>1</v>
      </c>
      <c r="AI277" s="30">
        <f>IF(AND(ISBLANK(I277),$AD277=1,AI$510=1,$F277&lt;&gt;служ!$AF$3),0,1)</f>
        <v>1</v>
      </c>
      <c r="AJ277" s="30">
        <f>IF(AND(ISBLANK(J277),$AD277=1,AJ$510=1,$F277&lt;&gt;служ!$AF$3),0,1)</f>
        <v>1</v>
      </c>
      <c r="AK277" s="30">
        <f>IF(AND(ISBLANK(K277),$AD277=1,AK$510=1,$F277&lt;&gt;служ!$AF$3),0,1)</f>
        <v>1</v>
      </c>
      <c r="AL277" s="30">
        <f>IF(AND(ISBLANK(L277),$AD277=1,AL$510=1,$F277&lt;&gt;служ!$AF$3),0,1)</f>
        <v>1</v>
      </c>
      <c r="AM277" s="30">
        <f>IF(AND(ISBLANK(M277),$AD277=1,AM$510=1,$F277&lt;&gt;служ!$AF$3),0,1)</f>
        <v>1</v>
      </c>
      <c r="AN277" s="30">
        <f>IF(AND(ISBLANK(N277),$AD277=1,AN$510=1,$F277&lt;&gt;служ!$AF$3),0,1)</f>
        <v>1</v>
      </c>
      <c r="AO277" s="30">
        <f>IF(AND(ISBLANK(O277),$AD277=1,AO$510=1,$F277&lt;&gt;служ!$AF$3),0,1)</f>
        <v>1</v>
      </c>
      <c r="AP277" s="30">
        <f>IF(AND(ISBLANK(P277),$AD277=1,AP$510=1,$F277&lt;&gt;служ!$AF$3),0,1)</f>
        <v>1</v>
      </c>
      <c r="AQ277" s="30">
        <f>IF(AND(ISBLANK(Q277),$AD277=1,AQ$510=1,$F277&lt;&gt;служ!$AF$3),0,1)</f>
        <v>1</v>
      </c>
      <c r="AR277" s="30">
        <f>IF(AND(ISBLANK(R277),$AD277=1,AR$510=1,$F277&lt;&gt;служ!$AF$3),0,1)</f>
        <v>1</v>
      </c>
      <c r="AS277" s="30">
        <f>IF(AND(ISBLANK(S277),$AD277=1,AS$510=1,$F277&lt;&gt;служ!$AF$3),0,1)</f>
        <v>1</v>
      </c>
      <c r="AT277" s="30">
        <f>IF(AND(ISBLANK(T277),$AD277=1,AT$510=1,$F277&lt;&gt;служ!$AF$3),0,1)</f>
        <v>1</v>
      </c>
      <c r="AU277" s="30">
        <f>IF(AND(ISBLANK(U277),$AD277=1,AU$510=1,$F277&lt;&gt;служ!$AF$3),0,1)</f>
        <v>1</v>
      </c>
      <c r="AV277" s="30">
        <f>IF(AND(ISBLANK(V277),$AD277=1,AV$510=1,$F277&lt;&gt;служ!$AF$3),0,1)</f>
        <v>1</v>
      </c>
      <c r="AW277" s="30">
        <f>IF(AND(ISBLANK(W277),$AD277=1,AW$510=1,$F277&lt;&gt;служ!$AF$3),0,1)</f>
        <v>1</v>
      </c>
      <c r="AX277" s="30">
        <f>IF(AND(ISBLANK(X277),$AD277=1,AX$510=1,$F277&lt;&gt;служ!$AF$3),0,1)</f>
        <v>1</v>
      </c>
      <c r="AY277" s="30">
        <f>IF(AND(ISBLANK(Y277),$AD277=1,AY$510=1,$F277&lt;&gt;служ!$AF$3),0,1)</f>
        <v>1</v>
      </c>
      <c r="AZ277" s="30">
        <f>IF(AND(ISBLANK(Z277),$AD277=1,AZ$510=1,$F277&lt;&gt;служ!$AF$3),0,1)</f>
        <v>1</v>
      </c>
      <c r="BA277" s="30">
        <f>IF(AND(ISBLANK(AA277),$AD277=1,BA$510=1,$F277&lt;&gt;служ!$AF$3),0,1)</f>
        <v>1</v>
      </c>
      <c r="BB277" s="20">
        <f t="shared" si="24"/>
        <v>0</v>
      </c>
      <c r="BD277" s="114"/>
      <c r="BE277" s="114"/>
      <c r="BF277" s="156" t="str">
        <f t="shared" si="25"/>
        <v/>
      </c>
      <c r="BH277" s="30">
        <f>IF(AND(ISBLANK(BD277),$AD277=1,$F277&lt;&gt;служ!$AF$3),0,1)</f>
        <v>1</v>
      </c>
      <c r="BI277" s="30">
        <f>IF(AND(ISBLANK(BE277),$AD277=1,$F277&lt;&gt;служ!$AF$3),0,1)</f>
        <v>1</v>
      </c>
    </row>
    <row r="278" spans="2:61" s="20" customFormat="1" x14ac:dyDescent="0.2">
      <c r="B278" s="112">
        <v>269</v>
      </c>
      <c r="C278" s="25">
        <v>4269</v>
      </c>
      <c r="D278" s="52"/>
      <c r="E278" s="52"/>
      <c r="F278" s="113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5"/>
      <c r="V278" s="115"/>
      <c r="W278" s="115"/>
      <c r="X278" s="115"/>
      <c r="Y278" s="115"/>
      <c r="Z278" s="115"/>
      <c r="AA278" s="115"/>
      <c r="AB278" s="28">
        <f>IF(AND(AD278=0,(COUNTIF(D278:AA278,"*")+COUNTIF(D278:AA278,"&lt;9")+COUNTIF(BD278:BE278,"*")+COUNTIF(BD278:BE278,"&lt;9")-COUNTIF(D278:AA278,служ!$AF$3)-COUNTIF(BD278:BE278,служ!$AF$3))&gt;0),0,1)</f>
        <v>1</v>
      </c>
      <c r="AC278" s="28">
        <f t="shared" si="21"/>
        <v>0</v>
      </c>
      <c r="AD278" s="29">
        <f>IF(OR(F278="",F278=служ!$AF$3),0,1)</f>
        <v>0</v>
      </c>
      <c r="AE278" s="31">
        <f t="shared" si="22"/>
        <v>1</v>
      </c>
      <c r="AF278" s="30">
        <f t="shared" si="23"/>
        <v>1</v>
      </c>
      <c r="AG278" s="30">
        <f>IF(AND(ISBLANK(G278),$AD278=1,AG$510=1,$F278&lt;&gt;служ!$AF$3),0,1)</f>
        <v>1</v>
      </c>
      <c r="AH278" s="30">
        <f>IF(AND(ISBLANK(H278),$AD278=1,AH$510=1,$F278&lt;&gt;служ!$AF$3),0,1)</f>
        <v>1</v>
      </c>
      <c r="AI278" s="30">
        <f>IF(AND(ISBLANK(I278),$AD278=1,AI$510=1,$F278&lt;&gt;служ!$AF$3),0,1)</f>
        <v>1</v>
      </c>
      <c r="AJ278" s="30">
        <f>IF(AND(ISBLANK(J278),$AD278=1,AJ$510=1,$F278&lt;&gt;служ!$AF$3),0,1)</f>
        <v>1</v>
      </c>
      <c r="AK278" s="30">
        <f>IF(AND(ISBLANK(K278),$AD278=1,AK$510=1,$F278&lt;&gt;служ!$AF$3),0,1)</f>
        <v>1</v>
      </c>
      <c r="AL278" s="30">
        <f>IF(AND(ISBLANK(L278),$AD278=1,AL$510=1,$F278&lt;&gt;служ!$AF$3),0,1)</f>
        <v>1</v>
      </c>
      <c r="AM278" s="30">
        <f>IF(AND(ISBLANK(M278),$AD278=1,AM$510=1,$F278&lt;&gt;служ!$AF$3),0,1)</f>
        <v>1</v>
      </c>
      <c r="AN278" s="30">
        <f>IF(AND(ISBLANK(N278),$AD278=1,AN$510=1,$F278&lt;&gt;служ!$AF$3),0,1)</f>
        <v>1</v>
      </c>
      <c r="AO278" s="30">
        <f>IF(AND(ISBLANK(O278),$AD278=1,AO$510=1,$F278&lt;&gt;служ!$AF$3),0,1)</f>
        <v>1</v>
      </c>
      <c r="AP278" s="30">
        <f>IF(AND(ISBLANK(P278),$AD278=1,AP$510=1,$F278&lt;&gt;служ!$AF$3),0,1)</f>
        <v>1</v>
      </c>
      <c r="AQ278" s="30">
        <f>IF(AND(ISBLANK(Q278),$AD278=1,AQ$510=1,$F278&lt;&gt;служ!$AF$3),0,1)</f>
        <v>1</v>
      </c>
      <c r="AR278" s="30">
        <f>IF(AND(ISBLANK(R278),$AD278=1,AR$510=1,$F278&lt;&gt;служ!$AF$3),0,1)</f>
        <v>1</v>
      </c>
      <c r="AS278" s="30">
        <f>IF(AND(ISBLANK(S278),$AD278=1,AS$510=1,$F278&lt;&gt;служ!$AF$3),0,1)</f>
        <v>1</v>
      </c>
      <c r="AT278" s="30">
        <f>IF(AND(ISBLANK(T278),$AD278=1,AT$510=1,$F278&lt;&gt;служ!$AF$3),0,1)</f>
        <v>1</v>
      </c>
      <c r="AU278" s="30">
        <f>IF(AND(ISBLANK(U278),$AD278=1,AU$510=1,$F278&lt;&gt;служ!$AF$3),0,1)</f>
        <v>1</v>
      </c>
      <c r="AV278" s="30">
        <f>IF(AND(ISBLANK(V278),$AD278=1,AV$510=1,$F278&lt;&gt;служ!$AF$3),0,1)</f>
        <v>1</v>
      </c>
      <c r="AW278" s="30">
        <f>IF(AND(ISBLANK(W278),$AD278=1,AW$510=1,$F278&lt;&gt;служ!$AF$3),0,1)</f>
        <v>1</v>
      </c>
      <c r="AX278" s="30">
        <f>IF(AND(ISBLANK(X278),$AD278=1,AX$510=1,$F278&lt;&gt;служ!$AF$3),0,1)</f>
        <v>1</v>
      </c>
      <c r="AY278" s="30">
        <f>IF(AND(ISBLANK(Y278),$AD278=1,AY$510=1,$F278&lt;&gt;служ!$AF$3),0,1)</f>
        <v>1</v>
      </c>
      <c r="AZ278" s="30">
        <f>IF(AND(ISBLANK(Z278),$AD278=1,AZ$510=1,$F278&lt;&gt;служ!$AF$3),0,1)</f>
        <v>1</v>
      </c>
      <c r="BA278" s="30">
        <f>IF(AND(ISBLANK(AA278),$AD278=1,BA$510=1,$F278&lt;&gt;служ!$AF$3),0,1)</f>
        <v>1</v>
      </c>
      <c r="BB278" s="20">
        <f t="shared" si="24"/>
        <v>0</v>
      </c>
      <c r="BD278" s="114"/>
      <c r="BE278" s="114"/>
      <c r="BF278" s="156" t="str">
        <f t="shared" si="25"/>
        <v/>
      </c>
      <c r="BH278" s="30">
        <f>IF(AND(ISBLANK(BD278),$AD278=1,$F278&lt;&gt;служ!$AF$3),0,1)</f>
        <v>1</v>
      </c>
      <c r="BI278" s="30">
        <f>IF(AND(ISBLANK(BE278),$AD278=1,$F278&lt;&gt;служ!$AF$3),0,1)</f>
        <v>1</v>
      </c>
    </row>
    <row r="279" spans="2:61" s="20" customFormat="1" x14ac:dyDescent="0.2">
      <c r="B279" s="112">
        <v>270</v>
      </c>
      <c r="C279" s="25">
        <v>4270</v>
      </c>
      <c r="D279" s="52"/>
      <c r="E279" s="52"/>
      <c r="F279" s="113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5"/>
      <c r="V279" s="115"/>
      <c r="W279" s="115"/>
      <c r="X279" s="115"/>
      <c r="Y279" s="115"/>
      <c r="Z279" s="115"/>
      <c r="AA279" s="115"/>
      <c r="AB279" s="28">
        <f>IF(AND(AD279=0,(COUNTIF(D279:AA279,"*")+COUNTIF(D279:AA279,"&lt;9")+COUNTIF(BD279:BE279,"*")+COUNTIF(BD279:BE279,"&lt;9")-COUNTIF(D279:AA279,служ!$AF$3)-COUNTIF(BD279:BE279,служ!$AF$3))&gt;0),0,1)</f>
        <v>1</v>
      </c>
      <c r="AC279" s="28">
        <f t="shared" si="21"/>
        <v>0</v>
      </c>
      <c r="AD279" s="29">
        <f>IF(OR(F279="",F279=служ!$AF$3),0,1)</f>
        <v>0</v>
      </c>
      <c r="AE279" s="31">
        <f t="shared" si="22"/>
        <v>1</v>
      </c>
      <c r="AF279" s="30">
        <f t="shared" si="23"/>
        <v>1</v>
      </c>
      <c r="AG279" s="30">
        <f>IF(AND(ISBLANK(G279),$AD279=1,AG$510=1,$F279&lt;&gt;служ!$AF$3),0,1)</f>
        <v>1</v>
      </c>
      <c r="AH279" s="30">
        <f>IF(AND(ISBLANK(H279),$AD279=1,AH$510=1,$F279&lt;&gt;служ!$AF$3),0,1)</f>
        <v>1</v>
      </c>
      <c r="AI279" s="30">
        <f>IF(AND(ISBLANK(I279),$AD279=1,AI$510=1,$F279&lt;&gt;служ!$AF$3),0,1)</f>
        <v>1</v>
      </c>
      <c r="AJ279" s="30">
        <f>IF(AND(ISBLANK(J279),$AD279=1,AJ$510=1,$F279&lt;&gt;служ!$AF$3),0,1)</f>
        <v>1</v>
      </c>
      <c r="AK279" s="30">
        <f>IF(AND(ISBLANK(K279),$AD279=1,AK$510=1,$F279&lt;&gt;служ!$AF$3),0,1)</f>
        <v>1</v>
      </c>
      <c r="AL279" s="30">
        <f>IF(AND(ISBLANK(L279),$AD279=1,AL$510=1,$F279&lt;&gt;служ!$AF$3),0,1)</f>
        <v>1</v>
      </c>
      <c r="AM279" s="30">
        <f>IF(AND(ISBLANK(M279),$AD279=1,AM$510=1,$F279&lt;&gt;служ!$AF$3),0,1)</f>
        <v>1</v>
      </c>
      <c r="AN279" s="30">
        <f>IF(AND(ISBLANK(N279),$AD279=1,AN$510=1,$F279&lt;&gt;служ!$AF$3),0,1)</f>
        <v>1</v>
      </c>
      <c r="AO279" s="30">
        <f>IF(AND(ISBLANK(O279),$AD279=1,AO$510=1,$F279&lt;&gt;служ!$AF$3),0,1)</f>
        <v>1</v>
      </c>
      <c r="AP279" s="30">
        <f>IF(AND(ISBLANK(P279),$AD279=1,AP$510=1,$F279&lt;&gt;служ!$AF$3),0,1)</f>
        <v>1</v>
      </c>
      <c r="AQ279" s="30">
        <f>IF(AND(ISBLANK(Q279),$AD279=1,AQ$510=1,$F279&lt;&gt;служ!$AF$3),0,1)</f>
        <v>1</v>
      </c>
      <c r="AR279" s="30">
        <f>IF(AND(ISBLANK(R279),$AD279=1,AR$510=1,$F279&lt;&gt;служ!$AF$3),0,1)</f>
        <v>1</v>
      </c>
      <c r="AS279" s="30">
        <f>IF(AND(ISBLANK(S279),$AD279=1,AS$510=1,$F279&lt;&gt;служ!$AF$3),0,1)</f>
        <v>1</v>
      </c>
      <c r="AT279" s="30">
        <f>IF(AND(ISBLANK(T279),$AD279=1,AT$510=1,$F279&lt;&gt;служ!$AF$3),0,1)</f>
        <v>1</v>
      </c>
      <c r="AU279" s="30">
        <f>IF(AND(ISBLANK(U279),$AD279=1,AU$510=1,$F279&lt;&gt;служ!$AF$3),0,1)</f>
        <v>1</v>
      </c>
      <c r="AV279" s="30">
        <f>IF(AND(ISBLANK(V279),$AD279=1,AV$510=1,$F279&lt;&gt;служ!$AF$3),0,1)</f>
        <v>1</v>
      </c>
      <c r="AW279" s="30">
        <f>IF(AND(ISBLANK(W279),$AD279=1,AW$510=1,$F279&lt;&gt;служ!$AF$3),0,1)</f>
        <v>1</v>
      </c>
      <c r="AX279" s="30">
        <f>IF(AND(ISBLANK(X279),$AD279=1,AX$510=1,$F279&lt;&gt;служ!$AF$3),0,1)</f>
        <v>1</v>
      </c>
      <c r="AY279" s="30">
        <f>IF(AND(ISBLANK(Y279),$AD279=1,AY$510=1,$F279&lt;&gt;служ!$AF$3),0,1)</f>
        <v>1</v>
      </c>
      <c r="AZ279" s="30">
        <f>IF(AND(ISBLANK(Z279),$AD279=1,AZ$510=1,$F279&lt;&gt;служ!$AF$3),0,1)</f>
        <v>1</v>
      </c>
      <c r="BA279" s="30">
        <f>IF(AND(ISBLANK(AA279),$AD279=1,BA$510=1,$F279&lt;&gt;служ!$AF$3),0,1)</f>
        <v>1</v>
      </c>
      <c r="BB279" s="20">
        <f t="shared" si="24"/>
        <v>0</v>
      </c>
      <c r="BD279" s="114"/>
      <c r="BE279" s="114"/>
      <c r="BF279" s="156" t="str">
        <f t="shared" si="25"/>
        <v/>
      </c>
      <c r="BH279" s="30">
        <f>IF(AND(ISBLANK(BD279),$AD279=1,$F279&lt;&gt;служ!$AF$3),0,1)</f>
        <v>1</v>
      </c>
      <c r="BI279" s="30">
        <f>IF(AND(ISBLANK(BE279),$AD279=1,$F279&lt;&gt;служ!$AF$3),0,1)</f>
        <v>1</v>
      </c>
    </row>
    <row r="280" spans="2:61" s="20" customFormat="1" x14ac:dyDescent="0.2">
      <c r="B280" s="112">
        <v>271</v>
      </c>
      <c r="C280" s="25">
        <v>4271</v>
      </c>
      <c r="D280" s="52"/>
      <c r="E280" s="52"/>
      <c r="F280" s="113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5"/>
      <c r="V280" s="115"/>
      <c r="W280" s="115"/>
      <c r="X280" s="115"/>
      <c r="Y280" s="115"/>
      <c r="Z280" s="115"/>
      <c r="AA280" s="115"/>
      <c r="AB280" s="28">
        <f>IF(AND(AD280=0,(COUNTIF(D280:AA280,"*")+COUNTIF(D280:AA280,"&lt;9")+COUNTIF(BD280:BE280,"*")+COUNTIF(BD280:BE280,"&lt;9")-COUNTIF(D280:AA280,служ!$AF$3)-COUNTIF(BD280:BE280,служ!$AF$3))&gt;0),0,1)</f>
        <v>1</v>
      </c>
      <c r="AC280" s="28">
        <f t="shared" si="21"/>
        <v>0</v>
      </c>
      <c r="AD280" s="29">
        <f>IF(OR(F280="",F280=служ!$AF$3),0,1)</f>
        <v>0</v>
      </c>
      <c r="AE280" s="31">
        <f t="shared" si="22"/>
        <v>1</v>
      </c>
      <c r="AF280" s="30">
        <f t="shared" si="23"/>
        <v>1</v>
      </c>
      <c r="AG280" s="30">
        <f>IF(AND(ISBLANK(G280),$AD280=1,AG$510=1,$F280&lt;&gt;служ!$AF$3),0,1)</f>
        <v>1</v>
      </c>
      <c r="AH280" s="30">
        <f>IF(AND(ISBLANK(H280),$AD280=1,AH$510=1,$F280&lt;&gt;служ!$AF$3),0,1)</f>
        <v>1</v>
      </c>
      <c r="AI280" s="30">
        <f>IF(AND(ISBLANK(I280),$AD280=1,AI$510=1,$F280&lt;&gt;служ!$AF$3),0,1)</f>
        <v>1</v>
      </c>
      <c r="AJ280" s="30">
        <f>IF(AND(ISBLANK(J280),$AD280=1,AJ$510=1,$F280&lt;&gt;служ!$AF$3),0,1)</f>
        <v>1</v>
      </c>
      <c r="AK280" s="30">
        <f>IF(AND(ISBLANK(K280),$AD280=1,AK$510=1,$F280&lt;&gt;служ!$AF$3),0,1)</f>
        <v>1</v>
      </c>
      <c r="AL280" s="30">
        <f>IF(AND(ISBLANK(L280),$AD280=1,AL$510=1,$F280&lt;&gt;служ!$AF$3),0,1)</f>
        <v>1</v>
      </c>
      <c r="AM280" s="30">
        <f>IF(AND(ISBLANK(M280),$AD280=1,AM$510=1,$F280&lt;&gt;служ!$AF$3),0,1)</f>
        <v>1</v>
      </c>
      <c r="AN280" s="30">
        <f>IF(AND(ISBLANK(N280),$AD280=1,AN$510=1,$F280&lt;&gt;служ!$AF$3),0,1)</f>
        <v>1</v>
      </c>
      <c r="AO280" s="30">
        <f>IF(AND(ISBLANK(O280),$AD280=1,AO$510=1,$F280&lt;&gt;служ!$AF$3),0,1)</f>
        <v>1</v>
      </c>
      <c r="AP280" s="30">
        <f>IF(AND(ISBLANK(P280),$AD280=1,AP$510=1,$F280&lt;&gt;служ!$AF$3),0,1)</f>
        <v>1</v>
      </c>
      <c r="AQ280" s="30">
        <f>IF(AND(ISBLANK(Q280),$AD280=1,AQ$510=1,$F280&lt;&gt;служ!$AF$3),0,1)</f>
        <v>1</v>
      </c>
      <c r="AR280" s="30">
        <f>IF(AND(ISBLANK(R280),$AD280=1,AR$510=1,$F280&lt;&gt;служ!$AF$3),0,1)</f>
        <v>1</v>
      </c>
      <c r="AS280" s="30">
        <f>IF(AND(ISBLANK(S280),$AD280=1,AS$510=1,$F280&lt;&gt;служ!$AF$3),0,1)</f>
        <v>1</v>
      </c>
      <c r="AT280" s="30">
        <f>IF(AND(ISBLANK(T280),$AD280=1,AT$510=1,$F280&lt;&gt;служ!$AF$3),0,1)</f>
        <v>1</v>
      </c>
      <c r="AU280" s="30">
        <f>IF(AND(ISBLANK(U280),$AD280=1,AU$510=1,$F280&lt;&gt;служ!$AF$3),0,1)</f>
        <v>1</v>
      </c>
      <c r="AV280" s="30">
        <f>IF(AND(ISBLANK(V280),$AD280=1,AV$510=1,$F280&lt;&gt;служ!$AF$3),0,1)</f>
        <v>1</v>
      </c>
      <c r="AW280" s="30">
        <f>IF(AND(ISBLANK(W280),$AD280=1,AW$510=1,$F280&lt;&gt;служ!$AF$3),0,1)</f>
        <v>1</v>
      </c>
      <c r="AX280" s="30">
        <f>IF(AND(ISBLANK(X280),$AD280=1,AX$510=1,$F280&lt;&gt;служ!$AF$3),0,1)</f>
        <v>1</v>
      </c>
      <c r="AY280" s="30">
        <f>IF(AND(ISBLANK(Y280),$AD280=1,AY$510=1,$F280&lt;&gt;служ!$AF$3),0,1)</f>
        <v>1</v>
      </c>
      <c r="AZ280" s="30">
        <f>IF(AND(ISBLANK(Z280),$AD280=1,AZ$510=1,$F280&lt;&gt;служ!$AF$3),0,1)</f>
        <v>1</v>
      </c>
      <c r="BA280" s="30">
        <f>IF(AND(ISBLANK(AA280),$AD280=1,BA$510=1,$F280&lt;&gt;служ!$AF$3),0,1)</f>
        <v>1</v>
      </c>
      <c r="BB280" s="20">
        <f t="shared" si="24"/>
        <v>0</v>
      </c>
      <c r="BD280" s="114"/>
      <c r="BE280" s="114"/>
      <c r="BF280" s="156" t="str">
        <f t="shared" si="25"/>
        <v/>
      </c>
      <c r="BH280" s="30">
        <f>IF(AND(ISBLANK(BD280),$AD280=1,$F280&lt;&gt;служ!$AF$3),0,1)</f>
        <v>1</v>
      </c>
      <c r="BI280" s="30">
        <f>IF(AND(ISBLANK(BE280),$AD280=1,$F280&lt;&gt;служ!$AF$3),0,1)</f>
        <v>1</v>
      </c>
    </row>
    <row r="281" spans="2:61" s="20" customFormat="1" x14ac:dyDescent="0.2">
      <c r="B281" s="112">
        <v>272</v>
      </c>
      <c r="C281" s="25">
        <v>4272</v>
      </c>
      <c r="D281" s="52"/>
      <c r="E281" s="52"/>
      <c r="F281" s="113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5"/>
      <c r="V281" s="115"/>
      <c r="W281" s="115"/>
      <c r="X281" s="115"/>
      <c r="Y281" s="115"/>
      <c r="Z281" s="115"/>
      <c r="AA281" s="115"/>
      <c r="AB281" s="28">
        <f>IF(AND(AD281=0,(COUNTIF(D281:AA281,"*")+COUNTIF(D281:AA281,"&lt;9")+COUNTIF(BD281:BE281,"*")+COUNTIF(BD281:BE281,"&lt;9")-COUNTIF(D281:AA281,служ!$AF$3)-COUNTIF(BD281:BE281,служ!$AF$3))&gt;0),0,1)</f>
        <v>1</v>
      </c>
      <c r="AC281" s="28">
        <f t="shared" si="21"/>
        <v>0</v>
      </c>
      <c r="AD281" s="29">
        <f>IF(OR(F281="",F281=служ!$AF$3),0,1)</f>
        <v>0</v>
      </c>
      <c r="AE281" s="31">
        <f t="shared" si="22"/>
        <v>1</v>
      </c>
      <c r="AF281" s="30">
        <f t="shared" si="23"/>
        <v>1</v>
      </c>
      <c r="AG281" s="30">
        <f>IF(AND(ISBLANK(G281),$AD281=1,AG$510=1,$F281&lt;&gt;служ!$AF$3),0,1)</f>
        <v>1</v>
      </c>
      <c r="AH281" s="30">
        <f>IF(AND(ISBLANK(H281),$AD281=1,AH$510=1,$F281&lt;&gt;служ!$AF$3),0,1)</f>
        <v>1</v>
      </c>
      <c r="AI281" s="30">
        <f>IF(AND(ISBLANK(I281),$AD281=1,AI$510=1,$F281&lt;&gt;служ!$AF$3),0,1)</f>
        <v>1</v>
      </c>
      <c r="AJ281" s="30">
        <f>IF(AND(ISBLANK(J281),$AD281=1,AJ$510=1,$F281&lt;&gt;служ!$AF$3),0,1)</f>
        <v>1</v>
      </c>
      <c r="AK281" s="30">
        <f>IF(AND(ISBLANK(K281),$AD281=1,AK$510=1,$F281&lt;&gt;служ!$AF$3),0,1)</f>
        <v>1</v>
      </c>
      <c r="AL281" s="30">
        <f>IF(AND(ISBLANK(L281),$AD281=1,AL$510=1,$F281&lt;&gt;служ!$AF$3),0,1)</f>
        <v>1</v>
      </c>
      <c r="AM281" s="30">
        <f>IF(AND(ISBLANK(M281),$AD281=1,AM$510=1,$F281&lt;&gt;служ!$AF$3),0,1)</f>
        <v>1</v>
      </c>
      <c r="AN281" s="30">
        <f>IF(AND(ISBLANK(N281),$AD281=1,AN$510=1,$F281&lt;&gt;служ!$AF$3),0,1)</f>
        <v>1</v>
      </c>
      <c r="AO281" s="30">
        <f>IF(AND(ISBLANK(O281),$AD281=1,AO$510=1,$F281&lt;&gt;служ!$AF$3),0,1)</f>
        <v>1</v>
      </c>
      <c r="AP281" s="30">
        <f>IF(AND(ISBLANK(P281),$AD281=1,AP$510=1,$F281&lt;&gt;служ!$AF$3),0,1)</f>
        <v>1</v>
      </c>
      <c r="AQ281" s="30">
        <f>IF(AND(ISBLANK(Q281),$AD281=1,AQ$510=1,$F281&lt;&gt;служ!$AF$3),0,1)</f>
        <v>1</v>
      </c>
      <c r="AR281" s="30">
        <f>IF(AND(ISBLANK(R281),$AD281=1,AR$510=1,$F281&lt;&gt;служ!$AF$3),0,1)</f>
        <v>1</v>
      </c>
      <c r="AS281" s="30">
        <f>IF(AND(ISBLANK(S281),$AD281=1,AS$510=1,$F281&lt;&gt;служ!$AF$3),0,1)</f>
        <v>1</v>
      </c>
      <c r="AT281" s="30">
        <f>IF(AND(ISBLANK(T281),$AD281=1,AT$510=1,$F281&lt;&gt;служ!$AF$3),0,1)</f>
        <v>1</v>
      </c>
      <c r="AU281" s="30">
        <f>IF(AND(ISBLANK(U281),$AD281=1,AU$510=1,$F281&lt;&gt;служ!$AF$3),0,1)</f>
        <v>1</v>
      </c>
      <c r="AV281" s="30">
        <f>IF(AND(ISBLANK(V281),$AD281=1,AV$510=1,$F281&lt;&gt;служ!$AF$3),0,1)</f>
        <v>1</v>
      </c>
      <c r="AW281" s="30">
        <f>IF(AND(ISBLANK(W281),$AD281=1,AW$510=1,$F281&lt;&gt;служ!$AF$3),0,1)</f>
        <v>1</v>
      </c>
      <c r="AX281" s="30">
        <f>IF(AND(ISBLANK(X281),$AD281=1,AX$510=1,$F281&lt;&gt;служ!$AF$3),0,1)</f>
        <v>1</v>
      </c>
      <c r="AY281" s="30">
        <f>IF(AND(ISBLANK(Y281),$AD281=1,AY$510=1,$F281&lt;&gt;служ!$AF$3),0,1)</f>
        <v>1</v>
      </c>
      <c r="AZ281" s="30">
        <f>IF(AND(ISBLANK(Z281),$AD281=1,AZ$510=1,$F281&lt;&gt;служ!$AF$3),0,1)</f>
        <v>1</v>
      </c>
      <c r="BA281" s="30">
        <f>IF(AND(ISBLANK(AA281),$AD281=1,BA$510=1,$F281&lt;&gt;служ!$AF$3),0,1)</f>
        <v>1</v>
      </c>
      <c r="BB281" s="20">
        <f t="shared" si="24"/>
        <v>0</v>
      </c>
      <c r="BD281" s="114"/>
      <c r="BE281" s="114"/>
      <c r="BF281" s="156" t="str">
        <f t="shared" si="25"/>
        <v/>
      </c>
      <c r="BH281" s="30">
        <f>IF(AND(ISBLANK(BD281),$AD281=1,$F281&lt;&gt;служ!$AF$3),0,1)</f>
        <v>1</v>
      </c>
      <c r="BI281" s="30">
        <f>IF(AND(ISBLANK(BE281),$AD281=1,$F281&lt;&gt;служ!$AF$3),0,1)</f>
        <v>1</v>
      </c>
    </row>
    <row r="282" spans="2:61" s="20" customFormat="1" x14ac:dyDescent="0.2">
      <c r="B282" s="112">
        <v>273</v>
      </c>
      <c r="C282" s="25">
        <v>4273</v>
      </c>
      <c r="D282" s="52"/>
      <c r="E282" s="52"/>
      <c r="F282" s="113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5"/>
      <c r="V282" s="115"/>
      <c r="W282" s="115"/>
      <c r="X282" s="115"/>
      <c r="Y282" s="115"/>
      <c r="Z282" s="115"/>
      <c r="AA282" s="115"/>
      <c r="AB282" s="28">
        <f>IF(AND(AD282=0,(COUNTIF(D282:AA282,"*")+COUNTIF(D282:AA282,"&lt;9")+COUNTIF(BD282:BE282,"*")+COUNTIF(BD282:BE282,"&lt;9")-COUNTIF(D282:AA282,служ!$AF$3)-COUNTIF(BD282:BE282,служ!$AF$3))&gt;0),0,1)</f>
        <v>1</v>
      </c>
      <c r="AC282" s="28">
        <f t="shared" si="21"/>
        <v>0</v>
      </c>
      <c r="AD282" s="29">
        <f>IF(OR(F282="",F282=служ!$AF$3),0,1)</f>
        <v>0</v>
      </c>
      <c r="AE282" s="31">
        <f t="shared" si="22"/>
        <v>1</v>
      </c>
      <c r="AF282" s="30">
        <f t="shared" si="23"/>
        <v>1</v>
      </c>
      <c r="AG282" s="30">
        <f>IF(AND(ISBLANK(G282),$AD282=1,AG$510=1,$F282&lt;&gt;служ!$AF$3),0,1)</f>
        <v>1</v>
      </c>
      <c r="AH282" s="30">
        <f>IF(AND(ISBLANK(H282),$AD282=1,AH$510=1,$F282&lt;&gt;служ!$AF$3),0,1)</f>
        <v>1</v>
      </c>
      <c r="AI282" s="30">
        <f>IF(AND(ISBLANK(I282),$AD282=1,AI$510=1,$F282&lt;&gt;служ!$AF$3),0,1)</f>
        <v>1</v>
      </c>
      <c r="AJ282" s="30">
        <f>IF(AND(ISBLANK(J282),$AD282=1,AJ$510=1,$F282&lt;&gt;служ!$AF$3),0,1)</f>
        <v>1</v>
      </c>
      <c r="AK282" s="30">
        <f>IF(AND(ISBLANK(K282),$AD282=1,AK$510=1,$F282&lt;&gt;служ!$AF$3),0,1)</f>
        <v>1</v>
      </c>
      <c r="AL282" s="30">
        <f>IF(AND(ISBLANK(L282),$AD282=1,AL$510=1,$F282&lt;&gt;служ!$AF$3),0,1)</f>
        <v>1</v>
      </c>
      <c r="AM282" s="30">
        <f>IF(AND(ISBLANK(M282),$AD282=1,AM$510=1,$F282&lt;&gt;служ!$AF$3),0,1)</f>
        <v>1</v>
      </c>
      <c r="AN282" s="30">
        <f>IF(AND(ISBLANK(N282),$AD282=1,AN$510=1,$F282&lt;&gt;служ!$AF$3),0,1)</f>
        <v>1</v>
      </c>
      <c r="AO282" s="30">
        <f>IF(AND(ISBLANK(O282),$AD282=1,AO$510=1,$F282&lt;&gt;служ!$AF$3),0,1)</f>
        <v>1</v>
      </c>
      <c r="AP282" s="30">
        <f>IF(AND(ISBLANK(P282),$AD282=1,AP$510=1,$F282&lt;&gt;служ!$AF$3),0,1)</f>
        <v>1</v>
      </c>
      <c r="AQ282" s="30">
        <f>IF(AND(ISBLANK(Q282),$AD282=1,AQ$510=1,$F282&lt;&gt;служ!$AF$3),0,1)</f>
        <v>1</v>
      </c>
      <c r="AR282" s="30">
        <f>IF(AND(ISBLANK(R282),$AD282=1,AR$510=1,$F282&lt;&gt;служ!$AF$3),0,1)</f>
        <v>1</v>
      </c>
      <c r="AS282" s="30">
        <f>IF(AND(ISBLANK(S282),$AD282=1,AS$510=1,$F282&lt;&gt;служ!$AF$3),0,1)</f>
        <v>1</v>
      </c>
      <c r="AT282" s="30">
        <f>IF(AND(ISBLANK(T282),$AD282=1,AT$510=1,$F282&lt;&gt;служ!$AF$3),0,1)</f>
        <v>1</v>
      </c>
      <c r="AU282" s="30">
        <f>IF(AND(ISBLANK(U282),$AD282=1,AU$510=1,$F282&lt;&gt;служ!$AF$3),0,1)</f>
        <v>1</v>
      </c>
      <c r="AV282" s="30">
        <f>IF(AND(ISBLANK(V282),$AD282=1,AV$510=1,$F282&lt;&gt;служ!$AF$3),0,1)</f>
        <v>1</v>
      </c>
      <c r="AW282" s="30">
        <f>IF(AND(ISBLANK(W282),$AD282=1,AW$510=1,$F282&lt;&gt;служ!$AF$3),0,1)</f>
        <v>1</v>
      </c>
      <c r="AX282" s="30">
        <f>IF(AND(ISBLANK(X282),$AD282=1,AX$510=1,$F282&lt;&gt;служ!$AF$3),0,1)</f>
        <v>1</v>
      </c>
      <c r="AY282" s="30">
        <f>IF(AND(ISBLANK(Y282),$AD282=1,AY$510=1,$F282&lt;&gt;служ!$AF$3),0,1)</f>
        <v>1</v>
      </c>
      <c r="AZ282" s="30">
        <f>IF(AND(ISBLANK(Z282),$AD282=1,AZ$510=1,$F282&lt;&gt;служ!$AF$3),0,1)</f>
        <v>1</v>
      </c>
      <c r="BA282" s="30">
        <f>IF(AND(ISBLANK(AA282),$AD282=1,BA$510=1,$F282&lt;&gt;служ!$AF$3),0,1)</f>
        <v>1</v>
      </c>
      <c r="BB282" s="20">
        <f t="shared" si="24"/>
        <v>0</v>
      </c>
      <c r="BD282" s="114"/>
      <c r="BE282" s="114"/>
      <c r="BF282" s="156" t="str">
        <f t="shared" si="25"/>
        <v/>
      </c>
      <c r="BH282" s="30">
        <f>IF(AND(ISBLANK(BD282),$AD282=1,$F282&lt;&gt;служ!$AF$3),0,1)</f>
        <v>1</v>
      </c>
      <c r="BI282" s="30">
        <f>IF(AND(ISBLANK(BE282),$AD282=1,$F282&lt;&gt;служ!$AF$3),0,1)</f>
        <v>1</v>
      </c>
    </row>
    <row r="283" spans="2:61" s="20" customFormat="1" x14ac:dyDescent="0.2">
      <c r="B283" s="112">
        <v>274</v>
      </c>
      <c r="C283" s="25">
        <v>4274</v>
      </c>
      <c r="D283" s="52"/>
      <c r="E283" s="52"/>
      <c r="F283" s="113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5"/>
      <c r="V283" s="115"/>
      <c r="W283" s="115"/>
      <c r="X283" s="115"/>
      <c r="Y283" s="115"/>
      <c r="Z283" s="115"/>
      <c r="AA283" s="115"/>
      <c r="AB283" s="28">
        <f>IF(AND(AD283=0,(COUNTIF(D283:AA283,"*")+COUNTIF(D283:AA283,"&lt;9")+COUNTIF(BD283:BE283,"*")+COUNTIF(BD283:BE283,"&lt;9")-COUNTIF(D283:AA283,служ!$AF$3)-COUNTIF(BD283:BE283,служ!$AF$3))&gt;0),0,1)</f>
        <v>1</v>
      </c>
      <c r="AC283" s="28">
        <f t="shared" si="21"/>
        <v>0</v>
      </c>
      <c r="AD283" s="29">
        <f>IF(OR(F283="",F283=служ!$AF$3),0,1)</f>
        <v>0</v>
      </c>
      <c r="AE283" s="31">
        <f t="shared" si="22"/>
        <v>1</v>
      </c>
      <c r="AF283" s="30">
        <f t="shared" si="23"/>
        <v>1</v>
      </c>
      <c r="AG283" s="30">
        <f>IF(AND(ISBLANK(G283),$AD283=1,AG$510=1,$F283&lt;&gt;служ!$AF$3),0,1)</f>
        <v>1</v>
      </c>
      <c r="AH283" s="30">
        <f>IF(AND(ISBLANK(H283),$AD283=1,AH$510=1,$F283&lt;&gt;служ!$AF$3),0,1)</f>
        <v>1</v>
      </c>
      <c r="AI283" s="30">
        <f>IF(AND(ISBLANK(I283),$AD283=1,AI$510=1,$F283&lt;&gt;служ!$AF$3),0,1)</f>
        <v>1</v>
      </c>
      <c r="AJ283" s="30">
        <f>IF(AND(ISBLANK(J283),$AD283=1,AJ$510=1,$F283&lt;&gt;служ!$AF$3),0,1)</f>
        <v>1</v>
      </c>
      <c r="AK283" s="30">
        <f>IF(AND(ISBLANK(K283),$AD283=1,AK$510=1,$F283&lt;&gt;служ!$AF$3),0,1)</f>
        <v>1</v>
      </c>
      <c r="AL283" s="30">
        <f>IF(AND(ISBLANK(L283),$AD283=1,AL$510=1,$F283&lt;&gt;служ!$AF$3),0,1)</f>
        <v>1</v>
      </c>
      <c r="AM283" s="30">
        <f>IF(AND(ISBLANK(M283),$AD283=1,AM$510=1,$F283&lt;&gt;служ!$AF$3),0,1)</f>
        <v>1</v>
      </c>
      <c r="AN283" s="30">
        <f>IF(AND(ISBLANK(N283),$AD283=1,AN$510=1,$F283&lt;&gt;служ!$AF$3),0,1)</f>
        <v>1</v>
      </c>
      <c r="AO283" s="30">
        <f>IF(AND(ISBLANK(O283),$AD283=1,AO$510=1,$F283&lt;&gt;служ!$AF$3),0,1)</f>
        <v>1</v>
      </c>
      <c r="AP283" s="30">
        <f>IF(AND(ISBLANK(P283),$AD283=1,AP$510=1,$F283&lt;&gt;служ!$AF$3),0,1)</f>
        <v>1</v>
      </c>
      <c r="AQ283" s="30">
        <f>IF(AND(ISBLANK(Q283),$AD283=1,AQ$510=1,$F283&lt;&gt;служ!$AF$3),0,1)</f>
        <v>1</v>
      </c>
      <c r="AR283" s="30">
        <f>IF(AND(ISBLANK(R283),$AD283=1,AR$510=1,$F283&lt;&gt;служ!$AF$3),0,1)</f>
        <v>1</v>
      </c>
      <c r="AS283" s="30">
        <f>IF(AND(ISBLANK(S283),$AD283=1,AS$510=1,$F283&lt;&gt;служ!$AF$3),0,1)</f>
        <v>1</v>
      </c>
      <c r="AT283" s="30">
        <f>IF(AND(ISBLANK(T283),$AD283=1,AT$510=1,$F283&lt;&gt;служ!$AF$3),0,1)</f>
        <v>1</v>
      </c>
      <c r="AU283" s="30">
        <f>IF(AND(ISBLANK(U283),$AD283=1,AU$510=1,$F283&lt;&gt;служ!$AF$3),0,1)</f>
        <v>1</v>
      </c>
      <c r="AV283" s="30">
        <f>IF(AND(ISBLANK(V283),$AD283=1,AV$510=1,$F283&lt;&gt;служ!$AF$3),0,1)</f>
        <v>1</v>
      </c>
      <c r="AW283" s="30">
        <f>IF(AND(ISBLANK(W283),$AD283=1,AW$510=1,$F283&lt;&gt;служ!$AF$3),0,1)</f>
        <v>1</v>
      </c>
      <c r="AX283" s="30">
        <f>IF(AND(ISBLANK(X283),$AD283=1,AX$510=1,$F283&lt;&gt;служ!$AF$3),0,1)</f>
        <v>1</v>
      </c>
      <c r="AY283" s="30">
        <f>IF(AND(ISBLANK(Y283),$AD283=1,AY$510=1,$F283&lt;&gt;служ!$AF$3),0,1)</f>
        <v>1</v>
      </c>
      <c r="AZ283" s="30">
        <f>IF(AND(ISBLANK(Z283),$AD283=1,AZ$510=1,$F283&lt;&gt;служ!$AF$3),0,1)</f>
        <v>1</v>
      </c>
      <c r="BA283" s="30">
        <f>IF(AND(ISBLANK(AA283),$AD283=1,BA$510=1,$F283&lt;&gt;служ!$AF$3),0,1)</f>
        <v>1</v>
      </c>
      <c r="BB283" s="20">
        <f t="shared" si="24"/>
        <v>0</v>
      </c>
      <c r="BD283" s="114"/>
      <c r="BE283" s="114"/>
      <c r="BF283" s="156" t="str">
        <f t="shared" si="25"/>
        <v/>
      </c>
      <c r="BH283" s="30">
        <f>IF(AND(ISBLANK(BD283),$AD283=1,$F283&lt;&gt;служ!$AF$3),0,1)</f>
        <v>1</v>
      </c>
      <c r="BI283" s="30">
        <f>IF(AND(ISBLANK(BE283),$AD283=1,$F283&lt;&gt;служ!$AF$3),0,1)</f>
        <v>1</v>
      </c>
    </row>
    <row r="284" spans="2:61" s="20" customFormat="1" x14ac:dyDescent="0.2">
      <c r="B284" s="112">
        <v>275</v>
      </c>
      <c r="C284" s="25">
        <v>4275</v>
      </c>
      <c r="D284" s="52"/>
      <c r="E284" s="52"/>
      <c r="F284" s="113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5"/>
      <c r="V284" s="115"/>
      <c r="W284" s="115"/>
      <c r="X284" s="115"/>
      <c r="Y284" s="115"/>
      <c r="Z284" s="115"/>
      <c r="AA284" s="115"/>
      <c r="AB284" s="28">
        <f>IF(AND(AD284=0,(COUNTIF(D284:AA284,"*")+COUNTIF(D284:AA284,"&lt;9")+COUNTIF(BD284:BE284,"*")+COUNTIF(BD284:BE284,"&lt;9")-COUNTIF(D284:AA284,служ!$AF$3)-COUNTIF(BD284:BE284,служ!$AF$3))&gt;0),0,1)</f>
        <v>1</v>
      </c>
      <c r="AC284" s="28">
        <f t="shared" si="21"/>
        <v>0</v>
      </c>
      <c r="AD284" s="29">
        <f>IF(OR(F284="",F284=служ!$AF$3),0,1)</f>
        <v>0</v>
      </c>
      <c r="AE284" s="31">
        <f t="shared" si="22"/>
        <v>1</v>
      </c>
      <c r="AF284" s="30">
        <f t="shared" si="23"/>
        <v>1</v>
      </c>
      <c r="AG284" s="30">
        <f>IF(AND(ISBLANK(G284),$AD284=1,AG$510=1,$F284&lt;&gt;служ!$AF$3),0,1)</f>
        <v>1</v>
      </c>
      <c r="AH284" s="30">
        <f>IF(AND(ISBLANK(H284),$AD284=1,AH$510=1,$F284&lt;&gt;служ!$AF$3),0,1)</f>
        <v>1</v>
      </c>
      <c r="AI284" s="30">
        <f>IF(AND(ISBLANK(I284),$AD284=1,AI$510=1,$F284&lt;&gt;служ!$AF$3),0,1)</f>
        <v>1</v>
      </c>
      <c r="AJ284" s="30">
        <f>IF(AND(ISBLANK(J284),$AD284=1,AJ$510=1,$F284&lt;&gt;служ!$AF$3),0,1)</f>
        <v>1</v>
      </c>
      <c r="AK284" s="30">
        <f>IF(AND(ISBLANK(K284),$AD284=1,AK$510=1,$F284&lt;&gt;служ!$AF$3),0,1)</f>
        <v>1</v>
      </c>
      <c r="AL284" s="30">
        <f>IF(AND(ISBLANK(L284),$AD284=1,AL$510=1,$F284&lt;&gt;служ!$AF$3),0,1)</f>
        <v>1</v>
      </c>
      <c r="AM284" s="30">
        <f>IF(AND(ISBLANK(M284),$AD284=1,AM$510=1,$F284&lt;&gt;служ!$AF$3),0,1)</f>
        <v>1</v>
      </c>
      <c r="AN284" s="30">
        <f>IF(AND(ISBLANK(N284),$AD284=1,AN$510=1,$F284&lt;&gt;служ!$AF$3),0,1)</f>
        <v>1</v>
      </c>
      <c r="AO284" s="30">
        <f>IF(AND(ISBLANK(O284),$AD284=1,AO$510=1,$F284&lt;&gt;служ!$AF$3),0,1)</f>
        <v>1</v>
      </c>
      <c r="AP284" s="30">
        <f>IF(AND(ISBLANK(P284),$AD284=1,AP$510=1,$F284&lt;&gt;служ!$AF$3),0,1)</f>
        <v>1</v>
      </c>
      <c r="AQ284" s="30">
        <f>IF(AND(ISBLANK(Q284),$AD284=1,AQ$510=1,$F284&lt;&gt;служ!$AF$3),0,1)</f>
        <v>1</v>
      </c>
      <c r="AR284" s="30">
        <f>IF(AND(ISBLANK(R284),$AD284=1,AR$510=1,$F284&lt;&gt;служ!$AF$3),0,1)</f>
        <v>1</v>
      </c>
      <c r="AS284" s="30">
        <f>IF(AND(ISBLANK(S284),$AD284=1,AS$510=1,$F284&lt;&gt;служ!$AF$3),0,1)</f>
        <v>1</v>
      </c>
      <c r="AT284" s="30">
        <f>IF(AND(ISBLANK(T284),$AD284=1,AT$510=1,$F284&lt;&gt;служ!$AF$3),0,1)</f>
        <v>1</v>
      </c>
      <c r="AU284" s="30">
        <f>IF(AND(ISBLANK(U284),$AD284=1,AU$510=1,$F284&lt;&gt;служ!$AF$3),0,1)</f>
        <v>1</v>
      </c>
      <c r="AV284" s="30">
        <f>IF(AND(ISBLANK(V284),$AD284=1,AV$510=1,$F284&lt;&gt;служ!$AF$3),0,1)</f>
        <v>1</v>
      </c>
      <c r="AW284" s="30">
        <f>IF(AND(ISBLANK(W284),$AD284=1,AW$510=1,$F284&lt;&gt;служ!$AF$3),0,1)</f>
        <v>1</v>
      </c>
      <c r="AX284" s="30">
        <f>IF(AND(ISBLANK(X284),$AD284=1,AX$510=1,$F284&lt;&gt;служ!$AF$3),0,1)</f>
        <v>1</v>
      </c>
      <c r="AY284" s="30">
        <f>IF(AND(ISBLANK(Y284),$AD284=1,AY$510=1,$F284&lt;&gt;служ!$AF$3),0,1)</f>
        <v>1</v>
      </c>
      <c r="AZ284" s="30">
        <f>IF(AND(ISBLANK(Z284),$AD284=1,AZ$510=1,$F284&lt;&gt;служ!$AF$3),0,1)</f>
        <v>1</v>
      </c>
      <c r="BA284" s="30">
        <f>IF(AND(ISBLANK(AA284),$AD284=1,BA$510=1,$F284&lt;&gt;служ!$AF$3),0,1)</f>
        <v>1</v>
      </c>
      <c r="BB284" s="20">
        <f t="shared" si="24"/>
        <v>0</v>
      </c>
      <c r="BD284" s="114"/>
      <c r="BE284" s="114"/>
      <c r="BF284" s="156" t="str">
        <f t="shared" si="25"/>
        <v/>
      </c>
      <c r="BH284" s="30">
        <f>IF(AND(ISBLANK(BD284),$AD284=1,$F284&lt;&gt;служ!$AF$3),0,1)</f>
        <v>1</v>
      </c>
      <c r="BI284" s="30">
        <f>IF(AND(ISBLANK(BE284),$AD284=1,$F284&lt;&gt;служ!$AF$3),0,1)</f>
        <v>1</v>
      </c>
    </row>
    <row r="285" spans="2:61" s="20" customFormat="1" x14ac:dyDescent="0.2">
      <c r="B285" s="112">
        <v>276</v>
      </c>
      <c r="C285" s="25">
        <v>4276</v>
      </c>
      <c r="D285" s="52"/>
      <c r="E285" s="52"/>
      <c r="F285" s="113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5"/>
      <c r="V285" s="115"/>
      <c r="W285" s="115"/>
      <c r="X285" s="115"/>
      <c r="Y285" s="115"/>
      <c r="Z285" s="115"/>
      <c r="AA285" s="115"/>
      <c r="AB285" s="28">
        <f>IF(AND(AD285=0,(COUNTIF(D285:AA285,"*")+COUNTIF(D285:AA285,"&lt;9")+COUNTIF(BD285:BE285,"*")+COUNTIF(BD285:BE285,"&lt;9")-COUNTIF(D285:AA285,служ!$AF$3)-COUNTIF(BD285:BE285,служ!$AF$3))&gt;0),0,1)</f>
        <v>1</v>
      </c>
      <c r="AC285" s="28">
        <f t="shared" si="21"/>
        <v>0</v>
      </c>
      <c r="AD285" s="29">
        <f>IF(OR(F285="",F285=служ!$AF$3),0,1)</f>
        <v>0</v>
      </c>
      <c r="AE285" s="31">
        <f t="shared" si="22"/>
        <v>1</v>
      </c>
      <c r="AF285" s="30">
        <f t="shared" si="23"/>
        <v>1</v>
      </c>
      <c r="AG285" s="30">
        <f>IF(AND(ISBLANK(G285),$AD285=1,AG$510=1,$F285&lt;&gt;служ!$AF$3),0,1)</f>
        <v>1</v>
      </c>
      <c r="AH285" s="30">
        <f>IF(AND(ISBLANK(H285),$AD285=1,AH$510=1,$F285&lt;&gt;служ!$AF$3),0,1)</f>
        <v>1</v>
      </c>
      <c r="AI285" s="30">
        <f>IF(AND(ISBLANK(I285),$AD285=1,AI$510=1,$F285&lt;&gt;служ!$AF$3),0,1)</f>
        <v>1</v>
      </c>
      <c r="AJ285" s="30">
        <f>IF(AND(ISBLANK(J285),$AD285=1,AJ$510=1,$F285&lt;&gt;служ!$AF$3),0,1)</f>
        <v>1</v>
      </c>
      <c r="AK285" s="30">
        <f>IF(AND(ISBLANK(K285),$AD285=1,AK$510=1,$F285&lt;&gt;служ!$AF$3),0,1)</f>
        <v>1</v>
      </c>
      <c r="AL285" s="30">
        <f>IF(AND(ISBLANK(L285),$AD285=1,AL$510=1,$F285&lt;&gt;служ!$AF$3),0,1)</f>
        <v>1</v>
      </c>
      <c r="AM285" s="30">
        <f>IF(AND(ISBLANK(M285),$AD285=1,AM$510=1,$F285&lt;&gt;служ!$AF$3),0,1)</f>
        <v>1</v>
      </c>
      <c r="AN285" s="30">
        <f>IF(AND(ISBLANK(N285),$AD285=1,AN$510=1,$F285&lt;&gt;служ!$AF$3),0,1)</f>
        <v>1</v>
      </c>
      <c r="AO285" s="30">
        <f>IF(AND(ISBLANK(O285),$AD285=1,AO$510=1,$F285&lt;&gt;служ!$AF$3),0,1)</f>
        <v>1</v>
      </c>
      <c r="AP285" s="30">
        <f>IF(AND(ISBLANK(P285),$AD285=1,AP$510=1,$F285&lt;&gt;служ!$AF$3),0,1)</f>
        <v>1</v>
      </c>
      <c r="AQ285" s="30">
        <f>IF(AND(ISBLANK(Q285),$AD285=1,AQ$510=1,$F285&lt;&gt;служ!$AF$3),0,1)</f>
        <v>1</v>
      </c>
      <c r="AR285" s="30">
        <f>IF(AND(ISBLANK(R285),$AD285=1,AR$510=1,$F285&lt;&gt;служ!$AF$3),0,1)</f>
        <v>1</v>
      </c>
      <c r="AS285" s="30">
        <f>IF(AND(ISBLANK(S285),$AD285=1,AS$510=1,$F285&lt;&gt;служ!$AF$3),0,1)</f>
        <v>1</v>
      </c>
      <c r="AT285" s="30">
        <f>IF(AND(ISBLANK(T285),$AD285=1,AT$510=1,$F285&lt;&gt;служ!$AF$3),0,1)</f>
        <v>1</v>
      </c>
      <c r="AU285" s="30">
        <f>IF(AND(ISBLANK(U285),$AD285=1,AU$510=1,$F285&lt;&gt;служ!$AF$3),0,1)</f>
        <v>1</v>
      </c>
      <c r="AV285" s="30">
        <f>IF(AND(ISBLANK(V285),$AD285=1,AV$510=1,$F285&lt;&gt;служ!$AF$3),0,1)</f>
        <v>1</v>
      </c>
      <c r="AW285" s="30">
        <f>IF(AND(ISBLANK(W285),$AD285=1,AW$510=1,$F285&lt;&gt;служ!$AF$3),0,1)</f>
        <v>1</v>
      </c>
      <c r="AX285" s="30">
        <f>IF(AND(ISBLANK(X285),$AD285=1,AX$510=1,$F285&lt;&gt;служ!$AF$3),0,1)</f>
        <v>1</v>
      </c>
      <c r="AY285" s="30">
        <f>IF(AND(ISBLANK(Y285),$AD285=1,AY$510=1,$F285&lt;&gt;служ!$AF$3),0,1)</f>
        <v>1</v>
      </c>
      <c r="AZ285" s="30">
        <f>IF(AND(ISBLANK(Z285),$AD285=1,AZ$510=1,$F285&lt;&gt;служ!$AF$3),0,1)</f>
        <v>1</v>
      </c>
      <c r="BA285" s="30">
        <f>IF(AND(ISBLANK(AA285),$AD285=1,BA$510=1,$F285&lt;&gt;служ!$AF$3),0,1)</f>
        <v>1</v>
      </c>
      <c r="BB285" s="20">
        <f t="shared" si="24"/>
        <v>0</v>
      </c>
      <c r="BD285" s="114"/>
      <c r="BE285" s="114"/>
      <c r="BF285" s="156" t="str">
        <f t="shared" si="25"/>
        <v/>
      </c>
      <c r="BH285" s="30">
        <f>IF(AND(ISBLANK(BD285),$AD285=1,$F285&lt;&gt;служ!$AF$3),0,1)</f>
        <v>1</v>
      </c>
      <c r="BI285" s="30">
        <f>IF(AND(ISBLANK(BE285),$AD285=1,$F285&lt;&gt;служ!$AF$3),0,1)</f>
        <v>1</v>
      </c>
    </row>
    <row r="286" spans="2:61" s="20" customFormat="1" x14ac:dyDescent="0.2">
      <c r="B286" s="112">
        <v>277</v>
      </c>
      <c r="C286" s="25">
        <v>4277</v>
      </c>
      <c r="D286" s="52"/>
      <c r="E286" s="52"/>
      <c r="F286" s="113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5"/>
      <c r="V286" s="115"/>
      <c r="W286" s="115"/>
      <c r="X286" s="115"/>
      <c r="Y286" s="115"/>
      <c r="Z286" s="115"/>
      <c r="AA286" s="115"/>
      <c r="AB286" s="28">
        <f>IF(AND(AD286=0,(COUNTIF(D286:AA286,"*")+COUNTIF(D286:AA286,"&lt;9")+COUNTIF(BD286:BE286,"*")+COUNTIF(BD286:BE286,"&lt;9")-COUNTIF(D286:AA286,служ!$AF$3)-COUNTIF(BD286:BE286,служ!$AF$3))&gt;0),0,1)</f>
        <v>1</v>
      </c>
      <c r="AC286" s="28">
        <f t="shared" si="21"/>
        <v>0</v>
      </c>
      <c r="AD286" s="29">
        <f>IF(OR(F286="",F286=служ!$AF$3),0,1)</f>
        <v>0</v>
      </c>
      <c r="AE286" s="31">
        <f t="shared" si="22"/>
        <v>1</v>
      </c>
      <c r="AF286" s="30">
        <f t="shared" si="23"/>
        <v>1</v>
      </c>
      <c r="AG286" s="30">
        <f>IF(AND(ISBLANK(G286),$AD286=1,AG$510=1,$F286&lt;&gt;служ!$AF$3),0,1)</f>
        <v>1</v>
      </c>
      <c r="AH286" s="30">
        <f>IF(AND(ISBLANK(H286),$AD286=1,AH$510=1,$F286&lt;&gt;служ!$AF$3),0,1)</f>
        <v>1</v>
      </c>
      <c r="AI286" s="30">
        <f>IF(AND(ISBLANK(I286),$AD286=1,AI$510=1,$F286&lt;&gt;служ!$AF$3),0,1)</f>
        <v>1</v>
      </c>
      <c r="AJ286" s="30">
        <f>IF(AND(ISBLANK(J286),$AD286=1,AJ$510=1,$F286&lt;&gt;служ!$AF$3),0,1)</f>
        <v>1</v>
      </c>
      <c r="AK286" s="30">
        <f>IF(AND(ISBLANK(K286),$AD286=1,AK$510=1,$F286&lt;&gt;служ!$AF$3),0,1)</f>
        <v>1</v>
      </c>
      <c r="AL286" s="30">
        <f>IF(AND(ISBLANK(L286),$AD286=1,AL$510=1,$F286&lt;&gt;служ!$AF$3),0,1)</f>
        <v>1</v>
      </c>
      <c r="AM286" s="30">
        <f>IF(AND(ISBLANK(M286),$AD286=1,AM$510=1,$F286&lt;&gt;служ!$AF$3),0,1)</f>
        <v>1</v>
      </c>
      <c r="AN286" s="30">
        <f>IF(AND(ISBLANK(N286),$AD286=1,AN$510=1,$F286&lt;&gt;служ!$AF$3),0,1)</f>
        <v>1</v>
      </c>
      <c r="AO286" s="30">
        <f>IF(AND(ISBLANK(O286),$AD286=1,AO$510=1,$F286&lt;&gt;служ!$AF$3),0,1)</f>
        <v>1</v>
      </c>
      <c r="AP286" s="30">
        <f>IF(AND(ISBLANK(P286),$AD286=1,AP$510=1,$F286&lt;&gt;служ!$AF$3),0,1)</f>
        <v>1</v>
      </c>
      <c r="AQ286" s="30">
        <f>IF(AND(ISBLANK(Q286),$AD286=1,AQ$510=1,$F286&lt;&gt;служ!$AF$3),0,1)</f>
        <v>1</v>
      </c>
      <c r="AR286" s="30">
        <f>IF(AND(ISBLANK(R286),$AD286=1,AR$510=1,$F286&lt;&gt;служ!$AF$3),0,1)</f>
        <v>1</v>
      </c>
      <c r="AS286" s="30">
        <f>IF(AND(ISBLANK(S286),$AD286=1,AS$510=1,$F286&lt;&gt;служ!$AF$3),0,1)</f>
        <v>1</v>
      </c>
      <c r="AT286" s="30">
        <f>IF(AND(ISBLANK(T286),$AD286=1,AT$510=1,$F286&lt;&gt;служ!$AF$3),0,1)</f>
        <v>1</v>
      </c>
      <c r="AU286" s="30">
        <f>IF(AND(ISBLANK(U286),$AD286=1,AU$510=1,$F286&lt;&gt;служ!$AF$3),0,1)</f>
        <v>1</v>
      </c>
      <c r="AV286" s="30">
        <f>IF(AND(ISBLANK(V286),$AD286=1,AV$510=1,$F286&lt;&gt;служ!$AF$3),0,1)</f>
        <v>1</v>
      </c>
      <c r="AW286" s="30">
        <f>IF(AND(ISBLANK(W286),$AD286=1,AW$510=1,$F286&lt;&gt;служ!$AF$3),0,1)</f>
        <v>1</v>
      </c>
      <c r="AX286" s="30">
        <f>IF(AND(ISBLANK(X286),$AD286=1,AX$510=1,$F286&lt;&gt;служ!$AF$3),0,1)</f>
        <v>1</v>
      </c>
      <c r="AY286" s="30">
        <f>IF(AND(ISBLANK(Y286),$AD286=1,AY$510=1,$F286&lt;&gt;служ!$AF$3),0,1)</f>
        <v>1</v>
      </c>
      <c r="AZ286" s="30">
        <f>IF(AND(ISBLANK(Z286),$AD286=1,AZ$510=1,$F286&lt;&gt;служ!$AF$3),0,1)</f>
        <v>1</v>
      </c>
      <c r="BA286" s="30">
        <f>IF(AND(ISBLANK(AA286),$AD286=1,BA$510=1,$F286&lt;&gt;служ!$AF$3),0,1)</f>
        <v>1</v>
      </c>
      <c r="BB286" s="20">
        <f t="shared" si="24"/>
        <v>0</v>
      </c>
      <c r="BD286" s="114"/>
      <c r="BE286" s="114"/>
      <c r="BF286" s="156" t="str">
        <f t="shared" si="25"/>
        <v/>
      </c>
      <c r="BH286" s="30">
        <f>IF(AND(ISBLANK(BD286),$AD286=1,$F286&lt;&gt;служ!$AF$3),0,1)</f>
        <v>1</v>
      </c>
      <c r="BI286" s="30">
        <f>IF(AND(ISBLANK(BE286),$AD286=1,$F286&lt;&gt;служ!$AF$3),0,1)</f>
        <v>1</v>
      </c>
    </row>
    <row r="287" spans="2:61" s="20" customFormat="1" x14ac:dyDescent="0.2">
      <c r="B287" s="112">
        <v>278</v>
      </c>
      <c r="C287" s="25">
        <v>4278</v>
      </c>
      <c r="D287" s="52"/>
      <c r="E287" s="52"/>
      <c r="F287" s="113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5"/>
      <c r="V287" s="115"/>
      <c r="W287" s="115"/>
      <c r="X287" s="115"/>
      <c r="Y287" s="115"/>
      <c r="Z287" s="115"/>
      <c r="AA287" s="115"/>
      <c r="AB287" s="28">
        <f>IF(AND(AD287=0,(COUNTIF(D287:AA287,"*")+COUNTIF(D287:AA287,"&lt;9")+COUNTIF(BD287:BE287,"*")+COUNTIF(BD287:BE287,"&lt;9")-COUNTIF(D287:AA287,служ!$AF$3)-COUNTIF(BD287:BE287,служ!$AF$3))&gt;0),0,1)</f>
        <v>1</v>
      </c>
      <c r="AC287" s="28">
        <f t="shared" si="21"/>
        <v>0</v>
      </c>
      <c r="AD287" s="29">
        <f>IF(OR(F287="",F287=служ!$AF$3),0,1)</f>
        <v>0</v>
      </c>
      <c r="AE287" s="31">
        <f t="shared" si="22"/>
        <v>1</v>
      </c>
      <c r="AF287" s="30">
        <f t="shared" si="23"/>
        <v>1</v>
      </c>
      <c r="AG287" s="30">
        <f>IF(AND(ISBLANK(G287),$AD287=1,AG$510=1,$F287&lt;&gt;служ!$AF$3),0,1)</f>
        <v>1</v>
      </c>
      <c r="AH287" s="30">
        <f>IF(AND(ISBLANK(H287),$AD287=1,AH$510=1,$F287&lt;&gt;служ!$AF$3),0,1)</f>
        <v>1</v>
      </c>
      <c r="AI287" s="30">
        <f>IF(AND(ISBLANK(I287),$AD287=1,AI$510=1,$F287&lt;&gt;служ!$AF$3),0,1)</f>
        <v>1</v>
      </c>
      <c r="AJ287" s="30">
        <f>IF(AND(ISBLANK(J287),$AD287=1,AJ$510=1,$F287&lt;&gt;служ!$AF$3),0,1)</f>
        <v>1</v>
      </c>
      <c r="AK287" s="30">
        <f>IF(AND(ISBLANK(K287),$AD287=1,AK$510=1,$F287&lt;&gt;служ!$AF$3),0,1)</f>
        <v>1</v>
      </c>
      <c r="AL287" s="30">
        <f>IF(AND(ISBLANK(L287),$AD287=1,AL$510=1,$F287&lt;&gt;служ!$AF$3),0,1)</f>
        <v>1</v>
      </c>
      <c r="AM287" s="30">
        <f>IF(AND(ISBLANK(M287),$AD287=1,AM$510=1,$F287&lt;&gt;служ!$AF$3),0,1)</f>
        <v>1</v>
      </c>
      <c r="AN287" s="30">
        <f>IF(AND(ISBLANK(N287),$AD287=1,AN$510=1,$F287&lt;&gt;служ!$AF$3),0,1)</f>
        <v>1</v>
      </c>
      <c r="AO287" s="30">
        <f>IF(AND(ISBLANK(O287),$AD287=1,AO$510=1,$F287&lt;&gt;служ!$AF$3),0,1)</f>
        <v>1</v>
      </c>
      <c r="AP287" s="30">
        <f>IF(AND(ISBLANK(P287),$AD287=1,AP$510=1,$F287&lt;&gt;служ!$AF$3),0,1)</f>
        <v>1</v>
      </c>
      <c r="AQ287" s="30">
        <f>IF(AND(ISBLANK(Q287),$AD287=1,AQ$510=1,$F287&lt;&gt;служ!$AF$3),0,1)</f>
        <v>1</v>
      </c>
      <c r="AR287" s="30">
        <f>IF(AND(ISBLANK(R287),$AD287=1,AR$510=1,$F287&lt;&gt;служ!$AF$3),0,1)</f>
        <v>1</v>
      </c>
      <c r="AS287" s="30">
        <f>IF(AND(ISBLANK(S287),$AD287=1,AS$510=1,$F287&lt;&gt;служ!$AF$3),0,1)</f>
        <v>1</v>
      </c>
      <c r="AT287" s="30">
        <f>IF(AND(ISBLANK(T287),$AD287=1,AT$510=1,$F287&lt;&gt;служ!$AF$3),0,1)</f>
        <v>1</v>
      </c>
      <c r="AU287" s="30">
        <f>IF(AND(ISBLANK(U287),$AD287=1,AU$510=1,$F287&lt;&gt;служ!$AF$3),0,1)</f>
        <v>1</v>
      </c>
      <c r="AV287" s="30">
        <f>IF(AND(ISBLANK(V287),$AD287=1,AV$510=1,$F287&lt;&gt;служ!$AF$3),0,1)</f>
        <v>1</v>
      </c>
      <c r="AW287" s="30">
        <f>IF(AND(ISBLANK(W287),$AD287=1,AW$510=1,$F287&lt;&gt;служ!$AF$3),0,1)</f>
        <v>1</v>
      </c>
      <c r="AX287" s="30">
        <f>IF(AND(ISBLANK(X287),$AD287=1,AX$510=1,$F287&lt;&gt;служ!$AF$3),0,1)</f>
        <v>1</v>
      </c>
      <c r="AY287" s="30">
        <f>IF(AND(ISBLANK(Y287),$AD287=1,AY$510=1,$F287&lt;&gt;служ!$AF$3),0,1)</f>
        <v>1</v>
      </c>
      <c r="AZ287" s="30">
        <f>IF(AND(ISBLANK(Z287),$AD287=1,AZ$510=1,$F287&lt;&gt;служ!$AF$3),0,1)</f>
        <v>1</v>
      </c>
      <c r="BA287" s="30">
        <f>IF(AND(ISBLANK(AA287),$AD287=1,BA$510=1,$F287&lt;&gt;служ!$AF$3),0,1)</f>
        <v>1</v>
      </c>
      <c r="BB287" s="20">
        <f t="shared" si="24"/>
        <v>0</v>
      </c>
      <c r="BD287" s="114"/>
      <c r="BE287" s="114"/>
      <c r="BF287" s="156" t="str">
        <f t="shared" si="25"/>
        <v/>
      </c>
      <c r="BH287" s="30">
        <f>IF(AND(ISBLANK(BD287),$AD287=1,$F287&lt;&gt;служ!$AF$3),0,1)</f>
        <v>1</v>
      </c>
      <c r="BI287" s="30">
        <f>IF(AND(ISBLANK(BE287),$AD287=1,$F287&lt;&gt;служ!$AF$3),0,1)</f>
        <v>1</v>
      </c>
    </row>
    <row r="288" spans="2:61" s="20" customFormat="1" x14ac:dyDescent="0.2">
      <c r="B288" s="112">
        <v>279</v>
      </c>
      <c r="C288" s="25">
        <v>4279</v>
      </c>
      <c r="D288" s="52"/>
      <c r="E288" s="52"/>
      <c r="F288" s="113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5"/>
      <c r="V288" s="115"/>
      <c r="W288" s="115"/>
      <c r="X288" s="115"/>
      <c r="Y288" s="115"/>
      <c r="Z288" s="115"/>
      <c r="AA288" s="115"/>
      <c r="AB288" s="28">
        <f>IF(AND(AD288=0,(COUNTIF(D288:AA288,"*")+COUNTIF(D288:AA288,"&lt;9")+COUNTIF(BD288:BE288,"*")+COUNTIF(BD288:BE288,"&lt;9")-COUNTIF(D288:AA288,служ!$AF$3)-COUNTIF(BD288:BE288,служ!$AF$3))&gt;0),0,1)</f>
        <v>1</v>
      </c>
      <c r="AC288" s="28">
        <f t="shared" si="21"/>
        <v>0</v>
      </c>
      <c r="AD288" s="29">
        <f>IF(OR(F288="",F288=служ!$AF$3),0,1)</f>
        <v>0</v>
      </c>
      <c r="AE288" s="31">
        <f t="shared" si="22"/>
        <v>1</v>
      </c>
      <c r="AF288" s="30">
        <f t="shared" si="23"/>
        <v>1</v>
      </c>
      <c r="AG288" s="30">
        <f>IF(AND(ISBLANK(G288),$AD288=1,AG$510=1,$F288&lt;&gt;служ!$AF$3),0,1)</f>
        <v>1</v>
      </c>
      <c r="AH288" s="30">
        <f>IF(AND(ISBLANK(H288),$AD288=1,AH$510=1,$F288&lt;&gt;служ!$AF$3),0,1)</f>
        <v>1</v>
      </c>
      <c r="AI288" s="30">
        <f>IF(AND(ISBLANK(I288),$AD288=1,AI$510=1,$F288&lt;&gt;служ!$AF$3),0,1)</f>
        <v>1</v>
      </c>
      <c r="AJ288" s="30">
        <f>IF(AND(ISBLANK(J288),$AD288=1,AJ$510=1,$F288&lt;&gt;служ!$AF$3),0,1)</f>
        <v>1</v>
      </c>
      <c r="AK288" s="30">
        <f>IF(AND(ISBLANK(K288),$AD288=1,AK$510=1,$F288&lt;&gt;служ!$AF$3),0,1)</f>
        <v>1</v>
      </c>
      <c r="AL288" s="30">
        <f>IF(AND(ISBLANK(L288),$AD288=1,AL$510=1,$F288&lt;&gt;служ!$AF$3),0,1)</f>
        <v>1</v>
      </c>
      <c r="AM288" s="30">
        <f>IF(AND(ISBLANK(M288),$AD288=1,AM$510=1,$F288&lt;&gt;служ!$AF$3),0,1)</f>
        <v>1</v>
      </c>
      <c r="AN288" s="30">
        <f>IF(AND(ISBLANK(N288),$AD288=1,AN$510=1,$F288&lt;&gt;служ!$AF$3),0,1)</f>
        <v>1</v>
      </c>
      <c r="AO288" s="30">
        <f>IF(AND(ISBLANK(O288),$AD288=1,AO$510=1,$F288&lt;&gt;служ!$AF$3),0,1)</f>
        <v>1</v>
      </c>
      <c r="AP288" s="30">
        <f>IF(AND(ISBLANK(P288),$AD288=1,AP$510=1,$F288&lt;&gt;служ!$AF$3),0,1)</f>
        <v>1</v>
      </c>
      <c r="AQ288" s="30">
        <f>IF(AND(ISBLANK(Q288),$AD288=1,AQ$510=1,$F288&lt;&gt;служ!$AF$3),0,1)</f>
        <v>1</v>
      </c>
      <c r="AR288" s="30">
        <f>IF(AND(ISBLANK(R288),$AD288=1,AR$510=1,$F288&lt;&gt;служ!$AF$3),0,1)</f>
        <v>1</v>
      </c>
      <c r="AS288" s="30">
        <f>IF(AND(ISBLANK(S288),$AD288=1,AS$510=1,$F288&lt;&gt;служ!$AF$3),0,1)</f>
        <v>1</v>
      </c>
      <c r="AT288" s="30">
        <f>IF(AND(ISBLANK(T288),$AD288=1,AT$510=1,$F288&lt;&gt;служ!$AF$3),0,1)</f>
        <v>1</v>
      </c>
      <c r="AU288" s="30">
        <f>IF(AND(ISBLANK(U288),$AD288=1,AU$510=1,$F288&lt;&gt;служ!$AF$3),0,1)</f>
        <v>1</v>
      </c>
      <c r="AV288" s="30">
        <f>IF(AND(ISBLANK(V288),$AD288=1,AV$510=1,$F288&lt;&gt;служ!$AF$3),0,1)</f>
        <v>1</v>
      </c>
      <c r="AW288" s="30">
        <f>IF(AND(ISBLANK(W288),$AD288=1,AW$510=1,$F288&lt;&gt;служ!$AF$3),0,1)</f>
        <v>1</v>
      </c>
      <c r="AX288" s="30">
        <f>IF(AND(ISBLANK(X288),$AD288=1,AX$510=1,$F288&lt;&gt;служ!$AF$3),0,1)</f>
        <v>1</v>
      </c>
      <c r="AY288" s="30">
        <f>IF(AND(ISBLANK(Y288),$AD288=1,AY$510=1,$F288&lt;&gt;служ!$AF$3),0,1)</f>
        <v>1</v>
      </c>
      <c r="AZ288" s="30">
        <f>IF(AND(ISBLANK(Z288),$AD288=1,AZ$510=1,$F288&lt;&gt;служ!$AF$3),0,1)</f>
        <v>1</v>
      </c>
      <c r="BA288" s="30">
        <f>IF(AND(ISBLANK(AA288),$AD288=1,BA$510=1,$F288&lt;&gt;служ!$AF$3),0,1)</f>
        <v>1</v>
      </c>
      <c r="BB288" s="20">
        <f t="shared" si="24"/>
        <v>0</v>
      </c>
      <c r="BD288" s="114"/>
      <c r="BE288" s="114"/>
      <c r="BF288" s="156" t="str">
        <f t="shared" si="25"/>
        <v/>
      </c>
      <c r="BH288" s="30">
        <f>IF(AND(ISBLANK(BD288),$AD288=1,$F288&lt;&gt;служ!$AF$3),0,1)</f>
        <v>1</v>
      </c>
      <c r="BI288" s="30">
        <f>IF(AND(ISBLANK(BE288),$AD288=1,$F288&lt;&gt;служ!$AF$3),0,1)</f>
        <v>1</v>
      </c>
    </row>
    <row r="289" spans="2:61" s="20" customFormat="1" x14ac:dyDescent="0.2">
      <c r="B289" s="112">
        <v>280</v>
      </c>
      <c r="C289" s="25">
        <v>4280</v>
      </c>
      <c r="D289" s="52"/>
      <c r="E289" s="52"/>
      <c r="F289" s="113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5"/>
      <c r="V289" s="115"/>
      <c r="W289" s="115"/>
      <c r="X289" s="115"/>
      <c r="Y289" s="115"/>
      <c r="Z289" s="115"/>
      <c r="AA289" s="115"/>
      <c r="AB289" s="28">
        <f>IF(AND(AD289=0,(COUNTIF(D289:AA289,"*")+COUNTIF(D289:AA289,"&lt;9")+COUNTIF(BD289:BE289,"*")+COUNTIF(BD289:BE289,"&lt;9")-COUNTIF(D289:AA289,служ!$AF$3)-COUNTIF(BD289:BE289,служ!$AF$3))&gt;0),0,1)</f>
        <v>1</v>
      </c>
      <c r="AC289" s="28">
        <f t="shared" si="21"/>
        <v>0</v>
      </c>
      <c r="AD289" s="29">
        <f>IF(OR(F289="",F289=служ!$AF$3),0,1)</f>
        <v>0</v>
      </c>
      <c r="AE289" s="31">
        <f t="shared" si="22"/>
        <v>1</v>
      </c>
      <c r="AF289" s="30">
        <f t="shared" si="23"/>
        <v>1</v>
      </c>
      <c r="AG289" s="30">
        <f>IF(AND(ISBLANK(G289),$AD289=1,AG$510=1,$F289&lt;&gt;служ!$AF$3),0,1)</f>
        <v>1</v>
      </c>
      <c r="AH289" s="30">
        <f>IF(AND(ISBLANK(H289),$AD289=1,AH$510=1,$F289&lt;&gt;служ!$AF$3),0,1)</f>
        <v>1</v>
      </c>
      <c r="AI289" s="30">
        <f>IF(AND(ISBLANK(I289),$AD289=1,AI$510=1,$F289&lt;&gt;служ!$AF$3),0,1)</f>
        <v>1</v>
      </c>
      <c r="AJ289" s="30">
        <f>IF(AND(ISBLANK(J289),$AD289=1,AJ$510=1,$F289&lt;&gt;служ!$AF$3),0,1)</f>
        <v>1</v>
      </c>
      <c r="AK289" s="30">
        <f>IF(AND(ISBLANK(K289),$AD289=1,AK$510=1,$F289&lt;&gt;служ!$AF$3),0,1)</f>
        <v>1</v>
      </c>
      <c r="AL289" s="30">
        <f>IF(AND(ISBLANK(L289),$AD289=1,AL$510=1,$F289&lt;&gt;служ!$AF$3),0,1)</f>
        <v>1</v>
      </c>
      <c r="AM289" s="30">
        <f>IF(AND(ISBLANK(M289),$AD289=1,AM$510=1,$F289&lt;&gt;служ!$AF$3),0,1)</f>
        <v>1</v>
      </c>
      <c r="AN289" s="30">
        <f>IF(AND(ISBLANK(N289),$AD289=1,AN$510=1,$F289&lt;&gt;служ!$AF$3),0,1)</f>
        <v>1</v>
      </c>
      <c r="AO289" s="30">
        <f>IF(AND(ISBLANK(O289),$AD289=1,AO$510=1,$F289&lt;&gt;служ!$AF$3),0,1)</f>
        <v>1</v>
      </c>
      <c r="AP289" s="30">
        <f>IF(AND(ISBLANK(P289),$AD289=1,AP$510=1,$F289&lt;&gt;служ!$AF$3),0,1)</f>
        <v>1</v>
      </c>
      <c r="AQ289" s="30">
        <f>IF(AND(ISBLANK(Q289),$AD289=1,AQ$510=1,$F289&lt;&gt;служ!$AF$3),0,1)</f>
        <v>1</v>
      </c>
      <c r="AR289" s="30">
        <f>IF(AND(ISBLANK(R289),$AD289=1,AR$510=1,$F289&lt;&gt;служ!$AF$3),0,1)</f>
        <v>1</v>
      </c>
      <c r="AS289" s="30">
        <f>IF(AND(ISBLANK(S289),$AD289=1,AS$510=1,$F289&lt;&gt;служ!$AF$3),0,1)</f>
        <v>1</v>
      </c>
      <c r="AT289" s="30">
        <f>IF(AND(ISBLANK(T289),$AD289=1,AT$510=1,$F289&lt;&gt;служ!$AF$3),0,1)</f>
        <v>1</v>
      </c>
      <c r="AU289" s="30">
        <f>IF(AND(ISBLANK(U289),$AD289=1,AU$510=1,$F289&lt;&gt;служ!$AF$3),0,1)</f>
        <v>1</v>
      </c>
      <c r="AV289" s="30">
        <f>IF(AND(ISBLANK(V289),$AD289=1,AV$510=1,$F289&lt;&gt;служ!$AF$3),0,1)</f>
        <v>1</v>
      </c>
      <c r="AW289" s="30">
        <f>IF(AND(ISBLANK(W289),$AD289=1,AW$510=1,$F289&lt;&gt;служ!$AF$3),0,1)</f>
        <v>1</v>
      </c>
      <c r="AX289" s="30">
        <f>IF(AND(ISBLANK(X289),$AD289=1,AX$510=1,$F289&lt;&gt;служ!$AF$3),0,1)</f>
        <v>1</v>
      </c>
      <c r="AY289" s="30">
        <f>IF(AND(ISBLANK(Y289),$AD289=1,AY$510=1,$F289&lt;&gt;служ!$AF$3),0,1)</f>
        <v>1</v>
      </c>
      <c r="AZ289" s="30">
        <f>IF(AND(ISBLANK(Z289),$AD289=1,AZ$510=1,$F289&lt;&gt;служ!$AF$3),0,1)</f>
        <v>1</v>
      </c>
      <c r="BA289" s="30">
        <f>IF(AND(ISBLANK(AA289),$AD289=1,BA$510=1,$F289&lt;&gt;служ!$AF$3),0,1)</f>
        <v>1</v>
      </c>
      <c r="BB289" s="20">
        <f t="shared" si="24"/>
        <v>0</v>
      </c>
      <c r="BD289" s="114"/>
      <c r="BE289" s="114"/>
      <c r="BF289" s="156" t="str">
        <f t="shared" si="25"/>
        <v/>
      </c>
      <c r="BH289" s="30">
        <f>IF(AND(ISBLANK(BD289),$AD289=1,$F289&lt;&gt;служ!$AF$3),0,1)</f>
        <v>1</v>
      </c>
      <c r="BI289" s="30">
        <f>IF(AND(ISBLANK(BE289),$AD289=1,$F289&lt;&gt;служ!$AF$3),0,1)</f>
        <v>1</v>
      </c>
    </row>
    <row r="290" spans="2:61" s="20" customFormat="1" x14ac:dyDescent="0.2">
      <c r="B290" s="112">
        <v>281</v>
      </c>
      <c r="C290" s="25">
        <v>4281</v>
      </c>
      <c r="D290" s="52"/>
      <c r="E290" s="52"/>
      <c r="F290" s="113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5"/>
      <c r="V290" s="115"/>
      <c r="W290" s="115"/>
      <c r="X290" s="115"/>
      <c r="Y290" s="115"/>
      <c r="Z290" s="115"/>
      <c r="AA290" s="115"/>
      <c r="AB290" s="28">
        <f>IF(AND(AD290=0,(COUNTIF(D290:AA290,"*")+COUNTIF(D290:AA290,"&lt;9")+COUNTIF(BD290:BE290,"*")+COUNTIF(BD290:BE290,"&lt;9")-COUNTIF(D290:AA290,служ!$AF$3)-COUNTIF(BD290:BE290,служ!$AF$3))&gt;0),0,1)</f>
        <v>1</v>
      </c>
      <c r="AC290" s="28">
        <f t="shared" si="21"/>
        <v>0</v>
      </c>
      <c r="AD290" s="29">
        <f>IF(OR(F290="",F290=служ!$AF$3),0,1)</f>
        <v>0</v>
      </c>
      <c r="AE290" s="31">
        <f t="shared" si="22"/>
        <v>1</v>
      </c>
      <c r="AF290" s="30">
        <f t="shared" si="23"/>
        <v>1</v>
      </c>
      <c r="AG290" s="30">
        <f>IF(AND(ISBLANK(G290),$AD290=1,AG$510=1,$F290&lt;&gt;служ!$AF$3),0,1)</f>
        <v>1</v>
      </c>
      <c r="AH290" s="30">
        <f>IF(AND(ISBLANK(H290),$AD290=1,AH$510=1,$F290&lt;&gt;служ!$AF$3),0,1)</f>
        <v>1</v>
      </c>
      <c r="AI290" s="30">
        <f>IF(AND(ISBLANK(I290),$AD290=1,AI$510=1,$F290&lt;&gt;служ!$AF$3),0,1)</f>
        <v>1</v>
      </c>
      <c r="AJ290" s="30">
        <f>IF(AND(ISBLANK(J290),$AD290=1,AJ$510=1,$F290&lt;&gt;служ!$AF$3),0,1)</f>
        <v>1</v>
      </c>
      <c r="AK290" s="30">
        <f>IF(AND(ISBLANK(K290),$AD290=1,AK$510=1,$F290&lt;&gt;служ!$AF$3),0,1)</f>
        <v>1</v>
      </c>
      <c r="AL290" s="30">
        <f>IF(AND(ISBLANK(L290),$AD290=1,AL$510=1,$F290&lt;&gt;служ!$AF$3),0,1)</f>
        <v>1</v>
      </c>
      <c r="AM290" s="30">
        <f>IF(AND(ISBLANK(M290),$AD290=1,AM$510=1,$F290&lt;&gt;служ!$AF$3),0,1)</f>
        <v>1</v>
      </c>
      <c r="AN290" s="30">
        <f>IF(AND(ISBLANK(N290),$AD290=1,AN$510=1,$F290&lt;&gt;служ!$AF$3),0,1)</f>
        <v>1</v>
      </c>
      <c r="AO290" s="30">
        <f>IF(AND(ISBLANK(O290),$AD290=1,AO$510=1,$F290&lt;&gt;служ!$AF$3),0,1)</f>
        <v>1</v>
      </c>
      <c r="AP290" s="30">
        <f>IF(AND(ISBLANK(P290),$AD290=1,AP$510=1,$F290&lt;&gt;служ!$AF$3),0,1)</f>
        <v>1</v>
      </c>
      <c r="AQ290" s="30">
        <f>IF(AND(ISBLANK(Q290),$AD290=1,AQ$510=1,$F290&lt;&gt;служ!$AF$3),0,1)</f>
        <v>1</v>
      </c>
      <c r="AR290" s="30">
        <f>IF(AND(ISBLANK(R290),$AD290=1,AR$510=1,$F290&lt;&gt;служ!$AF$3),0,1)</f>
        <v>1</v>
      </c>
      <c r="AS290" s="30">
        <f>IF(AND(ISBLANK(S290),$AD290=1,AS$510=1,$F290&lt;&gt;служ!$AF$3),0,1)</f>
        <v>1</v>
      </c>
      <c r="AT290" s="30">
        <f>IF(AND(ISBLANK(T290),$AD290=1,AT$510=1,$F290&lt;&gt;служ!$AF$3),0,1)</f>
        <v>1</v>
      </c>
      <c r="AU290" s="30">
        <f>IF(AND(ISBLANK(U290),$AD290=1,AU$510=1,$F290&lt;&gt;служ!$AF$3),0,1)</f>
        <v>1</v>
      </c>
      <c r="AV290" s="30">
        <f>IF(AND(ISBLANK(V290),$AD290=1,AV$510=1,$F290&lt;&gt;служ!$AF$3),0,1)</f>
        <v>1</v>
      </c>
      <c r="AW290" s="30">
        <f>IF(AND(ISBLANK(W290),$AD290=1,AW$510=1,$F290&lt;&gt;служ!$AF$3),0,1)</f>
        <v>1</v>
      </c>
      <c r="AX290" s="30">
        <f>IF(AND(ISBLANK(X290),$AD290=1,AX$510=1,$F290&lt;&gt;служ!$AF$3),0,1)</f>
        <v>1</v>
      </c>
      <c r="AY290" s="30">
        <f>IF(AND(ISBLANK(Y290),$AD290=1,AY$510=1,$F290&lt;&gt;служ!$AF$3),0,1)</f>
        <v>1</v>
      </c>
      <c r="AZ290" s="30">
        <f>IF(AND(ISBLANK(Z290),$AD290=1,AZ$510=1,$F290&lt;&gt;служ!$AF$3),0,1)</f>
        <v>1</v>
      </c>
      <c r="BA290" s="30">
        <f>IF(AND(ISBLANK(AA290),$AD290=1,BA$510=1,$F290&lt;&gt;служ!$AF$3),0,1)</f>
        <v>1</v>
      </c>
      <c r="BB290" s="20">
        <f t="shared" si="24"/>
        <v>0</v>
      </c>
      <c r="BD290" s="114"/>
      <c r="BE290" s="114"/>
      <c r="BF290" s="156" t="str">
        <f t="shared" si="25"/>
        <v/>
      </c>
      <c r="BH290" s="30">
        <f>IF(AND(ISBLANK(BD290),$AD290=1,$F290&lt;&gt;служ!$AF$3),0,1)</f>
        <v>1</v>
      </c>
      <c r="BI290" s="30">
        <f>IF(AND(ISBLANK(BE290),$AD290=1,$F290&lt;&gt;служ!$AF$3),0,1)</f>
        <v>1</v>
      </c>
    </row>
    <row r="291" spans="2:61" s="20" customFormat="1" x14ac:dyDescent="0.2">
      <c r="B291" s="112">
        <v>282</v>
      </c>
      <c r="C291" s="25">
        <v>4282</v>
      </c>
      <c r="D291" s="52"/>
      <c r="E291" s="52"/>
      <c r="F291" s="113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5"/>
      <c r="V291" s="115"/>
      <c r="W291" s="115"/>
      <c r="X291" s="115"/>
      <c r="Y291" s="115"/>
      <c r="Z291" s="115"/>
      <c r="AA291" s="115"/>
      <c r="AB291" s="28">
        <f>IF(AND(AD291=0,(COUNTIF(D291:AA291,"*")+COUNTIF(D291:AA291,"&lt;9")+COUNTIF(BD291:BE291,"*")+COUNTIF(BD291:BE291,"&lt;9")-COUNTIF(D291:AA291,служ!$AF$3)-COUNTIF(BD291:BE291,служ!$AF$3))&gt;0),0,1)</f>
        <v>1</v>
      </c>
      <c r="AC291" s="28">
        <f t="shared" si="21"/>
        <v>0</v>
      </c>
      <c r="AD291" s="29">
        <f>IF(OR(F291="",F291=служ!$AF$3),0,1)</f>
        <v>0</v>
      </c>
      <c r="AE291" s="31">
        <f t="shared" si="22"/>
        <v>1</v>
      </c>
      <c r="AF291" s="30">
        <f t="shared" si="23"/>
        <v>1</v>
      </c>
      <c r="AG291" s="30">
        <f>IF(AND(ISBLANK(G291),$AD291=1,AG$510=1,$F291&lt;&gt;служ!$AF$3),0,1)</f>
        <v>1</v>
      </c>
      <c r="AH291" s="30">
        <f>IF(AND(ISBLANK(H291),$AD291=1,AH$510=1,$F291&lt;&gt;служ!$AF$3),0,1)</f>
        <v>1</v>
      </c>
      <c r="AI291" s="30">
        <f>IF(AND(ISBLANK(I291),$AD291=1,AI$510=1,$F291&lt;&gt;служ!$AF$3),0,1)</f>
        <v>1</v>
      </c>
      <c r="AJ291" s="30">
        <f>IF(AND(ISBLANK(J291),$AD291=1,AJ$510=1,$F291&lt;&gt;служ!$AF$3),0,1)</f>
        <v>1</v>
      </c>
      <c r="AK291" s="30">
        <f>IF(AND(ISBLANK(K291),$AD291=1,AK$510=1,$F291&lt;&gt;служ!$AF$3),0,1)</f>
        <v>1</v>
      </c>
      <c r="AL291" s="30">
        <f>IF(AND(ISBLANK(L291),$AD291=1,AL$510=1,$F291&lt;&gt;служ!$AF$3),0,1)</f>
        <v>1</v>
      </c>
      <c r="AM291" s="30">
        <f>IF(AND(ISBLANK(M291),$AD291=1,AM$510=1,$F291&lt;&gt;служ!$AF$3),0,1)</f>
        <v>1</v>
      </c>
      <c r="AN291" s="30">
        <f>IF(AND(ISBLANK(N291),$AD291=1,AN$510=1,$F291&lt;&gt;служ!$AF$3),0,1)</f>
        <v>1</v>
      </c>
      <c r="AO291" s="30">
        <f>IF(AND(ISBLANK(O291),$AD291=1,AO$510=1,$F291&lt;&gt;служ!$AF$3),0,1)</f>
        <v>1</v>
      </c>
      <c r="AP291" s="30">
        <f>IF(AND(ISBLANK(P291),$AD291=1,AP$510=1,$F291&lt;&gt;служ!$AF$3),0,1)</f>
        <v>1</v>
      </c>
      <c r="AQ291" s="30">
        <f>IF(AND(ISBLANK(Q291),$AD291=1,AQ$510=1,$F291&lt;&gt;служ!$AF$3),0,1)</f>
        <v>1</v>
      </c>
      <c r="AR291" s="30">
        <f>IF(AND(ISBLANK(R291),$AD291=1,AR$510=1,$F291&lt;&gt;служ!$AF$3),0,1)</f>
        <v>1</v>
      </c>
      <c r="AS291" s="30">
        <f>IF(AND(ISBLANK(S291),$AD291=1,AS$510=1,$F291&lt;&gt;служ!$AF$3),0,1)</f>
        <v>1</v>
      </c>
      <c r="AT291" s="30">
        <f>IF(AND(ISBLANK(T291),$AD291=1,AT$510=1,$F291&lt;&gt;служ!$AF$3),0,1)</f>
        <v>1</v>
      </c>
      <c r="AU291" s="30">
        <f>IF(AND(ISBLANK(U291),$AD291=1,AU$510=1,$F291&lt;&gt;служ!$AF$3),0,1)</f>
        <v>1</v>
      </c>
      <c r="AV291" s="30">
        <f>IF(AND(ISBLANK(V291),$AD291=1,AV$510=1,$F291&lt;&gt;служ!$AF$3),0,1)</f>
        <v>1</v>
      </c>
      <c r="AW291" s="30">
        <f>IF(AND(ISBLANK(W291),$AD291=1,AW$510=1,$F291&lt;&gt;служ!$AF$3),0,1)</f>
        <v>1</v>
      </c>
      <c r="AX291" s="30">
        <f>IF(AND(ISBLANK(X291),$AD291=1,AX$510=1,$F291&lt;&gt;служ!$AF$3),0,1)</f>
        <v>1</v>
      </c>
      <c r="AY291" s="30">
        <f>IF(AND(ISBLANK(Y291),$AD291=1,AY$510=1,$F291&lt;&gt;служ!$AF$3),0,1)</f>
        <v>1</v>
      </c>
      <c r="AZ291" s="30">
        <f>IF(AND(ISBLANK(Z291),$AD291=1,AZ$510=1,$F291&lt;&gt;служ!$AF$3),0,1)</f>
        <v>1</v>
      </c>
      <c r="BA291" s="30">
        <f>IF(AND(ISBLANK(AA291),$AD291=1,BA$510=1,$F291&lt;&gt;служ!$AF$3),0,1)</f>
        <v>1</v>
      </c>
      <c r="BB291" s="20">
        <f t="shared" si="24"/>
        <v>0</v>
      </c>
      <c r="BD291" s="114"/>
      <c r="BE291" s="114"/>
      <c r="BF291" s="156" t="str">
        <f t="shared" si="25"/>
        <v/>
      </c>
      <c r="BH291" s="30">
        <f>IF(AND(ISBLANK(BD291),$AD291=1,$F291&lt;&gt;служ!$AF$3),0,1)</f>
        <v>1</v>
      </c>
      <c r="BI291" s="30">
        <f>IF(AND(ISBLANK(BE291),$AD291=1,$F291&lt;&gt;служ!$AF$3),0,1)</f>
        <v>1</v>
      </c>
    </row>
    <row r="292" spans="2:61" s="20" customFormat="1" x14ac:dyDescent="0.2">
      <c r="B292" s="112">
        <v>283</v>
      </c>
      <c r="C292" s="25">
        <v>4283</v>
      </c>
      <c r="D292" s="52"/>
      <c r="E292" s="52"/>
      <c r="F292" s="113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5"/>
      <c r="V292" s="115"/>
      <c r="W292" s="115"/>
      <c r="X292" s="115"/>
      <c r="Y292" s="115"/>
      <c r="Z292" s="115"/>
      <c r="AA292" s="115"/>
      <c r="AB292" s="28">
        <f>IF(AND(AD292=0,(COUNTIF(D292:AA292,"*")+COUNTIF(D292:AA292,"&lt;9")+COUNTIF(BD292:BE292,"*")+COUNTIF(BD292:BE292,"&lt;9")-COUNTIF(D292:AA292,служ!$AF$3)-COUNTIF(BD292:BE292,служ!$AF$3))&gt;0),0,1)</f>
        <v>1</v>
      </c>
      <c r="AC292" s="28">
        <f t="shared" si="21"/>
        <v>0</v>
      </c>
      <c r="AD292" s="29">
        <f>IF(OR(F292="",F292=служ!$AF$3),0,1)</f>
        <v>0</v>
      </c>
      <c r="AE292" s="31">
        <f t="shared" si="22"/>
        <v>1</v>
      </c>
      <c r="AF292" s="30">
        <f t="shared" si="23"/>
        <v>1</v>
      </c>
      <c r="AG292" s="30">
        <f>IF(AND(ISBLANK(G292),$AD292=1,AG$510=1,$F292&lt;&gt;служ!$AF$3),0,1)</f>
        <v>1</v>
      </c>
      <c r="AH292" s="30">
        <f>IF(AND(ISBLANK(H292),$AD292=1,AH$510=1,$F292&lt;&gt;служ!$AF$3),0,1)</f>
        <v>1</v>
      </c>
      <c r="AI292" s="30">
        <f>IF(AND(ISBLANK(I292),$AD292=1,AI$510=1,$F292&lt;&gt;служ!$AF$3),0,1)</f>
        <v>1</v>
      </c>
      <c r="AJ292" s="30">
        <f>IF(AND(ISBLANK(J292),$AD292=1,AJ$510=1,$F292&lt;&gt;служ!$AF$3),0,1)</f>
        <v>1</v>
      </c>
      <c r="AK292" s="30">
        <f>IF(AND(ISBLANK(K292),$AD292=1,AK$510=1,$F292&lt;&gt;служ!$AF$3),0,1)</f>
        <v>1</v>
      </c>
      <c r="AL292" s="30">
        <f>IF(AND(ISBLANK(L292),$AD292=1,AL$510=1,$F292&lt;&gt;служ!$AF$3),0,1)</f>
        <v>1</v>
      </c>
      <c r="AM292" s="30">
        <f>IF(AND(ISBLANK(M292),$AD292=1,AM$510=1,$F292&lt;&gt;служ!$AF$3),0,1)</f>
        <v>1</v>
      </c>
      <c r="AN292" s="30">
        <f>IF(AND(ISBLANK(N292),$AD292=1,AN$510=1,$F292&lt;&gt;служ!$AF$3),0,1)</f>
        <v>1</v>
      </c>
      <c r="AO292" s="30">
        <f>IF(AND(ISBLANK(O292),$AD292=1,AO$510=1,$F292&lt;&gt;служ!$AF$3),0,1)</f>
        <v>1</v>
      </c>
      <c r="AP292" s="30">
        <f>IF(AND(ISBLANK(P292),$AD292=1,AP$510=1,$F292&lt;&gt;служ!$AF$3),0,1)</f>
        <v>1</v>
      </c>
      <c r="AQ292" s="30">
        <f>IF(AND(ISBLANK(Q292),$AD292=1,AQ$510=1,$F292&lt;&gt;служ!$AF$3),0,1)</f>
        <v>1</v>
      </c>
      <c r="AR292" s="30">
        <f>IF(AND(ISBLANK(R292),$AD292=1,AR$510=1,$F292&lt;&gt;служ!$AF$3),0,1)</f>
        <v>1</v>
      </c>
      <c r="AS292" s="30">
        <f>IF(AND(ISBLANK(S292),$AD292=1,AS$510=1,$F292&lt;&gt;служ!$AF$3),0,1)</f>
        <v>1</v>
      </c>
      <c r="AT292" s="30">
        <f>IF(AND(ISBLANK(T292),$AD292=1,AT$510=1,$F292&lt;&gt;служ!$AF$3),0,1)</f>
        <v>1</v>
      </c>
      <c r="AU292" s="30">
        <f>IF(AND(ISBLANK(U292),$AD292=1,AU$510=1,$F292&lt;&gt;служ!$AF$3),0,1)</f>
        <v>1</v>
      </c>
      <c r="AV292" s="30">
        <f>IF(AND(ISBLANK(V292),$AD292=1,AV$510=1,$F292&lt;&gt;служ!$AF$3),0,1)</f>
        <v>1</v>
      </c>
      <c r="AW292" s="30">
        <f>IF(AND(ISBLANK(W292),$AD292=1,AW$510=1,$F292&lt;&gt;служ!$AF$3),0,1)</f>
        <v>1</v>
      </c>
      <c r="AX292" s="30">
        <f>IF(AND(ISBLANK(X292),$AD292=1,AX$510=1,$F292&lt;&gt;служ!$AF$3),0,1)</f>
        <v>1</v>
      </c>
      <c r="AY292" s="30">
        <f>IF(AND(ISBLANK(Y292),$AD292=1,AY$510=1,$F292&lt;&gt;служ!$AF$3),0,1)</f>
        <v>1</v>
      </c>
      <c r="AZ292" s="30">
        <f>IF(AND(ISBLANK(Z292),$AD292=1,AZ$510=1,$F292&lt;&gt;служ!$AF$3),0,1)</f>
        <v>1</v>
      </c>
      <c r="BA292" s="30">
        <f>IF(AND(ISBLANK(AA292),$AD292=1,BA$510=1,$F292&lt;&gt;служ!$AF$3),0,1)</f>
        <v>1</v>
      </c>
      <c r="BB292" s="20">
        <f t="shared" si="24"/>
        <v>0</v>
      </c>
      <c r="BD292" s="114"/>
      <c r="BE292" s="114"/>
      <c r="BF292" s="156" t="str">
        <f t="shared" si="25"/>
        <v/>
      </c>
      <c r="BH292" s="30">
        <f>IF(AND(ISBLANK(BD292),$AD292=1,$F292&lt;&gt;служ!$AF$3),0,1)</f>
        <v>1</v>
      </c>
      <c r="BI292" s="30">
        <f>IF(AND(ISBLANK(BE292),$AD292=1,$F292&lt;&gt;служ!$AF$3),0,1)</f>
        <v>1</v>
      </c>
    </row>
    <row r="293" spans="2:61" s="20" customFormat="1" x14ac:dyDescent="0.2">
      <c r="B293" s="112">
        <v>284</v>
      </c>
      <c r="C293" s="25">
        <v>4284</v>
      </c>
      <c r="D293" s="52"/>
      <c r="E293" s="52"/>
      <c r="F293" s="113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5"/>
      <c r="V293" s="115"/>
      <c r="W293" s="115"/>
      <c r="X293" s="115"/>
      <c r="Y293" s="115"/>
      <c r="Z293" s="115"/>
      <c r="AA293" s="115"/>
      <c r="AB293" s="28">
        <f>IF(AND(AD293=0,(COUNTIF(D293:AA293,"*")+COUNTIF(D293:AA293,"&lt;9")+COUNTIF(BD293:BE293,"*")+COUNTIF(BD293:BE293,"&lt;9")-COUNTIF(D293:AA293,служ!$AF$3)-COUNTIF(BD293:BE293,служ!$AF$3))&gt;0),0,1)</f>
        <v>1</v>
      </c>
      <c r="AC293" s="28">
        <f t="shared" si="21"/>
        <v>0</v>
      </c>
      <c r="AD293" s="29">
        <f>IF(OR(F293="",F293=служ!$AF$3),0,1)</f>
        <v>0</v>
      </c>
      <c r="AE293" s="31">
        <f t="shared" si="22"/>
        <v>1</v>
      </c>
      <c r="AF293" s="30">
        <f t="shared" si="23"/>
        <v>1</v>
      </c>
      <c r="AG293" s="30">
        <f>IF(AND(ISBLANK(G293),$AD293=1,AG$510=1,$F293&lt;&gt;служ!$AF$3),0,1)</f>
        <v>1</v>
      </c>
      <c r="AH293" s="30">
        <f>IF(AND(ISBLANK(H293),$AD293=1,AH$510=1,$F293&lt;&gt;служ!$AF$3),0,1)</f>
        <v>1</v>
      </c>
      <c r="AI293" s="30">
        <f>IF(AND(ISBLANK(I293),$AD293=1,AI$510=1,$F293&lt;&gt;служ!$AF$3),0,1)</f>
        <v>1</v>
      </c>
      <c r="AJ293" s="30">
        <f>IF(AND(ISBLANK(J293),$AD293=1,AJ$510=1,$F293&lt;&gt;служ!$AF$3),0,1)</f>
        <v>1</v>
      </c>
      <c r="AK293" s="30">
        <f>IF(AND(ISBLANK(K293),$AD293=1,AK$510=1,$F293&lt;&gt;служ!$AF$3),0,1)</f>
        <v>1</v>
      </c>
      <c r="AL293" s="30">
        <f>IF(AND(ISBLANK(L293),$AD293=1,AL$510=1,$F293&lt;&gt;служ!$AF$3),0,1)</f>
        <v>1</v>
      </c>
      <c r="AM293" s="30">
        <f>IF(AND(ISBLANK(M293),$AD293=1,AM$510=1,$F293&lt;&gt;служ!$AF$3),0,1)</f>
        <v>1</v>
      </c>
      <c r="AN293" s="30">
        <f>IF(AND(ISBLANK(N293),$AD293=1,AN$510=1,$F293&lt;&gt;служ!$AF$3),0,1)</f>
        <v>1</v>
      </c>
      <c r="AO293" s="30">
        <f>IF(AND(ISBLANK(O293),$AD293=1,AO$510=1,$F293&lt;&gt;служ!$AF$3),0,1)</f>
        <v>1</v>
      </c>
      <c r="AP293" s="30">
        <f>IF(AND(ISBLANK(P293),$AD293=1,AP$510=1,$F293&lt;&gt;служ!$AF$3),0,1)</f>
        <v>1</v>
      </c>
      <c r="AQ293" s="30">
        <f>IF(AND(ISBLANK(Q293),$AD293=1,AQ$510=1,$F293&lt;&gt;служ!$AF$3),0,1)</f>
        <v>1</v>
      </c>
      <c r="AR293" s="30">
        <f>IF(AND(ISBLANK(R293),$AD293=1,AR$510=1,$F293&lt;&gt;служ!$AF$3),0,1)</f>
        <v>1</v>
      </c>
      <c r="AS293" s="30">
        <f>IF(AND(ISBLANK(S293),$AD293=1,AS$510=1,$F293&lt;&gt;служ!$AF$3),0,1)</f>
        <v>1</v>
      </c>
      <c r="AT293" s="30">
        <f>IF(AND(ISBLANK(T293),$AD293=1,AT$510=1,$F293&lt;&gt;служ!$AF$3),0,1)</f>
        <v>1</v>
      </c>
      <c r="AU293" s="30">
        <f>IF(AND(ISBLANK(U293),$AD293=1,AU$510=1,$F293&lt;&gt;служ!$AF$3),0,1)</f>
        <v>1</v>
      </c>
      <c r="AV293" s="30">
        <f>IF(AND(ISBLANK(V293),$AD293=1,AV$510=1,$F293&lt;&gt;служ!$AF$3),0,1)</f>
        <v>1</v>
      </c>
      <c r="AW293" s="30">
        <f>IF(AND(ISBLANK(W293),$AD293=1,AW$510=1,$F293&lt;&gt;служ!$AF$3),0,1)</f>
        <v>1</v>
      </c>
      <c r="AX293" s="30">
        <f>IF(AND(ISBLANK(X293),$AD293=1,AX$510=1,$F293&lt;&gt;служ!$AF$3),0,1)</f>
        <v>1</v>
      </c>
      <c r="AY293" s="30">
        <f>IF(AND(ISBLANK(Y293),$AD293=1,AY$510=1,$F293&lt;&gt;служ!$AF$3),0,1)</f>
        <v>1</v>
      </c>
      <c r="AZ293" s="30">
        <f>IF(AND(ISBLANK(Z293),$AD293=1,AZ$510=1,$F293&lt;&gt;служ!$AF$3),0,1)</f>
        <v>1</v>
      </c>
      <c r="BA293" s="30">
        <f>IF(AND(ISBLANK(AA293),$AD293=1,BA$510=1,$F293&lt;&gt;служ!$AF$3),0,1)</f>
        <v>1</v>
      </c>
      <c r="BB293" s="20">
        <f t="shared" si="24"/>
        <v>0</v>
      </c>
      <c r="BD293" s="114"/>
      <c r="BE293" s="114"/>
      <c r="BF293" s="156" t="str">
        <f t="shared" si="25"/>
        <v/>
      </c>
      <c r="BH293" s="30">
        <f>IF(AND(ISBLANK(BD293),$AD293=1,$F293&lt;&gt;служ!$AF$3),0,1)</f>
        <v>1</v>
      </c>
      <c r="BI293" s="30">
        <f>IF(AND(ISBLANK(BE293),$AD293=1,$F293&lt;&gt;служ!$AF$3),0,1)</f>
        <v>1</v>
      </c>
    </row>
    <row r="294" spans="2:61" s="20" customFormat="1" x14ac:dyDescent="0.2">
      <c r="B294" s="112">
        <v>285</v>
      </c>
      <c r="C294" s="25">
        <v>4285</v>
      </c>
      <c r="D294" s="52"/>
      <c r="E294" s="52"/>
      <c r="F294" s="113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5"/>
      <c r="V294" s="115"/>
      <c r="W294" s="115"/>
      <c r="X294" s="115"/>
      <c r="Y294" s="115"/>
      <c r="Z294" s="115"/>
      <c r="AA294" s="115"/>
      <c r="AB294" s="28">
        <f>IF(AND(AD294=0,(COUNTIF(D294:AA294,"*")+COUNTIF(D294:AA294,"&lt;9")+COUNTIF(BD294:BE294,"*")+COUNTIF(BD294:BE294,"&lt;9")-COUNTIF(D294:AA294,служ!$AF$3)-COUNTIF(BD294:BE294,служ!$AF$3))&gt;0),0,1)</f>
        <v>1</v>
      </c>
      <c r="AC294" s="28">
        <f t="shared" si="21"/>
        <v>0</v>
      </c>
      <c r="AD294" s="29">
        <f>IF(OR(F294="",F294=служ!$AF$3),0,1)</f>
        <v>0</v>
      </c>
      <c r="AE294" s="31">
        <f t="shared" si="22"/>
        <v>1</v>
      </c>
      <c r="AF294" s="30">
        <f t="shared" si="23"/>
        <v>1</v>
      </c>
      <c r="AG294" s="30">
        <f>IF(AND(ISBLANK(G294),$AD294=1,AG$510=1,$F294&lt;&gt;служ!$AF$3),0,1)</f>
        <v>1</v>
      </c>
      <c r="AH294" s="30">
        <f>IF(AND(ISBLANK(H294),$AD294=1,AH$510=1,$F294&lt;&gt;служ!$AF$3),0,1)</f>
        <v>1</v>
      </c>
      <c r="AI294" s="30">
        <f>IF(AND(ISBLANK(I294),$AD294=1,AI$510=1,$F294&lt;&gt;служ!$AF$3),0,1)</f>
        <v>1</v>
      </c>
      <c r="AJ294" s="30">
        <f>IF(AND(ISBLANK(J294),$AD294=1,AJ$510=1,$F294&lt;&gt;служ!$AF$3),0,1)</f>
        <v>1</v>
      </c>
      <c r="AK294" s="30">
        <f>IF(AND(ISBLANK(K294),$AD294=1,AK$510=1,$F294&lt;&gt;служ!$AF$3),0,1)</f>
        <v>1</v>
      </c>
      <c r="AL294" s="30">
        <f>IF(AND(ISBLANK(L294),$AD294=1,AL$510=1,$F294&lt;&gt;служ!$AF$3),0,1)</f>
        <v>1</v>
      </c>
      <c r="AM294" s="30">
        <f>IF(AND(ISBLANK(M294),$AD294=1,AM$510=1,$F294&lt;&gt;служ!$AF$3),0,1)</f>
        <v>1</v>
      </c>
      <c r="AN294" s="30">
        <f>IF(AND(ISBLANK(N294),$AD294=1,AN$510=1,$F294&lt;&gt;служ!$AF$3),0,1)</f>
        <v>1</v>
      </c>
      <c r="AO294" s="30">
        <f>IF(AND(ISBLANK(O294),$AD294=1,AO$510=1,$F294&lt;&gt;служ!$AF$3),0,1)</f>
        <v>1</v>
      </c>
      <c r="AP294" s="30">
        <f>IF(AND(ISBLANK(P294),$AD294=1,AP$510=1,$F294&lt;&gt;служ!$AF$3),0,1)</f>
        <v>1</v>
      </c>
      <c r="AQ294" s="30">
        <f>IF(AND(ISBLANK(Q294),$AD294=1,AQ$510=1,$F294&lt;&gt;служ!$AF$3),0,1)</f>
        <v>1</v>
      </c>
      <c r="AR294" s="30">
        <f>IF(AND(ISBLANK(R294),$AD294=1,AR$510=1,$F294&lt;&gt;служ!$AF$3),0,1)</f>
        <v>1</v>
      </c>
      <c r="AS294" s="30">
        <f>IF(AND(ISBLANK(S294),$AD294=1,AS$510=1,$F294&lt;&gt;служ!$AF$3),0,1)</f>
        <v>1</v>
      </c>
      <c r="AT294" s="30">
        <f>IF(AND(ISBLANK(T294),$AD294=1,AT$510=1,$F294&lt;&gt;служ!$AF$3),0,1)</f>
        <v>1</v>
      </c>
      <c r="AU294" s="30">
        <f>IF(AND(ISBLANK(U294),$AD294=1,AU$510=1,$F294&lt;&gt;служ!$AF$3),0,1)</f>
        <v>1</v>
      </c>
      <c r="AV294" s="30">
        <f>IF(AND(ISBLANK(V294),$AD294=1,AV$510=1,$F294&lt;&gt;служ!$AF$3),0,1)</f>
        <v>1</v>
      </c>
      <c r="AW294" s="30">
        <f>IF(AND(ISBLANK(W294),$AD294=1,AW$510=1,$F294&lt;&gt;служ!$AF$3),0,1)</f>
        <v>1</v>
      </c>
      <c r="AX294" s="30">
        <f>IF(AND(ISBLANK(X294),$AD294=1,AX$510=1,$F294&lt;&gt;служ!$AF$3),0,1)</f>
        <v>1</v>
      </c>
      <c r="AY294" s="30">
        <f>IF(AND(ISBLANK(Y294),$AD294=1,AY$510=1,$F294&lt;&gt;служ!$AF$3),0,1)</f>
        <v>1</v>
      </c>
      <c r="AZ294" s="30">
        <f>IF(AND(ISBLANK(Z294),$AD294=1,AZ$510=1,$F294&lt;&gt;служ!$AF$3),0,1)</f>
        <v>1</v>
      </c>
      <c r="BA294" s="30">
        <f>IF(AND(ISBLANK(AA294),$AD294=1,BA$510=1,$F294&lt;&gt;служ!$AF$3),0,1)</f>
        <v>1</v>
      </c>
      <c r="BB294" s="20">
        <f t="shared" si="24"/>
        <v>0</v>
      </c>
      <c r="BD294" s="114"/>
      <c r="BE294" s="114"/>
      <c r="BF294" s="156" t="str">
        <f t="shared" si="25"/>
        <v/>
      </c>
      <c r="BH294" s="30">
        <f>IF(AND(ISBLANK(BD294),$AD294=1,$F294&lt;&gt;служ!$AF$3),0,1)</f>
        <v>1</v>
      </c>
      <c r="BI294" s="30">
        <f>IF(AND(ISBLANK(BE294),$AD294=1,$F294&lt;&gt;служ!$AF$3),0,1)</f>
        <v>1</v>
      </c>
    </row>
    <row r="295" spans="2:61" s="20" customFormat="1" x14ac:dyDescent="0.2">
      <c r="B295" s="112">
        <v>286</v>
      </c>
      <c r="C295" s="25">
        <v>4286</v>
      </c>
      <c r="D295" s="52"/>
      <c r="E295" s="52"/>
      <c r="F295" s="113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5"/>
      <c r="V295" s="115"/>
      <c r="W295" s="115"/>
      <c r="X295" s="115"/>
      <c r="Y295" s="115"/>
      <c r="Z295" s="115"/>
      <c r="AA295" s="115"/>
      <c r="AB295" s="28">
        <f>IF(AND(AD295=0,(COUNTIF(D295:AA295,"*")+COUNTIF(D295:AA295,"&lt;9")+COUNTIF(BD295:BE295,"*")+COUNTIF(BD295:BE295,"&lt;9")-COUNTIF(D295:AA295,служ!$AF$3)-COUNTIF(BD295:BE295,служ!$AF$3))&gt;0),0,1)</f>
        <v>1</v>
      </c>
      <c r="AC295" s="28">
        <f t="shared" si="21"/>
        <v>0</v>
      </c>
      <c r="AD295" s="29">
        <f>IF(OR(F295="",F295=служ!$AF$3),0,1)</f>
        <v>0</v>
      </c>
      <c r="AE295" s="31">
        <f t="shared" si="22"/>
        <v>1</v>
      </c>
      <c r="AF295" s="30">
        <f t="shared" si="23"/>
        <v>1</v>
      </c>
      <c r="AG295" s="30">
        <f>IF(AND(ISBLANK(G295),$AD295=1,AG$510=1,$F295&lt;&gt;служ!$AF$3),0,1)</f>
        <v>1</v>
      </c>
      <c r="AH295" s="30">
        <f>IF(AND(ISBLANK(H295),$AD295=1,AH$510=1,$F295&lt;&gt;служ!$AF$3),0,1)</f>
        <v>1</v>
      </c>
      <c r="AI295" s="30">
        <f>IF(AND(ISBLANK(I295),$AD295=1,AI$510=1,$F295&lt;&gt;служ!$AF$3),0,1)</f>
        <v>1</v>
      </c>
      <c r="AJ295" s="30">
        <f>IF(AND(ISBLANK(J295),$AD295=1,AJ$510=1,$F295&lt;&gt;служ!$AF$3),0,1)</f>
        <v>1</v>
      </c>
      <c r="AK295" s="30">
        <f>IF(AND(ISBLANK(K295),$AD295=1,AK$510=1,$F295&lt;&gt;служ!$AF$3),0,1)</f>
        <v>1</v>
      </c>
      <c r="AL295" s="30">
        <f>IF(AND(ISBLANK(L295),$AD295=1,AL$510=1,$F295&lt;&gt;служ!$AF$3),0,1)</f>
        <v>1</v>
      </c>
      <c r="AM295" s="30">
        <f>IF(AND(ISBLANK(M295),$AD295=1,AM$510=1,$F295&lt;&gt;служ!$AF$3),0,1)</f>
        <v>1</v>
      </c>
      <c r="AN295" s="30">
        <f>IF(AND(ISBLANK(N295),$AD295=1,AN$510=1,$F295&lt;&gt;служ!$AF$3),0,1)</f>
        <v>1</v>
      </c>
      <c r="AO295" s="30">
        <f>IF(AND(ISBLANK(O295),$AD295=1,AO$510=1,$F295&lt;&gt;служ!$AF$3),0,1)</f>
        <v>1</v>
      </c>
      <c r="AP295" s="30">
        <f>IF(AND(ISBLANK(P295),$AD295=1,AP$510=1,$F295&lt;&gt;служ!$AF$3),0,1)</f>
        <v>1</v>
      </c>
      <c r="AQ295" s="30">
        <f>IF(AND(ISBLANK(Q295),$AD295=1,AQ$510=1,$F295&lt;&gt;служ!$AF$3),0,1)</f>
        <v>1</v>
      </c>
      <c r="AR295" s="30">
        <f>IF(AND(ISBLANK(R295),$AD295=1,AR$510=1,$F295&lt;&gt;служ!$AF$3),0,1)</f>
        <v>1</v>
      </c>
      <c r="AS295" s="30">
        <f>IF(AND(ISBLANK(S295),$AD295=1,AS$510=1,$F295&lt;&gt;служ!$AF$3),0,1)</f>
        <v>1</v>
      </c>
      <c r="AT295" s="30">
        <f>IF(AND(ISBLANK(T295),$AD295=1,AT$510=1,$F295&lt;&gt;служ!$AF$3),0,1)</f>
        <v>1</v>
      </c>
      <c r="AU295" s="30">
        <f>IF(AND(ISBLANK(U295),$AD295=1,AU$510=1,$F295&lt;&gt;служ!$AF$3),0,1)</f>
        <v>1</v>
      </c>
      <c r="AV295" s="30">
        <f>IF(AND(ISBLANK(V295),$AD295=1,AV$510=1,$F295&lt;&gt;служ!$AF$3),0,1)</f>
        <v>1</v>
      </c>
      <c r="AW295" s="30">
        <f>IF(AND(ISBLANK(W295),$AD295=1,AW$510=1,$F295&lt;&gt;служ!$AF$3),0,1)</f>
        <v>1</v>
      </c>
      <c r="AX295" s="30">
        <f>IF(AND(ISBLANK(X295),$AD295=1,AX$510=1,$F295&lt;&gt;служ!$AF$3),0,1)</f>
        <v>1</v>
      </c>
      <c r="AY295" s="30">
        <f>IF(AND(ISBLANK(Y295),$AD295=1,AY$510=1,$F295&lt;&gt;служ!$AF$3),0,1)</f>
        <v>1</v>
      </c>
      <c r="AZ295" s="30">
        <f>IF(AND(ISBLANK(Z295),$AD295=1,AZ$510=1,$F295&lt;&gt;служ!$AF$3),0,1)</f>
        <v>1</v>
      </c>
      <c r="BA295" s="30">
        <f>IF(AND(ISBLANK(AA295),$AD295=1,BA$510=1,$F295&lt;&gt;служ!$AF$3),0,1)</f>
        <v>1</v>
      </c>
      <c r="BB295" s="20">
        <f t="shared" si="24"/>
        <v>0</v>
      </c>
      <c r="BD295" s="114"/>
      <c r="BE295" s="114"/>
      <c r="BF295" s="156" t="str">
        <f t="shared" si="25"/>
        <v/>
      </c>
      <c r="BH295" s="30">
        <f>IF(AND(ISBLANK(BD295),$AD295=1,$F295&lt;&gt;служ!$AF$3),0,1)</f>
        <v>1</v>
      </c>
      <c r="BI295" s="30">
        <f>IF(AND(ISBLANK(BE295),$AD295=1,$F295&lt;&gt;служ!$AF$3),0,1)</f>
        <v>1</v>
      </c>
    </row>
    <row r="296" spans="2:61" s="20" customFormat="1" x14ac:dyDescent="0.2">
      <c r="B296" s="112">
        <v>287</v>
      </c>
      <c r="C296" s="25">
        <v>4287</v>
      </c>
      <c r="D296" s="52"/>
      <c r="E296" s="52"/>
      <c r="F296" s="113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5"/>
      <c r="V296" s="115"/>
      <c r="W296" s="115"/>
      <c r="X296" s="115"/>
      <c r="Y296" s="115"/>
      <c r="Z296" s="115"/>
      <c r="AA296" s="115"/>
      <c r="AB296" s="28">
        <f>IF(AND(AD296=0,(COUNTIF(D296:AA296,"*")+COUNTIF(D296:AA296,"&lt;9")+COUNTIF(BD296:BE296,"*")+COUNTIF(BD296:BE296,"&lt;9")-COUNTIF(D296:AA296,служ!$AF$3)-COUNTIF(BD296:BE296,служ!$AF$3))&gt;0),0,1)</f>
        <v>1</v>
      </c>
      <c r="AC296" s="28">
        <f t="shared" si="21"/>
        <v>0</v>
      </c>
      <c r="AD296" s="29">
        <f>IF(OR(F296="",F296=служ!$AF$3),0,1)</f>
        <v>0</v>
      </c>
      <c r="AE296" s="31">
        <f t="shared" si="22"/>
        <v>1</v>
      </c>
      <c r="AF296" s="30">
        <f t="shared" si="23"/>
        <v>1</v>
      </c>
      <c r="AG296" s="30">
        <f>IF(AND(ISBLANK(G296),$AD296=1,AG$510=1,$F296&lt;&gt;служ!$AF$3),0,1)</f>
        <v>1</v>
      </c>
      <c r="AH296" s="30">
        <f>IF(AND(ISBLANK(H296),$AD296=1,AH$510=1,$F296&lt;&gt;служ!$AF$3),0,1)</f>
        <v>1</v>
      </c>
      <c r="AI296" s="30">
        <f>IF(AND(ISBLANK(I296),$AD296=1,AI$510=1,$F296&lt;&gt;служ!$AF$3),0,1)</f>
        <v>1</v>
      </c>
      <c r="AJ296" s="30">
        <f>IF(AND(ISBLANK(J296),$AD296=1,AJ$510=1,$F296&lt;&gt;служ!$AF$3),0,1)</f>
        <v>1</v>
      </c>
      <c r="AK296" s="30">
        <f>IF(AND(ISBLANK(K296),$AD296=1,AK$510=1,$F296&lt;&gt;служ!$AF$3),0,1)</f>
        <v>1</v>
      </c>
      <c r="AL296" s="30">
        <f>IF(AND(ISBLANK(L296),$AD296=1,AL$510=1,$F296&lt;&gt;служ!$AF$3),0,1)</f>
        <v>1</v>
      </c>
      <c r="AM296" s="30">
        <f>IF(AND(ISBLANK(M296),$AD296=1,AM$510=1,$F296&lt;&gt;служ!$AF$3),0,1)</f>
        <v>1</v>
      </c>
      <c r="AN296" s="30">
        <f>IF(AND(ISBLANK(N296),$AD296=1,AN$510=1,$F296&lt;&gt;служ!$AF$3),0,1)</f>
        <v>1</v>
      </c>
      <c r="AO296" s="30">
        <f>IF(AND(ISBLANK(O296),$AD296=1,AO$510=1,$F296&lt;&gt;служ!$AF$3),0,1)</f>
        <v>1</v>
      </c>
      <c r="AP296" s="30">
        <f>IF(AND(ISBLANK(P296),$AD296=1,AP$510=1,$F296&lt;&gt;служ!$AF$3),0,1)</f>
        <v>1</v>
      </c>
      <c r="AQ296" s="30">
        <f>IF(AND(ISBLANK(Q296),$AD296=1,AQ$510=1,$F296&lt;&gt;служ!$AF$3),0,1)</f>
        <v>1</v>
      </c>
      <c r="AR296" s="30">
        <f>IF(AND(ISBLANK(R296),$AD296=1,AR$510=1,$F296&lt;&gt;служ!$AF$3),0,1)</f>
        <v>1</v>
      </c>
      <c r="AS296" s="30">
        <f>IF(AND(ISBLANK(S296),$AD296=1,AS$510=1,$F296&lt;&gt;служ!$AF$3),0,1)</f>
        <v>1</v>
      </c>
      <c r="AT296" s="30">
        <f>IF(AND(ISBLANK(T296),$AD296=1,AT$510=1,$F296&lt;&gt;служ!$AF$3),0,1)</f>
        <v>1</v>
      </c>
      <c r="AU296" s="30">
        <f>IF(AND(ISBLANK(U296),$AD296=1,AU$510=1,$F296&lt;&gt;служ!$AF$3),0,1)</f>
        <v>1</v>
      </c>
      <c r="AV296" s="30">
        <f>IF(AND(ISBLANK(V296),$AD296=1,AV$510=1,$F296&lt;&gt;служ!$AF$3),0,1)</f>
        <v>1</v>
      </c>
      <c r="AW296" s="30">
        <f>IF(AND(ISBLANK(W296),$AD296=1,AW$510=1,$F296&lt;&gt;служ!$AF$3),0,1)</f>
        <v>1</v>
      </c>
      <c r="AX296" s="30">
        <f>IF(AND(ISBLANK(X296),$AD296=1,AX$510=1,$F296&lt;&gt;служ!$AF$3),0,1)</f>
        <v>1</v>
      </c>
      <c r="AY296" s="30">
        <f>IF(AND(ISBLANK(Y296),$AD296=1,AY$510=1,$F296&lt;&gt;служ!$AF$3),0,1)</f>
        <v>1</v>
      </c>
      <c r="AZ296" s="30">
        <f>IF(AND(ISBLANK(Z296),$AD296=1,AZ$510=1,$F296&lt;&gt;служ!$AF$3),0,1)</f>
        <v>1</v>
      </c>
      <c r="BA296" s="30">
        <f>IF(AND(ISBLANK(AA296),$AD296=1,BA$510=1,$F296&lt;&gt;служ!$AF$3),0,1)</f>
        <v>1</v>
      </c>
      <c r="BB296" s="20">
        <f t="shared" si="24"/>
        <v>0</v>
      </c>
      <c r="BD296" s="114"/>
      <c r="BE296" s="114"/>
      <c r="BF296" s="156" t="str">
        <f t="shared" si="25"/>
        <v/>
      </c>
      <c r="BH296" s="30">
        <f>IF(AND(ISBLANK(BD296),$AD296=1,$F296&lt;&gt;служ!$AF$3),0,1)</f>
        <v>1</v>
      </c>
      <c r="BI296" s="30">
        <f>IF(AND(ISBLANK(BE296),$AD296=1,$F296&lt;&gt;служ!$AF$3),0,1)</f>
        <v>1</v>
      </c>
    </row>
    <row r="297" spans="2:61" s="20" customFormat="1" x14ac:dyDescent="0.2">
      <c r="B297" s="112">
        <v>288</v>
      </c>
      <c r="C297" s="25">
        <v>4288</v>
      </c>
      <c r="D297" s="52"/>
      <c r="E297" s="52"/>
      <c r="F297" s="113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5"/>
      <c r="V297" s="115"/>
      <c r="W297" s="115"/>
      <c r="X297" s="115"/>
      <c r="Y297" s="115"/>
      <c r="Z297" s="115"/>
      <c r="AA297" s="115"/>
      <c r="AB297" s="28">
        <f>IF(AND(AD297=0,(COUNTIF(D297:AA297,"*")+COUNTIF(D297:AA297,"&lt;9")+COUNTIF(BD297:BE297,"*")+COUNTIF(BD297:BE297,"&lt;9")-COUNTIF(D297:AA297,служ!$AF$3)-COUNTIF(BD297:BE297,служ!$AF$3))&gt;0),0,1)</f>
        <v>1</v>
      </c>
      <c r="AC297" s="28">
        <f t="shared" si="21"/>
        <v>0</v>
      </c>
      <c r="AD297" s="29">
        <f>IF(OR(F297="",F297=служ!$AF$3),0,1)</f>
        <v>0</v>
      </c>
      <c r="AE297" s="31">
        <f t="shared" si="22"/>
        <v>1</v>
      </c>
      <c r="AF297" s="30">
        <f t="shared" si="23"/>
        <v>1</v>
      </c>
      <c r="AG297" s="30">
        <f>IF(AND(ISBLANK(G297),$AD297=1,AG$510=1,$F297&lt;&gt;служ!$AF$3),0,1)</f>
        <v>1</v>
      </c>
      <c r="AH297" s="30">
        <f>IF(AND(ISBLANK(H297),$AD297=1,AH$510=1,$F297&lt;&gt;служ!$AF$3),0,1)</f>
        <v>1</v>
      </c>
      <c r="AI297" s="30">
        <f>IF(AND(ISBLANK(I297),$AD297=1,AI$510=1,$F297&lt;&gt;служ!$AF$3),0,1)</f>
        <v>1</v>
      </c>
      <c r="AJ297" s="30">
        <f>IF(AND(ISBLANK(J297),$AD297=1,AJ$510=1,$F297&lt;&gt;служ!$AF$3),0,1)</f>
        <v>1</v>
      </c>
      <c r="AK297" s="30">
        <f>IF(AND(ISBLANK(K297),$AD297=1,AK$510=1,$F297&lt;&gt;служ!$AF$3),0,1)</f>
        <v>1</v>
      </c>
      <c r="AL297" s="30">
        <f>IF(AND(ISBLANK(L297),$AD297=1,AL$510=1,$F297&lt;&gt;служ!$AF$3),0,1)</f>
        <v>1</v>
      </c>
      <c r="AM297" s="30">
        <f>IF(AND(ISBLANK(M297),$AD297=1,AM$510=1,$F297&lt;&gt;служ!$AF$3),0,1)</f>
        <v>1</v>
      </c>
      <c r="AN297" s="30">
        <f>IF(AND(ISBLANK(N297),$AD297=1,AN$510=1,$F297&lt;&gt;служ!$AF$3),0,1)</f>
        <v>1</v>
      </c>
      <c r="AO297" s="30">
        <f>IF(AND(ISBLANK(O297),$AD297=1,AO$510=1,$F297&lt;&gt;служ!$AF$3),0,1)</f>
        <v>1</v>
      </c>
      <c r="AP297" s="30">
        <f>IF(AND(ISBLANK(P297),$AD297=1,AP$510=1,$F297&lt;&gt;служ!$AF$3),0,1)</f>
        <v>1</v>
      </c>
      <c r="AQ297" s="30">
        <f>IF(AND(ISBLANK(Q297),$AD297=1,AQ$510=1,$F297&lt;&gt;служ!$AF$3),0,1)</f>
        <v>1</v>
      </c>
      <c r="AR297" s="30">
        <f>IF(AND(ISBLANK(R297),$AD297=1,AR$510=1,$F297&lt;&gt;служ!$AF$3),0,1)</f>
        <v>1</v>
      </c>
      <c r="AS297" s="30">
        <f>IF(AND(ISBLANK(S297),$AD297=1,AS$510=1,$F297&lt;&gt;служ!$AF$3),0,1)</f>
        <v>1</v>
      </c>
      <c r="AT297" s="30">
        <f>IF(AND(ISBLANK(T297),$AD297=1,AT$510=1,$F297&lt;&gt;служ!$AF$3),0,1)</f>
        <v>1</v>
      </c>
      <c r="AU297" s="30">
        <f>IF(AND(ISBLANK(U297),$AD297=1,AU$510=1,$F297&lt;&gt;служ!$AF$3),0,1)</f>
        <v>1</v>
      </c>
      <c r="AV297" s="30">
        <f>IF(AND(ISBLANK(V297),$AD297=1,AV$510=1,$F297&lt;&gt;служ!$AF$3),0,1)</f>
        <v>1</v>
      </c>
      <c r="AW297" s="30">
        <f>IF(AND(ISBLANK(W297),$AD297=1,AW$510=1,$F297&lt;&gt;служ!$AF$3),0,1)</f>
        <v>1</v>
      </c>
      <c r="AX297" s="30">
        <f>IF(AND(ISBLANK(X297),$AD297=1,AX$510=1,$F297&lt;&gt;служ!$AF$3),0,1)</f>
        <v>1</v>
      </c>
      <c r="AY297" s="30">
        <f>IF(AND(ISBLANK(Y297),$AD297=1,AY$510=1,$F297&lt;&gt;служ!$AF$3),0,1)</f>
        <v>1</v>
      </c>
      <c r="AZ297" s="30">
        <f>IF(AND(ISBLANK(Z297),$AD297=1,AZ$510=1,$F297&lt;&gt;служ!$AF$3),0,1)</f>
        <v>1</v>
      </c>
      <c r="BA297" s="30">
        <f>IF(AND(ISBLANK(AA297),$AD297=1,BA$510=1,$F297&lt;&gt;служ!$AF$3),0,1)</f>
        <v>1</v>
      </c>
      <c r="BB297" s="20">
        <f t="shared" si="24"/>
        <v>0</v>
      </c>
      <c r="BD297" s="114"/>
      <c r="BE297" s="114"/>
      <c r="BF297" s="156" t="str">
        <f t="shared" si="25"/>
        <v/>
      </c>
      <c r="BH297" s="30">
        <f>IF(AND(ISBLANK(BD297),$AD297=1,$F297&lt;&gt;служ!$AF$3),0,1)</f>
        <v>1</v>
      </c>
      <c r="BI297" s="30">
        <f>IF(AND(ISBLANK(BE297),$AD297=1,$F297&lt;&gt;служ!$AF$3),0,1)</f>
        <v>1</v>
      </c>
    </row>
    <row r="298" spans="2:61" s="20" customFormat="1" x14ac:dyDescent="0.2">
      <c r="B298" s="112">
        <v>289</v>
      </c>
      <c r="C298" s="25">
        <v>4289</v>
      </c>
      <c r="D298" s="52"/>
      <c r="E298" s="52"/>
      <c r="F298" s="113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5"/>
      <c r="V298" s="115"/>
      <c r="W298" s="115"/>
      <c r="X298" s="115"/>
      <c r="Y298" s="115"/>
      <c r="Z298" s="115"/>
      <c r="AA298" s="115"/>
      <c r="AB298" s="28">
        <f>IF(AND(AD298=0,(COUNTIF(D298:AA298,"*")+COUNTIF(D298:AA298,"&lt;9")+COUNTIF(BD298:BE298,"*")+COUNTIF(BD298:BE298,"&lt;9")-COUNTIF(D298:AA298,служ!$AF$3)-COUNTIF(BD298:BE298,служ!$AF$3))&gt;0),0,1)</f>
        <v>1</v>
      </c>
      <c r="AC298" s="28">
        <f t="shared" si="21"/>
        <v>0</v>
      </c>
      <c r="AD298" s="29">
        <f>IF(OR(F298="",F298=служ!$AF$3),0,1)</f>
        <v>0</v>
      </c>
      <c r="AE298" s="31">
        <f t="shared" si="22"/>
        <v>1</v>
      </c>
      <c r="AF298" s="30">
        <f t="shared" si="23"/>
        <v>1</v>
      </c>
      <c r="AG298" s="30">
        <f>IF(AND(ISBLANK(G298),$AD298=1,AG$510=1,$F298&lt;&gt;служ!$AF$3),0,1)</f>
        <v>1</v>
      </c>
      <c r="AH298" s="30">
        <f>IF(AND(ISBLANK(H298),$AD298=1,AH$510=1,$F298&lt;&gt;служ!$AF$3),0,1)</f>
        <v>1</v>
      </c>
      <c r="AI298" s="30">
        <f>IF(AND(ISBLANK(I298),$AD298=1,AI$510=1,$F298&lt;&gt;служ!$AF$3),0,1)</f>
        <v>1</v>
      </c>
      <c r="AJ298" s="30">
        <f>IF(AND(ISBLANK(J298),$AD298=1,AJ$510=1,$F298&lt;&gt;служ!$AF$3),0,1)</f>
        <v>1</v>
      </c>
      <c r="AK298" s="30">
        <f>IF(AND(ISBLANK(K298),$AD298=1,AK$510=1,$F298&lt;&gt;служ!$AF$3),0,1)</f>
        <v>1</v>
      </c>
      <c r="AL298" s="30">
        <f>IF(AND(ISBLANK(L298),$AD298=1,AL$510=1,$F298&lt;&gt;служ!$AF$3),0,1)</f>
        <v>1</v>
      </c>
      <c r="AM298" s="30">
        <f>IF(AND(ISBLANK(M298),$AD298=1,AM$510=1,$F298&lt;&gt;служ!$AF$3),0,1)</f>
        <v>1</v>
      </c>
      <c r="AN298" s="30">
        <f>IF(AND(ISBLANK(N298),$AD298=1,AN$510=1,$F298&lt;&gt;служ!$AF$3),0,1)</f>
        <v>1</v>
      </c>
      <c r="AO298" s="30">
        <f>IF(AND(ISBLANK(O298),$AD298=1,AO$510=1,$F298&lt;&gt;служ!$AF$3),0,1)</f>
        <v>1</v>
      </c>
      <c r="AP298" s="30">
        <f>IF(AND(ISBLANK(P298),$AD298=1,AP$510=1,$F298&lt;&gt;служ!$AF$3),0,1)</f>
        <v>1</v>
      </c>
      <c r="AQ298" s="30">
        <f>IF(AND(ISBLANK(Q298),$AD298=1,AQ$510=1,$F298&lt;&gt;служ!$AF$3),0,1)</f>
        <v>1</v>
      </c>
      <c r="AR298" s="30">
        <f>IF(AND(ISBLANK(R298),$AD298=1,AR$510=1,$F298&lt;&gt;служ!$AF$3),0,1)</f>
        <v>1</v>
      </c>
      <c r="AS298" s="30">
        <f>IF(AND(ISBLANK(S298),$AD298=1,AS$510=1,$F298&lt;&gt;служ!$AF$3),0,1)</f>
        <v>1</v>
      </c>
      <c r="AT298" s="30">
        <f>IF(AND(ISBLANK(T298),$AD298=1,AT$510=1,$F298&lt;&gt;служ!$AF$3),0,1)</f>
        <v>1</v>
      </c>
      <c r="AU298" s="30">
        <f>IF(AND(ISBLANK(U298),$AD298=1,AU$510=1,$F298&lt;&gt;служ!$AF$3),0,1)</f>
        <v>1</v>
      </c>
      <c r="AV298" s="30">
        <f>IF(AND(ISBLANK(V298),$AD298=1,AV$510=1,$F298&lt;&gt;служ!$AF$3),0,1)</f>
        <v>1</v>
      </c>
      <c r="AW298" s="30">
        <f>IF(AND(ISBLANK(W298),$AD298=1,AW$510=1,$F298&lt;&gt;служ!$AF$3),0,1)</f>
        <v>1</v>
      </c>
      <c r="AX298" s="30">
        <f>IF(AND(ISBLANK(X298),$AD298=1,AX$510=1,$F298&lt;&gt;служ!$AF$3),0,1)</f>
        <v>1</v>
      </c>
      <c r="AY298" s="30">
        <f>IF(AND(ISBLANK(Y298),$AD298=1,AY$510=1,$F298&lt;&gt;служ!$AF$3),0,1)</f>
        <v>1</v>
      </c>
      <c r="AZ298" s="30">
        <f>IF(AND(ISBLANK(Z298),$AD298=1,AZ$510=1,$F298&lt;&gt;служ!$AF$3),0,1)</f>
        <v>1</v>
      </c>
      <c r="BA298" s="30">
        <f>IF(AND(ISBLANK(AA298),$AD298=1,BA$510=1,$F298&lt;&gt;служ!$AF$3),0,1)</f>
        <v>1</v>
      </c>
      <c r="BB298" s="20">
        <f t="shared" si="24"/>
        <v>0</v>
      </c>
      <c r="BD298" s="114"/>
      <c r="BE298" s="114"/>
      <c r="BF298" s="156" t="str">
        <f t="shared" si="25"/>
        <v/>
      </c>
      <c r="BH298" s="30">
        <f>IF(AND(ISBLANK(BD298),$AD298=1,$F298&lt;&gt;служ!$AF$3),0,1)</f>
        <v>1</v>
      </c>
      <c r="BI298" s="30">
        <f>IF(AND(ISBLANK(BE298),$AD298=1,$F298&lt;&gt;служ!$AF$3),0,1)</f>
        <v>1</v>
      </c>
    </row>
    <row r="299" spans="2:61" s="20" customFormat="1" x14ac:dyDescent="0.2">
      <c r="B299" s="112">
        <v>290</v>
      </c>
      <c r="C299" s="25">
        <v>4290</v>
      </c>
      <c r="D299" s="52"/>
      <c r="E299" s="52"/>
      <c r="F299" s="113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5"/>
      <c r="V299" s="115"/>
      <c r="W299" s="115"/>
      <c r="X299" s="115"/>
      <c r="Y299" s="115"/>
      <c r="Z299" s="115"/>
      <c r="AA299" s="115"/>
      <c r="AB299" s="28">
        <f>IF(AND(AD299=0,(COUNTIF(D299:AA299,"*")+COUNTIF(D299:AA299,"&lt;9")+COUNTIF(BD299:BE299,"*")+COUNTIF(BD299:BE299,"&lt;9")-COUNTIF(D299:AA299,служ!$AF$3)-COUNTIF(BD299:BE299,служ!$AF$3))&gt;0),0,1)</f>
        <v>1</v>
      </c>
      <c r="AC299" s="28">
        <f t="shared" si="21"/>
        <v>0</v>
      </c>
      <c r="AD299" s="29">
        <f>IF(OR(F299="",F299=служ!$AF$3),0,1)</f>
        <v>0</v>
      </c>
      <c r="AE299" s="31">
        <f t="shared" si="22"/>
        <v>1</v>
      </c>
      <c r="AF299" s="30">
        <f t="shared" si="23"/>
        <v>1</v>
      </c>
      <c r="AG299" s="30">
        <f>IF(AND(ISBLANK(G299),$AD299=1,AG$510=1,$F299&lt;&gt;служ!$AF$3),0,1)</f>
        <v>1</v>
      </c>
      <c r="AH299" s="30">
        <f>IF(AND(ISBLANK(H299),$AD299=1,AH$510=1,$F299&lt;&gt;служ!$AF$3),0,1)</f>
        <v>1</v>
      </c>
      <c r="AI299" s="30">
        <f>IF(AND(ISBLANK(I299),$AD299=1,AI$510=1,$F299&lt;&gt;служ!$AF$3),0,1)</f>
        <v>1</v>
      </c>
      <c r="AJ299" s="30">
        <f>IF(AND(ISBLANK(J299),$AD299=1,AJ$510=1,$F299&lt;&gt;служ!$AF$3),0,1)</f>
        <v>1</v>
      </c>
      <c r="AK299" s="30">
        <f>IF(AND(ISBLANK(K299),$AD299=1,AK$510=1,$F299&lt;&gt;служ!$AF$3),0,1)</f>
        <v>1</v>
      </c>
      <c r="AL299" s="30">
        <f>IF(AND(ISBLANK(L299),$AD299=1,AL$510=1,$F299&lt;&gt;служ!$AF$3),0,1)</f>
        <v>1</v>
      </c>
      <c r="AM299" s="30">
        <f>IF(AND(ISBLANK(M299),$AD299=1,AM$510=1,$F299&lt;&gt;служ!$AF$3),0,1)</f>
        <v>1</v>
      </c>
      <c r="AN299" s="30">
        <f>IF(AND(ISBLANK(N299),$AD299=1,AN$510=1,$F299&lt;&gt;служ!$AF$3),0,1)</f>
        <v>1</v>
      </c>
      <c r="AO299" s="30">
        <f>IF(AND(ISBLANK(O299),$AD299=1,AO$510=1,$F299&lt;&gt;служ!$AF$3),0,1)</f>
        <v>1</v>
      </c>
      <c r="AP299" s="30">
        <f>IF(AND(ISBLANK(P299),$AD299=1,AP$510=1,$F299&lt;&gt;служ!$AF$3),0,1)</f>
        <v>1</v>
      </c>
      <c r="AQ299" s="30">
        <f>IF(AND(ISBLANK(Q299),$AD299=1,AQ$510=1,$F299&lt;&gt;служ!$AF$3),0,1)</f>
        <v>1</v>
      </c>
      <c r="AR299" s="30">
        <f>IF(AND(ISBLANK(R299),$AD299=1,AR$510=1,$F299&lt;&gt;служ!$AF$3),0,1)</f>
        <v>1</v>
      </c>
      <c r="AS299" s="30">
        <f>IF(AND(ISBLANK(S299),$AD299=1,AS$510=1,$F299&lt;&gt;служ!$AF$3),0,1)</f>
        <v>1</v>
      </c>
      <c r="AT299" s="30">
        <f>IF(AND(ISBLANK(T299),$AD299=1,AT$510=1,$F299&lt;&gt;служ!$AF$3),0,1)</f>
        <v>1</v>
      </c>
      <c r="AU299" s="30">
        <f>IF(AND(ISBLANK(U299),$AD299=1,AU$510=1,$F299&lt;&gt;служ!$AF$3),0,1)</f>
        <v>1</v>
      </c>
      <c r="AV299" s="30">
        <f>IF(AND(ISBLANK(V299),$AD299=1,AV$510=1,$F299&lt;&gt;служ!$AF$3),0,1)</f>
        <v>1</v>
      </c>
      <c r="AW299" s="30">
        <f>IF(AND(ISBLANK(W299),$AD299=1,AW$510=1,$F299&lt;&gt;служ!$AF$3),0,1)</f>
        <v>1</v>
      </c>
      <c r="AX299" s="30">
        <f>IF(AND(ISBLANK(X299),$AD299=1,AX$510=1,$F299&lt;&gt;служ!$AF$3),0,1)</f>
        <v>1</v>
      </c>
      <c r="AY299" s="30">
        <f>IF(AND(ISBLANK(Y299),$AD299=1,AY$510=1,$F299&lt;&gt;служ!$AF$3),0,1)</f>
        <v>1</v>
      </c>
      <c r="AZ299" s="30">
        <f>IF(AND(ISBLANK(Z299),$AD299=1,AZ$510=1,$F299&lt;&gt;служ!$AF$3),0,1)</f>
        <v>1</v>
      </c>
      <c r="BA299" s="30">
        <f>IF(AND(ISBLANK(AA299),$AD299=1,BA$510=1,$F299&lt;&gt;служ!$AF$3),0,1)</f>
        <v>1</v>
      </c>
      <c r="BB299" s="20">
        <f t="shared" si="24"/>
        <v>0</v>
      </c>
      <c r="BD299" s="114"/>
      <c r="BE299" s="114"/>
      <c r="BF299" s="156" t="str">
        <f t="shared" si="25"/>
        <v/>
      </c>
      <c r="BH299" s="30">
        <f>IF(AND(ISBLANK(BD299),$AD299=1,$F299&lt;&gt;служ!$AF$3),0,1)</f>
        <v>1</v>
      </c>
      <c r="BI299" s="30">
        <f>IF(AND(ISBLANK(BE299),$AD299=1,$F299&lt;&gt;служ!$AF$3),0,1)</f>
        <v>1</v>
      </c>
    </row>
    <row r="300" spans="2:61" s="20" customFormat="1" x14ac:dyDescent="0.2">
      <c r="B300" s="112">
        <v>291</v>
      </c>
      <c r="C300" s="25">
        <v>4291</v>
      </c>
      <c r="D300" s="52"/>
      <c r="E300" s="52"/>
      <c r="F300" s="113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5"/>
      <c r="V300" s="115"/>
      <c r="W300" s="115"/>
      <c r="X300" s="115"/>
      <c r="Y300" s="115"/>
      <c r="Z300" s="115"/>
      <c r="AA300" s="115"/>
      <c r="AB300" s="28">
        <f>IF(AND(AD300=0,(COUNTIF(D300:AA300,"*")+COUNTIF(D300:AA300,"&lt;9")+COUNTIF(BD300:BE300,"*")+COUNTIF(BD300:BE300,"&lt;9")-COUNTIF(D300:AA300,служ!$AF$3)-COUNTIF(BD300:BE300,служ!$AF$3))&gt;0),0,1)</f>
        <v>1</v>
      </c>
      <c r="AC300" s="28">
        <f t="shared" si="21"/>
        <v>0</v>
      </c>
      <c r="AD300" s="29">
        <f>IF(OR(F300="",F300=служ!$AF$3),0,1)</f>
        <v>0</v>
      </c>
      <c r="AE300" s="31">
        <f t="shared" si="22"/>
        <v>1</v>
      </c>
      <c r="AF300" s="30">
        <f t="shared" si="23"/>
        <v>1</v>
      </c>
      <c r="AG300" s="30">
        <f>IF(AND(ISBLANK(G300),$AD300=1,AG$510=1,$F300&lt;&gt;служ!$AF$3),0,1)</f>
        <v>1</v>
      </c>
      <c r="AH300" s="30">
        <f>IF(AND(ISBLANK(H300),$AD300=1,AH$510=1,$F300&lt;&gt;служ!$AF$3),0,1)</f>
        <v>1</v>
      </c>
      <c r="AI300" s="30">
        <f>IF(AND(ISBLANK(I300),$AD300=1,AI$510=1,$F300&lt;&gt;служ!$AF$3),0,1)</f>
        <v>1</v>
      </c>
      <c r="AJ300" s="30">
        <f>IF(AND(ISBLANK(J300),$AD300=1,AJ$510=1,$F300&lt;&gt;служ!$AF$3),0,1)</f>
        <v>1</v>
      </c>
      <c r="AK300" s="30">
        <f>IF(AND(ISBLANK(K300),$AD300=1,AK$510=1,$F300&lt;&gt;служ!$AF$3),0,1)</f>
        <v>1</v>
      </c>
      <c r="AL300" s="30">
        <f>IF(AND(ISBLANK(L300),$AD300=1,AL$510=1,$F300&lt;&gt;служ!$AF$3),0,1)</f>
        <v>1</v>
      </c>
      <c r="AM300" s="30">
        <f>IF(AND(ISBLANK(M300),$AD300=1,AM$510=1,$F300&lt;&gt;служ!$AF$3),0,1)</f>
        <v>1</v>
      </c>
      <c r="AN300" s="30">
        <f>IF(AND(ISBLANK(N300),$AD300=1,AN$510=1,$F300&lt;&gt;служ!$AF$3),0,1)</f>
        <v>1</v>
      </c>
      <c r="AO300" s="30">
        <f>IF(AND(ISBLANK(O300),$AD300=1,AO$510=1,$F300&lt;&gt;служ!$AF$3),0,1)</f>
        <v>1</v>
      </c>
      <c r="AP300" s="30">
        <f>IF(AND(ISBLANK(P300),$AD300=1,AP$510=1,$F300&lt;&gt;служ!$AF$3),0,1)</f>
        <v>1</v>
      </c>
      <c r="AQ300" s="30">
        <f>IF(AND(ISBLANK(Q300),$AD300=1,AQ$510=1,$F300&lt;&gt;служ!$AF$3),0,1)</f>
        <v>1</v>
      </c>
      <c r="AR300" s="30">
        <f>IF(AND(ISBLANK(R300),$AD300=1,AR$510=1,$F300&lt;&gt;служ!$AF$3),0,1)</f>
        <v>1</v>
      </c>
      <c r="AS300" s="30">
        <f>IF(AND(ISBLANK(S300),$AD300=1,AS$510=1,$F300&lt;&gt;служ!$AF$3),0,1)</f>
        <v>1</v>
      </c>
      <c r="AT300" s="30">
        <f>IF(AND(ISBLANK(T300),$AD300=1,AT$510=1,$F300&lt;&gt;служ!$AF$3),0,1)</f>
        <v>1</v>
      </c>
      <c r="AU300" s="30">
        <f>IF(AND(ISBLANK(U300),$AD300=1,AU$510=1,$F300&lt;&gt;служ!$AF$3),0,1)</f>
        <v>1</v>
      </c>
      <c r="AV300" s="30">
        <f>IF(AND(ISBLANK(V300),$AD300=1,AV$510=1,$F300&lt;&gt;служ!$AF$3),0,1)</f>
        <v>1</v>
      </c>
      <c r="AW300" s="30">
        <f>IF(AND(ISBLANK(W300),$AD300=1,AW$510=1,$F300&lt;&gt;служ!$AF$3),0,1)</f>
        <v>1</v>
      </c>
      <c r="AX300" s="30">
        <f>IF(AND(ISBLANK(X300),$AD300=1,AX$510=1,$F300&lt;&gt;служ!$AF$3),0,1)</f>
        <v>1</v>
      </c>
      <c r="AY300" s="30">
        <f>IF(AND(ISBLANK(Y300),$AD300=1,AY$510=1,$F300&lt;&gt;служ!$AF$3),0,1)</f>
        <v>1</v>
      </c>
      <c r="AZ300" s="30">
        <f>IF(AND(ISBLANK(Z300),$AD300=1,AZ$510=1,$F300&lt;&gt;служ!$AF$3),0,1)</f>
        <v>1</v>
      </c>
      <c r="BA300" s="30">
        <f>IF(AND(ISBLANK(AA300),$AD300=1,BA$510=1,$F300&lt;&gt;служ!$AF$3),0,1)</f>
        <v>1</v>
      </c>
      <c r="BB300" s="20">
        <f t="shared" si="24"/>
        <v>0</v>
      </c>
      <c r="BD300" s="114"/>
      <c r="BE300" s="114"/>
      <c r="BF300" s="156" t="str">
        <f t="shared" si="25"/>
        <v/>
      </c>
      <c r="BH300" s="30">
        <f>IF(AND(ISBLANK(BD300),$AD300=1,$F300&lt;&gt;служ!$AF$3),0,1)</f>
        <v>1</v>
      </c>
      <c r="BI300" s="30">
        <f>IF(AND(ISBLANK(BE300),$AD300=1,$F300&lt;&gt;служ!$AF$3),0,1)</f>
        <v>1</v>
      </c>
    </row>
    <row r="301" spans="2:61" s="20" customFormat="1" x14ac:dyDescent="0.2">
      <c r="B301" s="112">
        <v>292</v>
      </c>
      <c r="C301" s="25">
        <v>4292</v>
      </c>
      <c r="D301" s="52"/>
      <c r="E301" s="52"/>
      <c r="F301" s="113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5"/>
      <c r="V301" s="115"/>
      <c r="W301" s="115"/>
      <c r="X301" s="115"/>
      <c r="Y301" s="115"/>
      <c r="Z301" s="115"/>
      <c r="AA301" s="115"/>
      <c r="AB301" s="28">
        <f>IF(AND(AD301=0,(COUNTIF(D301:AA301,"*")+COUNTIF(D301:AA301,"&lt;9")+COUNTIF(BD301:BE301,"*")+COUNTIF(BD301:BE301,"&lt;9")-COUNTIF(D301:AA301,служ!$AF$3)-COUNTIF(BD301:BE301,служ!$AF$3))&gt;0),0,1)</f>
        <v>1</v>
      </c>
      <c r="AC301" s="28">
        <f t="shared" si="21"/>
        <v>0</v>
      </c>
      <c r="AD301" s="29">
        <f>IF(OR(F301="",F301=служ!$AF$3),0,1)</f>
        <v>0</v>
      </c>
      <c r="AE301" s="31">
        <f t="shared" si="22"/>
        <v>1</v>
      </c>
      <c r="AF301" s="30">
        <f t="shared" si="23"/>
        <v>1</v>
      </c>
      <c r="AG301" s="30">
        <f>IF(AND(ISBLANK(G301),$AD301=1,AG$510=1,$F301&lt;&gt;служ!$AF$3),0,1)</f>
        <v>1</v>
      </c>
      <c r="AH301" s="30">
        <f>IF(AND(ISBLANK(H301),$AD301=1,AH$510=1,$F301&lt;&gt;служ!$AF$3),0,1)</f>
        <v>1</v>
      </c>
      <c r="AI301" s="30">
        <f>IF(AND(ISBLANK(I301),$AD301=1,AI$510=1,$F301&lt;&gt;служ!$AF$3),0,1)</f>
        <v>1</v>
      </c>
      <c r="AJ301" s="30">
        <f>IF(AND(ISBLANK(J301),$AD301=1,AJ$510=1,$F301&lt;&gt;служ!$AF$3),0,1)</f>
        <v>1</v>
      </c>
      <c r="AK301" s="30">
        <f>IF(AND(ISBLANK(K301),$AD301=1,AK$510=1,$F301&lt;&gt;служ!$AF$3),0,1)</f>
        <v>1</v>
      </c>
      <c r="AL301" s="30">
        <f>IF(AND(ISBLANK(L301),$AD301=1,AL$510=1,$F301&lt;&gt;служ!$AF$3),0,1)</f>
        <v>1</v>
      </c>
      <c r="AM301" s="30">
        <f>IF(AND(ISBLANK(M301),$AD301=1,AM$510=1,$F301&lt;&gt;служ!$AF$3),0,1)</f>
        <v>1</v>
      </c>
      <c r="AN301" s="30">
        <f>IF(AND(ISBLANK(N301),$AD301=1,AN$510=1,$F301&lt;&gt;служ!$AF$3),0,1)</f>
        <v>1</v>
      </c>
      <c r="AO301" s="30">
        <f>IF(AND(ISBLANK(O301),$AD301=1,AO$510=1,$F301&lt;&gt;служ!$AF$3),0,1)</f>
        <v>1</v>
      </c>
      <c r="AP301" s="30">
        <f>IF(AND(ISBLANK(P301),$AD301=1,AP$510=1,$F301&lt;&gt;служ!$AF$3),0,1)</f>
        <v>1</v>
      </c>
      <c r="AQ301" s="30">
        <f>IF(AND(ISBLANK(Q301),$AD301=1,AQ$510=1,$F301&lt;&gt;служ!$AF$3),0,1)</f>
        <v>1</v>
      </c>
      <c r="AR301" s="30">
        <f>IF(AND(ISBLANK(R301),$AD301=1,AR$510=1,$F301&lt;&gt;служ!$AF$3),0,1)</f>
        <v>1</v>
      </c>
      <c r="AS301" s="30">
        <f>IF(AND(ISBLANK(S301),$AD301=1,AS$510=1,$F301&lt;&gt;служ!$AF$3),0,1)</f>
        <v>1</v>
      </c>
      <c r="AT301" s="30">
        <f>IF(AND(ISBLANK(T301),$AD301=1,AT$510=1,$F301&lt;&gt;служ!$AF$3),0,1)</f>
        <v>1</v>
      </c>
      <c r="AU301" s="30">
        <f>IF(AND(ISBLANK(U301),$AD301=1,AU$510=1,$F301&lt;&gt;служ!$AF$3),0,1)</f>
        <v>1</v>
      </c>
      <c r="AV301" s="30">
        <f>IF(AND(ISBLANK(V301),$AD301=1,AV$510=1,$F301&lt;&gt;служ!$AF$3),0,1)</f>
        <v>1</v>
      </c>
      <c r="AW301" s="30">
        <f>IF(AND(ISBLANK(W301),$AD301=1,AW$510=1,$F301&lt;&gt;служ!$AF$3),0,1)</f>
        <v>1</v>
      </c>
      <c r="AX301" s="30">
        <f>IF(AND(ISBLANK(X301),$AD301=1,AX$510=1,$F301&lt;&gt;служ!$AF$3),0,1)</f>
        <v>1</v>
      </c>
      <c r="AY301" s="30">
        <f>IF(AND(ISBLANK(Y301),$AD301=1,AY$510=1,$F301&lt;&gt;служ!$AF$3),0,1)</f>
        <v>1</v>
      </c>
      <c r="AZ301" s="30">
        <f>IF(AND(ISBLANK(Z301),$AD301=1,AZ$510=1,$F301&lt;&gt;служ!$AF$3),0,1)</f>
        <v>1</v>
      </c>
      <c r="BA301" s="30">
        <f>IF(AND(ISBLANK(AA301),$AD301=1,BA$510=1,$F301&lt;&gt;служ!$AF$3),0,1)</f>
        <v>1</v>
      </c>
      <c r="BB301" s="20">
        <f t="shared" si="24"/>
        <v>0</v>
      </c>
      <c r="BD301" s="114"/>
      <c r="BE301" s="114"/>
      <c r="BF301" s="156" t="str">
        <f t="shared" si="25"/>
        <v/>
      </c>
      <c r="BH301" s="30">
        <f>IF(AND(ISBLANK(BD301),$AD301=1,$F301&lt;&gt;служ!$AF$3),0,1)</f>
        <v>1</v>
      </c>
      <c r="BI301" s="30">
        <f>IF(AND(ISBLANK(BE301),$AD301=1,$F301&lt;&gt;служ!$AF$3),0,1)</f>
        <v>1</v>
      </c>
    </row>
    <row r="302" spans="2:61" s="20" customFormat="1" x14ac:dyDescent="0.2">
      <c r="B302" s="112">
        <v>293</v>
      </c>
      <c r="C302" s="25">
        <v>4293</v>
      </c>
      <c r="D302" s="52"/>
      <c r="E302" s="52"/>
      <c r="F302" s="113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5"/>
      <c r="V302" s="115"/>
      <c r="W302" s="115"/>
      <c r="X302" s="115"/>
      <c r="Y302" s="115"/>
      <c r="Z302" s="115"/>
      <c r="AA302" s="115"/>
      <c r="AB302" s="28">
        <f>IF(AND(AD302=0,(COUNTIF(D302:AA302,"*")+COUNTIF(D302:AA302,"&lt;9")+COUNTIF(BD302:BE302,"*")+COUNTIF(BD302:BE302,"&lt;9")-COUNTIF(D302:AA302,служ!$AF$3)-COUNTIF(BD302:BE302,служ!$AF$3))&gt;0),0,1)</f>
        <v>1</v>
      </c>
      <c r="AC302" s="28">
        <f t="shared" si="21"/>
        <v>0</v>
      </c>
      <c r="AD302" s="29">
        <f>IF(OR(F302="",F302=служ!$AF$3),0,1)</f>
        <v>0</v>
      </c>
      <c r="AE302" s="31">
        <f t="shared" si="22"/>
        <v>1</v>
      </c>
      <c r="AF302" s="30">
        <f t="shared" si="23"/>
        <v>1</v>
      </c>
      <c r="AG302" s="30">
        <f>IF(AND(ISBLANK(G302),$AD302=1,AG$510=1,$F302&lt;&gt;служ!$AF$3),0,1)</f>
        <v>1</v>
      </c>
      <c r="AH302" s="30">
        <f>IF(AND(ISBLANK(H302),$AD302=1,AH$510=1,$F302&lt;&gt;служ!$AF$3),0,1)</f>
        <v>1</v>
      </c>
      <c r="AI302" s="30">
        <f>IF(AND(ISBLANK(I302),$AD302=1,AI$510=1,$F302&lt;&gt;служ!$AF$3),0,1)</f>
        <v>1</v>
      </c>
      <c r="AJ302" s="30">
        <f>IF(AND(ISBLANK(J302),$AD302=1,AJ$510=1,$F302&lt;&gt;служ!$AF$3),0,1)</f>
        <v>1</v>
      </c>
      <c r="AK302" s="30">
        <f>IF(AND(ISBLANK(K302),$AD302=1,AK$510=1,$F302&lt;&gt;служ!$AF$3),0,1)</f>
        <v>1</v>
      </c>
      <c r="AL302" s="30">
        <f>IF(AND(ISBLANK(L302),$AD302=1,AL$510=1,$F302&lt;&gt;служ!$AF$3),0,1)</f>
        <v>1</v>
      </c>
      <c r="AM302" s="30">
        <f>IF(AND(ISBLANK(M302),$AD302=1,AM$510=1,$F302&lt;&gt;служ!$AF$3),0,1)</f>
        <v>1</v>
      </c>
      <c r="AN302" s="30">
        <f>IF(AND(ISBLANK(N302),$AD302=1,AN$510=1,$F302&lt;&gt;служ!$AF$3),0,1)</f>
        <v>1</v>
      </c>
      <c r="AO302" s="30">
        <f>IF(AND(ISBLANK(O302),$AD302=1,AO$510=1,$F302&lt;&gt;служ!$AF$3),0,1)</f>
        <v>1</v>
      </c>
      <c r="AP302" s="30">
        <f>IF(AND(ISBLANK(P302),$AD302=1,AP$510=1,$F302&lt;&gt;служ!$AF$3),0,1)</f>
        <v>1</v>
      </c>
      <c r="AQ302" s="30">
        <f>IF(AND(ISBLANK(Q302),$AD302=1,AQ$510=1,$F302&lt;&gt;служ!$AF$3),0,1)</f>
        <v>1</v>
      </c>
      <c r="AR302" s="30">
        <f>IF(AND(ISBLANK(R302),$AD302=1,AR$510=1,$F302&lt;&gt;служ!$AF$3),0,1)</f>
        <v>1</v>
      </c>
      <c r="AS302" s="30">
        <f>IF(AND(ISBLANK(S302),$AD302=1,AS$510=1,$F302&lt;&gt;служ!$AF$3),0,1)</f>
        <v>1</v>
      </c>
      <c r="AT302" s="30">
        <f>IF(AND(ISBLANK(T302),$AD302=1,AT$510=1,$F302&lt;&gt;служ!$AF$3),0,1)</f>
        <v>1</v>
      </c>
      <c r="AU302" s="30">
        <f>IF(AND(ISBLANK(U302),$AD302=1,AU$510=1,$F302&lt;&gt;служ!$AF$3),0,1)</f>
        <v>1</v>
      </c>
      <c r="AV302" s="30">
        <f>IF(AND(ISBLANK(V302),$AD302=1,AV$510=1,$F302&lt;&gt;служ!$AF$3),0,1)</f>
        <v>1</v>
      </c>
      <c r="AW302" s="30">
        <f>IF(AND(ISBLANK(W302),$AD302=1,AW$510=1,$F302&lt;&gt;служ!$AF$3),0,1)</f>
        <v>1</v>
      </c>
      <c r="AX302" s="30">
        <f>IF(AND(ISBLANK(X302),$AD302=1,AX$510=1,$F302&lt;&gt;служ!$AF$3),0,1)</f>
        <v>1</v>
      </c>
      <c r="AY302" s="30">
        <f>IF(AND(ISBLANK(Y302),$AD302=1,AY$510=1,$F302&lt;&gt;служ!$AF$3),0,1)</f>
        <v>1</v>
      </c>
      <c r="AZ302" s="30">
        <f>IF(AND(ISBLANK(Z302),$AD302=1,AZ$510=1,$F302&lt;&gt;служ!$AF$3),0,1)</f>
        <v>1</v>
      </c>
      <c r="BA302" s="30">
        <f>IF(AND(ISBLANK(AA302),$AD302=1,BA$510=1,$F302&lt;&gt;служ!$AF$3),0,1)</f>
        <v>1</v>
      </c>
      <c r="BB302" s="20">
        <f t="shared" si="24"/>
        <v>0</v>
      </c>
      <c r="BD302" s="114"/>
      <c r="BE302" s="114"/>
      <c r="BF302" s="156" t="str">
        <f t="shared" si="25"/>
        <v/>
      </c>
      <c r="BH302" s="30">
        <f>IF(AND(ISBLANK(BD302),$AD302=1,$F302&lt;&gt;служ!$AF$3),0,1)</f>
        <v>1</v>
      </c>
      <c r="BI302" s="30">
        <f>IF(AND(ISBLANK(BE302),$AD302=1,$F302&lt;&gt;служ!$AF$3),0,1)</f>
        <v>1</v>
      </c>
    </row>
    <row r="303" spans="2:61" s="20" customFormat="1" x14ac:dyDescent="0.2">
      <c r="B303" s="112">
        <v>294</v>
      </c>
      <c r="C303" s="25">
        <v>4294</v>
      </c>
      <c r="D303" s="52"/>
      <c r="E303" s="52"/>
      <c r="F303" s="113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5"/>
      <c r="V303" s="115"/>
      <c r="W303" s="115"/>
      <c r="X303" s="115"/>
      <c r="Y303" s="115"/>
      <c r="Z303" s="115"/>
      <c r="AA303" s="115"/>
      <c r="AB303" s="28">
        <f>IF(AND(AD303=0,(COUNTIF(D303:AA303,"*")+COUNTIF(D303:AA303,"&lt;9")+COUNTIF(BD303:BE303,"*")+COUNTIF(BD303:BE303,"&lt;9")-COUNTIF(D303:AA303,служ!$AF$3)-COUNTIF(BD303:BE303,служ!$AF$3))&gt;0),0,1)</f>
        <v>1</v>
      </c>
      <c r="AC303" s="28">
        <f t="shared" si="21"/>
        <v>0</v>
      </c>
      <c r="AD303" s="29">
        <f>IF(OR(F303="",F303=служ!$AF$3),0,1)</f>
        <v>0</v>
      </c>
      <c r="AE303" s="31">
        <f t="shared" si="22"/>
        <v>1</v>
      </c>
      <c r="AF303" s="30">
        <f t="shared" si="23"/>
        <v>1</v>
      </c>
      <c r="AG303" s="30">
        <f>IF(AND(ISBLANK(G303),$AD303=1,AG$510=1,$F303&lt;&gt;служ!$AF$3),0,1)</f>
        <v>1</v>
      </c>
      <c r="AH303" s="30">
        <f>IF(AND(ISBLANK(H303),$AD303=1,AH$510=1,$F303&lt;&gt;служ!$AF$3),0,1)</f>
        <v>1</v>
      </c>
      <c r="AI303" s="30">
        <f>IF(AND(ISBLANK(I303),$AD303=1,AI$510=1,$F303&lt;&gt;служ!$AF$3),0,1)</f>
        <v>1</v>
      </c>
      <c r="AJ303" s="30">
        <f>IF(AND(ISBLANK(J303),$AD303=1,AJ$510=1,$F303&lt;&gt;служ!$AF$3),0,1)</f>
        <v>1</v>
      </c>
      <c r="AK303" s="30">
        <f>IF(AND(ISBLANK(K303),$AD303=1,AK$510=1,$F303&lt;&gt;служ!$AF$3),0,1)</f>
        <v>1</v>
      </c>
      <c r="AL303" s="30">
        <f>IF(AND(ISBLANK(L303),$AD303=1,AL$510=1,$F303&lt;&gt;служ!$AF$3),0,1)</f>
        <v>1</v>
      </c>
      <c r="AM303" s="30">
        <f>IF(AND(ISBLANK(M303),$AD303=1,AM$510=1,$F303&lt;&gt;служ!$AF$3),0,1)</f>
        <v>1</v>
      </c>
      <c r="AN303" s="30">
        <f>IF(AND(ISBLANK(N303),$AD303=1,AN$510=1,$F303&lt;&gt;служ!$AF$3),0,1)</f>
        <v>1</v>
      </c>
      <c r="AO303" s="30">
        <f>IF(AND(ISBLANK(O303),$AD303=1,AO$510=1,$F303&lt;&gt;служ!$AF$3),0,1)</f>
        <v>1</v>
      </c>
      <c r="AP303" s="30">
        <f>IF(AND(ISBLANK(P303),$AD303=1,AP$510=1,$F303&lt;&gt;служ!$AF$3),0,1)</f>
        <v>1</v>
      </c>
      <c r="AQ303" s="30">
        <f>IF(AND(ISBLANK(Q303),$AD303=1,AQ$510=1,$F303&lt;&gt;служ!$AF$3),0,1)</f>
        <v>1</v>
      </c>
      <c r="AR303" s="30">
        <f>IF(AND(ISBLANK(R303),$AD303=1,AR$510=1,$F303&lt;&gt;служ!$AF$3),0,1)</f>
        <v>1</v>
      </c>
      <c r="AS303" s="30">
        <f>IF(AND(ISBLANK(S303),$AD303=1,AS$510=1,$F303&lt;&gt;служ!$AF$3),0,1)</f>
        <v>1</v>
      </c>
      <c r="AT303" s="30">
        <f>IF(AND(ISBLANK(T303),$AD303=1,AT$510=1,$F303&lt;&gt;служ!$AF$3),0,1)</f>
        <v>1</v>
      </c>
      <c r="AU303" s="30">
        <f>IF(AND(ISBLANK(U303),$AD303=1,AU$510=1,$F303&lt;&gt;служ!$AF$3),0,1)</f>
        <v>1</v>
      </c>
      <c r="AV303" s="30">
        <f>IF(AND(ISBLANK(V303),$AD303=1,AV$510=1,$F303&lt;&gt;служ!$AF$3),0,1)</f>
        <v>1</v>
      </c>
      <c r="AW303" s="30">
        <f>IF(AND(ISBLANK(W303),$AD303=1,AW$510=1,$F303&lt;&gt;служ!$AF$3),0,1)</f>
        <v>1</v>
      </c>
      <c r="AX303" s="30">
        <f>IF(AND(ISBLANK(X303),$AD303=1,AX$510=1,$F303&lt;&gt;служ!$AF$3),0,1)</f>
        <v>1</v>
      </c>
      <c r="AY303" s="30">
        <f>IF(AND(ISBLANK(Y303),$AD303=1,AY$510=1,$F303&lt;&gt;служ!$AF$3),0,1)</f>
        <v>1</v>
      </c>
      <c r="AZ303" s="30">
        <f>IF(AND(ISBLANK(Z303),$AD303=1,AZ$510=1,$F303&lt;&gt;служ!$AF$3),0,1)</f>
        <v>1</v>
      </c>
      <c r="BA303" s="30">
        <f>IF(AND(ISBLANK(AA303),$AD303=1,BA$510=1,$F303&lt;&gt;служ!$AF$3),0,1)</f>
        <v>1</v>
      </c>
      <c r="BB303" s="20">
        <f t="shared" si="24"/>
        <v>0</v>
      </c>
      <c r="BD303" s="114"/>
      <c r="BE303" s="114"/>
      <c r="BF303" s="156" t="str">
        <f t="shared" si="25"/>
        <v/>
      </c>
      <c r="BH303" s="30">
        <f>IF(AND(ISBLANK(BD303),$AD303=1,$F303&lt;&gt;служ!$AF$3),0,1)</f>
        <v>1</v>
      </c>
      <c r="BI303" s="30">
        <f>IF(AND(ISBLANK(BE303),$AD303=1,$F303&lt;&gt;служ!$AF$3),0,1)</f>
        <v>1</v>
      </c>
    </row>
    <row r="304" spans="2:61" s="20" customFormat="1" x14ac:dyDescent="0.2">
      <c r="B304" s="112">
        <v>295</v>
      </c>
      <c r="C304" s="25">
        <v>4295</v>
      </c>
      <c r="D304" s="52"/>
      <c r="E304" s="52"/>
      <c r="F304" s="113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5"/>
      <c r="V304" s="115"/>
      <c r="W304" s="115"/>
      <c r="X304" s="115"/>
      <c r="Y304" s="115"/>
      <c r="Z304" s="115"/>
      <c r="AA304" s="115"/>
      <c r="AB304" s="28">
        <f>IF(AND(AD304=0,(COUNTIF(D304:AA304,"*")+COUNTIF(D304:AA304,"&lt;9")+COUNTIF(BD304:BE304,"*")+COUNTIF(BD304:BE304,"&lt;9")-COUNTIF(D304:AA304,служ!$AF$3)-COUNTIF(BD304:BE304,служ!$AF$3))&gt;0),0,1)</f>
        <v>1</v>
      </c>
      <c r="AC304" s="28">
        <f t="shared" si="21"/>
        <v>0</v>
      </c>
      <c r="AD304" s="29">
        <f>IF(OR(F304="",F304=служ!$AF$3),0,1)</f>
        <v>0</v>
      </c>
      <c r="AE304" s="31">
        <f t="shared" si="22"/>
        <v>1</v>
      </c>
      <c r="AF304" s="30">
        <f t="shared" si="23"/>
        <v>1</v>
      </c>
      <c r="AG304" s="30">
        <f>IF(AND(ISBLANK(G304),$AD304=1,AG$510=1,$F304&lt;&gt;служ!$AF$3),0,1)</f>
        <v>1</v>
      </c>
      <c r="AH304" s="30">
        <f>IF(AND(ISBLANK(H304),$AD304=1,AH$510=1,$F304&lt;&gt;служ!$AF$3),0,1)</f>
        <v>1</v>
      </c>
      <c r="AI304" s="30">
        <f>IF(AND(ISBLANK(I304),$AD304=1,AI$510=1,$F304&lt;&gt;служ!$AF$3),0,1)</f>
        <v>1</v>
      </c>
      <c r="AJ304" s="30">
        <f>IF(AND(ISBLANK(J304),$AD304=1,AJ$510=1,$F304&lt;&gt;служ!$AF$3),0,1)</f>
        <v>1</v>
      </c>
      <c r="AK304" s="30">
        <f>IF(AND(ISBLANK(K304),$AD304=1,AK$510=1,$F304&lt;&gt;служ!$AF$3),0,1)</f>
        <v>1</v>
      </c>
      <c r="AL304" s="30">
        <f>IF(AND(ISBLANK(L304),$AD304=1,AL$510=1,$F304&lt;&gt;служ!$AF$3),0,1)</f>
        <v>1</v>
      </c>
      <c r="AM304" s="30">
        <f>IF(AND(ISBLANK(M304),$AD304=1,AM$510=1,$F304&lt;&gt;служ!$AF$3),0,1)</f>
        <v>1</v>
      </c>
      <c r="AN304" s="30">
        <f>IF(AND(ISBLANK(N304),$AD304=1,AN$510=1,$F304&lt;&gt;служ!$AF$3),0,1)</f>
        <v>1</v>
      </c>
      <c r="AO304" s="30">
        <f>IF(AND(ISBLANK(O304),$AD304=1,AO$510=1,$F304&lt;&gt;служ!$AF$3),0,1)</f>
        <v>1</v>
      </c>
      <c r="AP304" s="30">
        <f>IF(AND(ISBLANK(P304),$AD304=1,AP$510=1,$F304&lt;&gt;служ!$AF$3),0,1)</f>
        <v>1</v>
      </c>
      <c r="AQ304" s="30">
        <f>IF(AND(ISBLANK(Q304),$AD304=1,AQ$510=1,$F304&lt;&gt;служ!$AF$3),0,1)</f>
        <v>1</v>
      </c>
      <c r="AR304" s="30">
        <f>IF(AND(ISBLANK(R304),$AD304=1,AR$510=1,$F304&lt;&gt;служ!$AF$3),0,1)</f>
        <v>1</v>
      </c>
      <c r="AS304" s="30">
        <f>IF(AND(ISBLANK(S304),$AD304=1,AS$510=1,$F304&lt;&gt;служ!$AF$3),0,1)</f>
        <v>1</v>
      </c>
      <c r="AT304" s="30">
        <f>IF(AND(ISBLANK(T304),$AD304=1,AT$510=1,$F304&lt;&gt;служ!$AF$3),0,1)</f>
        <v>1</v>
      </c>
      <c r="AU304" s="30">
        <f>IF(AND(ISBLANK(U304),$AD304=1,AU$510=1,$F304&lt;&gt;служ!$AF$3),0,1)</f>
        <v>1</v>
      </c>
      <c r="AV304" s="30">
        <f>IF(AND(ISBLANK(V304),$AD304=1,AV$510=1,$F304&lt;&gt;служ!$AF$3),0,1)</f>
        <v>1</v>
      </c>
      <c r="AW304" s="30">
        <f>IF(AND(ISBLANK(W304),$AD304=1,AW$510=1,$F304&lt;&gt;служ!$AF$3),0,1)</f>
        <v>1</v>
      </c>
      <c r="AX304" s="30">
        <f>IF(AND(ISBLANK(X304),$AD304=1,AX$510=1,$F304&lt;&gt;служ!$AF$3),0,1)</f>
        <v>1</v>
      </c>
      <c r="AY304" s="30">
        <f>IF(AND(ISBLANK(Y304),$AD304=1,AY$510=1,$F304&lt;&gt;служ!$AF$3),0,1)</f>
        <v>1</v>
      </c>
      <c r="AZ304" s="30">
        <f>IF(AND(ISBLANK(Z304),$AD304=1,AZ$510=1,$F304&lt;&gt;служ!$AF$3),0,1)</f>
        <v>1</v>
      </c>
      <c r="BA304" s="30">
        <f>IF(AND(ISBLANK(AA304),$AD304=1,BA$510=1,$F304&lt;&gt;служ!$AF$3),0,1)</f>
        <v>1</v>
      </c>
      <c r="BB304" s="20">
        <f t="shared" si="24"/>
        <v>0</v>
      </c>
      <c r="BD304" s="114"/>
      <c r="BE304" s="114"/>
      <c r="BF304" s="156" t="str">
        <f t="shared" si="25"/>
        <v/>
      </c>
      <c r="BH304" s="30">
        <f>IF(AND(ISBLANK(BD304),$AD304=1,$F304&lt;&gt;служ!$AF$3),0,1)</f>
        <v>1</v>
      </c>
      <c r="BI304" s="30">
        <f>IF(AND(ISBLANK(BE304),$AD304=1,$F304&lt;&gt;служ!$AF$3),0,1)</f>
        <v>1</v>
      </c>
    </row>
    <row r="305" spans="2:61" s="20" customFormat="1" x14ac:dyDescent="0.2">
      <c r="B305" s="112">
        <v>296</v>
      </c>
      <c r="C305" s="25">
        <v>4296</v>
      </c>
      <c r="D305" s="52"/>
      <c r="E305" s="52"/>
      <c r="F305" s="113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5"/>
      <c r="V305" s="115"/>
      <c r="W305" s="115"/>
      <c r="X305" s="115"/>
      <c r="Y305" s="115"/>
      <c r="Z305" s="115"/>
      <c r="AA305" s="115"/>
      <c r="AB305" s="28">
        <f>IF(AND(AD305=0,(COUNTIF(D305:AA305,"*")+COUNTIF(D305:AA305,"&lt;9")+COUNTIF(BD305:BE305,"*")+COUNTIF(BD305:BE305,"&lt;9")-COUNTIF(D305:AA305,служ!$AF$3)-COUNTIF(BD305:BE305,служ!$AF$3))&gt;0),0,1)</f>
        <v>1</v>
      </c>
      <c r="AC305" s="28">
        <f t="shared" si="21"/>
        <v>0</v>
      </c>
      <c r="AD305" s="29">
        <f>IF(OR(F305="",F305=служ!$AF$3),0,1)</f>
        <v>0</v>
      </c>
      <c r="AE305" s="31">
        <f t="shared" si="22"/>
        <v>1</v>
      </c>
      <c r="AF305" s="30">
        <f t="shared" si="23"/>
        <v>1</v>
      </c>
      <c r="AG305" s="30">
        <f>IF(AND(ISBLANK(G305),$AD305=1,AG$510=1,$F305&lt;&gt;служ!$AF$3),0,1)</f>
        <v>1</v>
      </c>
      <c r="AH305" s="30">
        <f>IF(AND(ISBLANK(H305),$AD305=1,AH$510=1,$F305&lt;&gt;служ!$AF$3),0,1)</f>
        <v>1</v>
      </c>
      <c r="AI305" s="30">
        <f>IF(AND(ISBLANK(I305),$AD305=1,AI$510=1,$F305&lt;&gt;служ!$AF$3),0,1)</f>
        <v>1</v>
      </c>
      <c r="AJ305" s="30">
        <f>IF(AND(ISBLANK(J305),$AD305=1,AJ$510=1,$F305&lt;&gt;служ!$AF$3),0,1)</f>
        <v>1</v>
      </c>
      <c r="AK305" s="30">
        <f>IF(AND(ISBLANK(K305),$AD305=1,AK$510=1,$F305&lt;&gt;служ!$AF$3),0,1)</f>
        <v>1</v>
      </c>
      <c r="AL305" s="30">
        <f>IF(AND(ISBLANK(L305),$AD305=1,AL$510=1,$F305&lt;&gt;служ!$AF$3),0,1)</f>
        <v>1</v>
      </c>
      <c r="AM305" s="30">
        <f>IF(AND(ISBLANK(M305),$AD305=1,AM$510=1,$F305&lt;&gt;служ!$AF$3),0,1)</f>
        <v>1</v>
      </c>
      <c r="AN305" s="30">
        <f>IF(AND(ISBLANK(N305),$AD305=1,AN$510=1,$F305&lt;&gt;служ!$AF$3),0,1)</f>
        <v>1</v>
      </c>
      <c r="AO305" s="30">
        <f>IF(AND(ISBLANK(O305),$AD305=1,AO$510=1,$F305&lt;&gt;служ!$AF$3),0,1)</f>
        <v>1</v>
      </c>
      <c r="AP305" s="30">
        <f>IF(AND(ISBLANK(P305),$AD305=1,AP$510=1,$F305&lt;&gt;служ!$AF$3),0,1)</f>
        <v>1</v>
      </c>
      <c r="AQ305" s="30">
        <f>IF(AND(ISBLANK(Q305),$AD305=1,AQ$510=1,$F305&lt;&gt;служ!$AF$3),0,1)</f>
        <v>1</v>
      </c>
      <c r="AR305" s="30">
        <f>IF(AND(ISBLANK(R305),$AD305=1,AR$510=1,$F305&lt;&gt;служ!$AF$3),0,1)</f>
        <v>1</v>
      </c>
      <c r="AS305" s="30">
        <f>IF(AND(ISBLANK(S305),$AD305=1,AS$510=1,$F305&lt;&gt;служ!$AF$3),0,1)</f>
        <v>1</v>
      </c>
      <c r="AT305" s="30">
        <f>IF(AND(ISBLANK(T305),$AD305=1,AT$510=1,$F305&lt;&gt;служ!$AF$3),0,1)</f>
        <v>1</v>
      </c>
      <c r="AU305" s="30">
        <f>IF(AND(ISBLANK(U305),$AD305=1,AU$510=1,$F305&lt;&gt;служ!$AF$3),0,1)</f>
        <v>1</v>
      </c>
      <c r="AV305" s="30">
        <f>IF(AND(ISBLANK(V305),$AD305=1,AV$510=1,$F305&lt;&gt;служ!$AF$3),0,1)</f>
        <v>1</v>
      </c>
      <c r="AW305" s="30">
        <f>IF(AND(ISBLANK(W305),$AD305=1,AW$510=1,$F305&lt;&gt;служ!$AF$3),0,1)</f>
        <v>1</v>
      </c>
      <c r="AX305" s="30">
        <f>IF(AND(ISBLANK(X305),$AD305=1,AX$510=1,$F305&lt;&gt;служ!$AF$3),0,1)</f>
        <v>1</v>
      </c>
      <c r="AY305" s="30">
        <f>IF(AND(ISBLANK(Y305),$AD305=1,AY$510=1,$F305&lt;&gt;служ!$AF$3),0,1)</f>
        <v>1</v>
      </c>
      <c r="AZ305" s="30">
        <f>IF(AND(ISBLANK(Z305),$AD305=1,AZ$510=1,$F305&lt;&gt;служ!$AF$3),0,1)</f>
        <v>1</v>
      </c>
      <c r="BA305" s="30">
        <f>IF(AND(ISBLANK(AA305),$AD305=1,BA$510=1,$F305&lt;&gt;служ!$AF$3),0,1)</f>
        <v>1</v>
      </c>
      <c r="BB305" s="20">
        <f t="shared" si="24"/>
        <v>0</v>
      </c>
      <c r="BD305" s="114"/>
      <c r="BE305" s="114"/>
      <c r="BF305" s="156" t="str">
        <f t="shared" si="25"/>
        <v/>
      </c>
      <c r="BH305" s="30">
        <f>IF(AND(ISBLANK(BD305),$AD305=1,$F305&lt;&gt;служ!$AF$3),0,1)</f>
        <v>1</v>
      </c>
      <c r="BI305" s="30">
        <f>IF(AND(ISBLANK(BE305),$AD305=1,$F305&lt;&gt;служ!$AF$3),0,1)</f>
        <v>1</v>
      </c>
    </row>
    <row r="306" spans="2:61" s="20" customFormat="1" x14ac:dyDescent="0.2">
      <c r="B306" s="112">
        <v>297</v>
      </c>
      <c r="C306" s="25">
        <v>4297</v>
      </c>
      <c r="D306" s="52"/>
      <c r="E306" s="52"/>
      <c r="F306" s="113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5"/>
      <c r="V306" s="115"/>
      <c r="W306" s="115"/>
      <c r="X306" s="115"/>
      <c r="Y306" s="115"/>
      <c r="Z306" s="115"/>
      <c r="AA306" s="115"/>
      <c r="AB306" s="28">
        <f>IF(AND(AD306=0,(COUNTIF(D306:AA306,"*")+COUNTIF(D306:AA306,"&lt;9")+COUNTIF(BD306:BE306,"*")+COUNTIF(BD306:BE306,"&lt;9")-COUNTIF(D306:AA306,служ!$AF$3)-COUNTIF(BD306:BE306,служ!$AF$3))&gt;0),0,1)</f>
        <v>1</v>
      </c>
      <c r="AC306" s="28">
        <f t="shared" si="21"/>
        <v>0</v>
      </c>
      <c r="AD306" s="29">
        <f>IF(OR(F306="",F306=служ!$AF$3),0,1)</f>
        <v>0</v>
      </c>
      <c r="AE306" s="31">
        <f t="shared" si="22"/>
        <v>1</v>
      </c>
      <c r="AF306" s="30">
        <f t="shared" si="23"/>
        <v>1</v>
      </c>
      <c r="AG306" s="30">
        <f>IF(AND(ISBLANK(G306),$AD306=1,AG$510=1,$F306&lt;&gt;служ!$AF$3),0,1)</f>
        <v>1</v>
      </c>
      <c r="AH306" s="30">
        <f>IF(AND(ISBLANK(H306),$AD306=1,AH$510=1,$F306&lt;&gt;служ!$AF$3),0,1)</f>
        <v>1</v>
      </c>
      <c r="AI306" s="30">
        <f>IF(AND(ISBLANK(I306),$AD306=1,AI$510=1,$F306&lt;&gt;служ!$AF$3),0,1)</f>
        <v>1</v>
      </c>
      <c r="AJ306" s="30">
        <f>IF(AND(ISBLANK(J306),$AD306=1,AJ$510=1,$F306&lt;&gt;служ!$AF$3),0,1)</f>
        <v>1</v>
      </c>
      <c r="AK306" s="30">
        <f>IF(AND(ISBLANK(K306),$AD306=1,AK$510=1,$F306&lt;&gt;служ!$AF$3),0,1)</f>
        <v>1</v>
      </c>
      <c r="AL306" s="30">
        <f>IF(AND(ISBLANK(L306),$AD306=1,AL$510=1,$F306&lt;&gt;служ!$AF$3),0,1)</f>
        <v>1</v>
      </c>
      <c r="AM306" s="30">
        <f>IF(AND(ISBLANK(M306),$AD306=1,AM$510=1,$F306&lt;&gt;служ!$AF$3),0,1)</f>
        <v>1</v>
      </c>
      <c r="AN306" s="30">
        <f>IF(AND(ISBLANK(N306),$AD306=1,AN$510=1,$F306&lt;&gt;служ!$AF$3),0,1)</f>
        <v>1</v>
      </c>
      <c r="AO306" s="30">
        <f>IF(AND(ISBLANK(O306),$AD306=1,AO$510=1,$F306&lt;&gt;служ!$AF$3),0,1)</f>
        <v>1</v>
      </c>
      <c r="AP306" s="30">
        <f>IF(AND(ISBLANK(P306),$AD306=1,AP$510=1,$F306&lt;&gt;служ!$AF$3),0,1)</f>
        <v>1</v>
      </c>
      <c r="AQ306" s="30">
        <f>IF(AND(ISBLANK(Q306),$AD306=1,AQ$510=1,$F306&lt;&gt;служ!$AF$3),0,1)</f>
        <v>1</v>
      </c>
      <c r="AR306" s="30">
        <f>IF(AND(ISBLANK(R306),$AD306=1,AR$510=1,$F306&lt;&gt;служ!$AF$3),0,1)</f>
        <v>1</v>
      </c>
      <c r="AS306" s="30">
        <f>IF(AND(ISBLANK(S306),$AD306=1,AS$510=1,$F306&lt;&gt;служ!$AF$3),0,1)</f>
        <v>1</v>
      </c>
      <c r="AT306" s="30">
        <f>IF(AND(ISBLANK(T306),$AD306=1,AT$510=1,$F306&lt;&gt;служ!$AF$3),0,1)</f>
        <v>1</v>
      </c>
      <c r="AU306" s="30">
        <f>IF(AND(ISBLANK(U306),$AD306=1,AU$510=1,$F306&lt;&gt;служ!$AF$3),0,1)</f>
        <v>1</v>
      </c>
      <c r="AV306" s="30">
        <f>IF(AND(ISBLANK(V306),$AD306=1,AV$510=1,$F306&lt;&gt;служ!$AF$3),0,1)</f>
        <v>1</v>
      </c>
      <c r="AW306" s="30">
        <f>IF(AND(ISBLANK(W306),$AD306=1,AW$510=1,$F306&lt;&gt;служ!$AF$3),0,1)</f>
        <v>1</v>
      </c>
      <c r="AX306" s="30">
        <f>IF(AND(ISBLANK(X306),$AD306=1,AX$510=1,$F306&lt;&gt;служ!$AF$3),0,1)</f>
        <v>1</v>
      </c>
      <c r="AY306" s="30">
        <f>IF(AND(ISBLANK(Y306),$AD306=1,AY$510=1,$F306&lt;&gt;служ!$AF$3),0,1)</f>
        <v>1</v>
      </c>
      <c r="AZ306" s="30">
        <f>IF(AND(ISBLANK(Z306),$AD306=1,AZ$510=1,$F306&lt;&gt;служ!$AF$3),0,1)</f>
        <v>1</v>
      </c>
      <c r="BA306" s="30">
        <f>IF(AND(ISBLANK(AA306),$AD306=1,BA$510=1,$F306&lt;&gt;служ!$AF$3),0,1)</f>
        <v>1</v>
      </c>
      <c r="BB306" s="20">
        <f t="shared" si="24"/>
        <v>0</v>
      </c>
      <c r="BD306" s="114"/>
      <c r="BE306" s="114"/>
      <c r="BF306" s="156" t="str">
        <f t="shared" si="25"/>
        <v/>
      </c>
      <c r="BH306" s="30">
        <f>IF(AND(ISBLANK(BD306),$AD306=1,$F306&lt;&gt;служ!$AF$3),0,1)</f>
        <v>1</v>
      </c>
      <c r="BI306" s="30">
        <f>IF(AND(ISBLANK(BE306),$AD306=1,$F306&lt;&gt;служ!$AF$3),0,1)</f>
        <v>1</v>
      </c>
    </row>
    <row r="307" spans="2:61" s="20" customFormat="1" x14ac:dyDescent="0.2">
      <c r="B307" s="112">
        <v>298</v>
      </c>
      <c r="C307" s="25">
        <v>4298</v>
      </c>
      <c r="D307" s="52"/>
      <c r="E307" s="52"/>
      <c r="F307" s="113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5"/>
      <c r="V307" s="115"/>
      <c r="W307" s="115"/>
      <c r="X307" s="115"/>
      <c r="Y307" s="115"/>
      <c r="Z307" s="115"/>
      <c r="AA307" s="115"/>
      <c r="AB307" s="28">
        <f>IF(AND(AD307=0,(COUNTIF(D307:AA307,"*")+COUNTIF(D307:AA307,"&lt;9")+COUNTIF(BD307:BE307,"*")+COUNTIF(BD307:BE307,"&lt;9")-COUNTIF(D307:AA307,служ!$AF$3)-COUNTIF(BD307:BE307,служ!$AF$3))&gt;0),0,1)</f>
        <v>1</v>
      </c>
      <c r="AC307" s="28">
        <f t="shared" si="21"/>
        <v>0</v>
      </c>
      <c r="AD307" s="29">
        <f>IF(OR(F307="",F307=служ!$AF$3),0,1)</f>
        <v>0</v>
      </c>
      <c r="AE307" s="31">
        <f t="shared" si="22"/>
        <v>1</v>
      </c>
      <c r="AF307" s="30">
        <f t="shared" si="23"/>
        <v>1</v>
      </c>
      <c r="AG307" s="30">
        <f>IF(AND(ISBLANK(G307),$AD307=1,AG$510=1,$F307&lt;&gt;служ!$AF$3),0,1)</f>
        <v>1</v>
      </c>
      <c r="AH307" s="30">
        <f>IF(AND(ISBLANK(H307),$AD307=1,AH$510=1,$F307&lt;&gt;служ!$AF$3),0,1)</f>
        <v>1</v>
      </c>
      <c r="AI307" s="30">
        <f>IF(AND(ISBLANK(I307),$AD307=1,AI$510=1,$F307&lt;&gt;служ!$AF$3),0,1)</f>
        <v>1</v>
      </c>
      <c r="AJ307" s="30">
        <f>IF(AND(ISBLANK(J307),$AD307=1,AJ$510=1,$F307&lt;&gt;служ!$AF$3),0,1)</f>
        <v>1</v>
      </c>
      <c r="AK307" s="30">
        <f>IF(AND(ISBLANK(K307),$AD307=1,AK$510=1,$F307&lt;&gt;служ!$AF$3),0,1)</f>
        <v>1</v>
      </c>
      <c r="AL307" s="30">
        <f>IF(AND(ISBLANK(L307),$AD307=1,AL$510=1,$F307&lt;&gt;служ!$AF$3),0,1)</f>
        <v>1</v>
      </c>
      <c r="AM307" s="30">
        <f>IF(AND(ISBLANK(M307),$AD307=1,AM$510=1,$F307&lt;&gt;служ!$AF$3),0,1)</f>
        <v>1</v>
      </c>
      <c r="AN307" s="30">
        <f>IF(AND(ISBLANK(N307),$AD307=1,AN$510=1,$F307&lt;&gt;служ!$AF$3),0,1)</f>
        <v>1</v>
      </c>
      <c r="AO307" s="30">
        <f>IF(AND(ISBLANK(O307),$AD307=1,AO$510=1,$F307&lt;&gt;служ!$AF$3),0,1)</f>
        <v>1</v>
      </c>
      <c r="AP307" s="30">
        <f>IF(AND(ISBLANK(P307),$AD307=1,AP$510=1,$F307&lt;&gt;служ!$AF$3),0,1)</f>
        <v>1</v>
      </c>
      <c r="AQ307" s="30">
        <f>IF(AND(ISBLANK(Q307),$AD307=1,AQ$510=1,$F307&lt;&gt;служ!$AF$3),0,1)</f>
        <v>1</v>
      </c>
      <c r="AR307" s="30">
        <f>IF(AND(ISBLANK(R307),$AD307=1,AR$510=1,$F307&lt;&gt;служ!$AF$3),0,1)</f>
        <v>1</v>
      </c>
      <c r="AS307" s="30">
        <f>IF(AND(ISBLANK(S307),$AD307=1,AS$510=1,$F307&lt;&gt;служ!$AF$3),0,1)</f>
        <v>1</v>
      </c>
      <c r="AT307" s="30">
        <f>IF(AND(ISBLANK(T307),$AD307=1,AT$510=1,$F307&lt;&gt;служ!$AF$3),0,1)</f>
        <v>1</v>
      </c>
      <c r="AU307" s="30">
        <f>IF(AND(ISBLANK(U307),$AD307=1,AU$510=1,$F307&lt;&gt;служ!$AF$3),0,1)</f>
        <v>1</v>
      </c>
      <c r="AV307" s="30">
        <f>IF(AND(ISBLANK(V307),$AD307=1,AV$510=1,$F307&lt;&gt;служ!$AF$3),0,1)</f>
        <v>1</v>
      </c>
      <c r="AW307" s="30">
        <f>IF(AND(ISBLANK(W307),$AD307=1,AW$510=1,$F307&lt;&gt;служ!$AF$3),0,1)</f>
        <v>1</v>
      </c>
      <c r="AX307" s="30">
        <f>IF(AND(ISBLANK(X307),$AD307=1,AX$510=1,$F307&lt;&gt;служ!$AF$3),0,1)</f>
        <v>1</v>
      </c>
      <c r="AY307" s="30">
        <f>IF(AND(ISBLANK(Y307),$AD307=1,AY$510=1,$F307&lt;&gt;служ!$AF$3),0,1)</f>
        <v>1</v>
      </c>
      <c r="AZ307" s="30">
        <f>IF(AND(ISBLANK(Z307),$AD307=1,AZ$510=1,$F307&lt;&gt;служ!$AF$3),0,1)</f>
        <v>1</v>
      </c>
      <c r="BA307" s="30">
        <f>IF(AND(ISBLANK(AA307),$AD307=1,BA$510=1,$F307&lt;&gt;служ!$AF$3),0,1)</f>
        <v>1</v>
      </c>
      <c r="BB307" s="20">
        <f t="shared" si="24"/>
        <v>0</v>
      </c>
      <c r="BD307" s="114"/>
      <c r="BE307" s="114"/>
      <c r="BF307" s="156" t="str">
        <f t="shared" si="25"/>
        <v/>
      </c>
      <c r="BH307" s="30">
        <f>IF(AND(ISBLANK(BD307),$AD307=1,$F307&lt;&gt;служ!$AF$3),0,1)</f>
        <v>1</v>
      </c>
      <c r="BI307" s="30">
        <f>IF(AND(ISBLANK(BE307),$AD307=1,$F307&lt;&gt;служ!$AF$3),0,1)</f>
        <v>1</v>
      </c>
    </row>
    <row r="308" spans="2:61" s="20" customFormat="1" x14ac:dyDescent="0.2">
      <c r="B308" s="112">
        <v>299</v>
      </c>
      <c r="C308" s="25">
        <v>4299</v>
      </c>
      <c r="D308" s="52"/>
      <c r="E308" s="52"/>
      <c r="F308" s="113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5"/>
      <c r="V308" s="115"/>
      <c r="W308" s="115"/>
      <c r="X308" s="115"/>
      <c r="Y308" s="115"/>
      <c r="Z308" s="115"/>
      <c r="AA308" s="115"/>
      <c r="AB308" s="28">
        <f>IF(AND(AD308=0,(COUNTIF(D308:AA308,"*")+COUNTIF(D308:AA308,"&lt;9")+COUNTIF(BD308:BE308,"*")+COUNTIF(BD308:BE308,"&lt;9")-COUNTIF(D308:AA308,служ!$AF$3)-COUNTIF(BD308:BE308,служ!$AF$3))&gt;0),0,1)</f>
        <v>1</v>
      </c>
      <c r="AC308" s="28">
        <f t="shared" si="21"/>
        <v>0</v>
      </c>
      <c r="AD308" s="29">
        <f>IF(OR(F308="",F308=служ!$AF$3),0,1)</f>
        <v>0</v>
      </c>
      <c r="AE308" s="31">
        <f t="shared" si="22"/>
        <v>1</v>
      </c>
      <c r="AF308" s="30">
        <f t="shared" si="23"/>
        <v>1</v>
      </c>
      <c r="AG308" s="30">
        <f>IF(AND(ISBLANK(G308),$AD308=1,AG$510=1,$F308&lt;&gt;служ!$AF$3),0,1)</f>
        <v>1</v>
      </c>
      <c r="AH308" s="30">
        <f>IF(AND(ISBLANK(H308),$AD308=1,AH$510=1,$F308&lt;&gt;служ!$AF$3),0,1)</f>
        <v>1</v>
      </c>
      <c r="AI308" s="30">
        <f>IF(AND(ISBLANK(I308),$AD308=1,AI$510=1,$F308&lt;&gt;служ!$AF$3),0,1)</f>
        <v>1</v>
      </c>
      <c r="AJ308" s="30">
        <f>IF(AND(ISBLANK(J308),$AD308=1,AJ$510=1,$F308&lt;&gt;служ!$AF$3),0,1)</f>
        <v>1</v>
      </c>
      <c r="AK308" s="30">
        <f>IF(AND(ISBLANK(K308),$AD308=1,AK$510=1,$F308&lt;&gt;служ!$AF$3),0,1)</f>
        <v>1</v>
      </c>
      <c r="AL308" s="30">
        <f>IF(AND(ISBLANK(L308),$AD308=1,AL$510=1,$F308&lt;&gt;служ!$AF$3),0,1)</f>
        <v>1</v>
      </c>
      <c r="AM308" s="30">
        <f>IF(AND(ISBLANK(M308),$AD308=1,AM$510=1,$F308&lt;&gt;служ!$AF$3),0,1)</f>
        <v>1</v>
      </c>
      <c r="AN308" s="30">
        <f>IF(AND(ISBLANK(N308),$AD308=1,AN$510=1,$F308&lt;&gt;служ!$AF$3),0,1)</f>
        <v>1</v>
      </c>
      <c r="AO308" s="30">
        <f>IF(AND(ISBLANK(O308),$AD308=1,AO$510=1,$F308&lt;&gt;служ!$AF$3),0,1)</f>
        <v>1</v>
      </c>
      <c r="AP308" s="30">
        <f>IF(AND(ISBLANK(P308),$AD308=1,AP$510=1,$F308&lt;&gt;служ!$AF$3),0,1)</f>
        <v>1</v>
      </c>
      <c r="AQ308" s="30">
        <f>IF(AND(ISBLANK(Q308),$AD308=1,AQ$510=1,$F308&lt;&gt;служ!$AF$3),0,1)</f>
        <v>1</v>
      </c>
      <c r="AR308" s="30">
        <f>IF(AND(ISBLANK(R308),$AD308=1,AR$510=1,$F308&lt;&gt;служ!$AF$3),0,1)</f>
        <v>1</v>
      </c>
      <c r="AS308" s="30">
        <f>IF(AND(ISBLANK(S308),$AD308=1,AS$510=1,$F308&lt;&gt;служ!$AF$3),0,1)</f>
        <v>1</v>
      </c>
      <c r="AT308" s="30">
        <f>IF(AND(ISBLANK(T308),$AD308=1,AT$510=1,$F308&lt;&gt;служ!$AF$3),0,1)</f>
        <v>1</v>
      </c>
      <c r="AU308" s="30">
        <f>IF(AND(ISBLANK(U308),$AD308=1,AU$510=1,$F308&lt;&gt;служ!$AF$3),0,1)</f>
        <v>1</v>
      </c>
      <c r="AV308" s="30">
        <f>IF(AND(ISBLANK(V308),$AD308=1,AV$510=1,$F308&lt;&gt;служ!$AF$3),0,1)</f>
        <v>1</v>
      </c>
      <c r="AW308" s="30">
        <f>IF(AND(ISBLANK(W308),$AD308=1,AW$510=1,$F308&lt;&gt;служ!$AF$3),0,1)</f>
        <v>1</v>
      </c>
      <c r="AX308" s="30">
        <f>IF(AND(ISBLANK(X308),$AD308=1,AX$510=1,$F308&lt;&gt;служ!$AF$3),0,1)</f>
        <v>1</v>
      </c>
      <c r="AY308" s="30">
        <f>IF(AND(ISBLANK(Y308),$AD308=1,AY$510=1,$F308&lt;&gt;служ!$AF$3),0,1)</f>
        <v>1</v>
      </c>
      <c r="AZ308" s="30">
        <f>IF(AND(ISBLANK(Z308),$AD308=1,AZ$510=1,$F308&lt;&gt;служ!$AF$3),0,1)</f>
        <v>1</v>
      </c>
      <c r="BA308" s="30">
        <f>IF(AND(ISBLANK(AA308),$AD308=1,BA$510=1,$F308&lt;&gt;служ!$AF$3),0,1)</f>
        <v>1</v>
      </c>
      <c r="BB308" s="20">
        <f t="shared" si="24"/>
        <v>0</v>
      </c>
      <c r="BD308" s="114"/>
      <c r="BE308" s="114"/>
      <c r="BF308" s="156" t="str">
        <f t="shared" si="25"/>
        <v/>
      </c>
      <c r="BH308" s="30">
        <f>IF(AND(ISBLANK(BD308),$AD308=1,$F308&lt;&gt;служ!$AF$3),0,1)</f>
        <v>1</v>
      </c>
      <c r="BI308" s="30">
        <f>IF(AND(ISBLANK(BE308),$AD308=1,$F308&lt;&gt;служ!$AF$3),0,1)</f>
        <v>1</v>
      </c>
    </row>
    <row r="309" spans="2:61" s="20" customFormat="1" x14ac:dyDescent="0.2">
      <c r="B309" s="112">
        <v>300</v>
      </c>
      <c r="C309" s="25">
        <v>4300</v>
      </c>
      <c r="D309" s="52"/>
      <c r="E309" s="52"/>
      <c r="F309" s="113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5"/>
      <c r="V309" s="115"/>
      <c r="W309" s="115"/>
      <c r="X309" s="115"/>
      <c r="Y309" s="115"/>
      <c r="Z309" s="115"/>
      <c r="AA309" s="115"/>
      <c r="AB309" s="28">
        <f>IF(AND(AD309=0,(COUNTIF(D309:AA309,"*")+COUNTIF(D309:AA309,"&lt;9")+COUNTIF(BD309:BE309,"*")+COUNTIF(BD309:BE309,"&lt;9")-COUNTIF(D309:AA309,служ!$AF$3)-COUNTIF(BD309:BE309,служ!$AF$3))&gt;0),0,1)</f>
        <v>1</v>
      </c>
      <c r="AC309" s="28">
        <f t="shared" si="21"/>
        <v>0</v>
      </c>
      <c r="AD309" s="29">
        <f>IF(OR(F309="",F309=служ!$AF$3),0,1)</f>
        <v>0</v>
      </c>
      <c r="AE309" s="31">
        <f t="shared" si="22"/>
        <v>1</v>
      </c>
      <c r="AF309" s="30">
        <f t="shared" ref="AF309:AF372" si="26">IF(AND(ISBLANK(D309),$AD309=1,AF$510=1),0,1)</f>
        <v>1</v>
      </c>
      <c r="AG309" s="30">
        <f>IF(AND(ISBLANK(G309),$AD309=1,AG$510=1,$F309&lt;&gt;служ!$AF$3),0,1)</f>
        <v>1</v>
      </c>
      <c r="AH309" s="30">
        <f>IF(AND(ISBLANK(H309),$AD309=1,AH$510=1,$F309&lt;&gt;служ!$AF$3),0,1)</f>
        <v>1</v>
      </c>
      <c r="AI309" s="30">
        <f>IF(AND(ISBLANK(I309),$AD309=1,AI$510=1,$F309&lt;&gt;служ!$AF$3),0,1)</f>
        <v>1</v>
      </c>
      <c r="AJ309" s="30">
        <f>IF(AND(ISBLANK(J309),$AD309=1,AJ$510=1,$F309&lt;&gt;служ!$AF$3),0,1)</f>
        <v>1</v>
      </c>
      <c r="AK309" s="30">
        <f>IF(AND(ISBLANK(K309),$AD309=1,AK$510=1,$F309&lt;&gt;служ!$AF$3),0,1)</f>
        <v>1</v>
      </c>
      <c r="AL309" s="30">
        <f>IF(AND(ISBLANK(L309),$AD309=1,AL$510=1,$F309&lt;&gt;служ!$AF$3),0,1)</f>
        <v>1</v>
      </c>
      <c r="AM309" s="30">
        <f>IF(AND(ISBLANK(M309),$AD309=1,AM$510=1,$F309&lt;&gt;служ!$AF$3),0,1)</f>
        <v>1</v>
      </c>
      <c r="AN309" s="30">
        <f>IF(AND(ISBLANK(N309),$AD309=1,AN$510=1,$F309&lt;&gt;служ!$AF$3),0,1)</f>
        <v>1</v>
      </c>
      <c r="AO309" s="30">
        <f>IF(AND(ISBLANK(O309),$AD309=1,AO$510=1,$F309&lt;&gt;служ!$AF$3),0,1)</f>
        <v>1</v>
      </c>
      <c r="AP309" s="30">
        <f>IF(AND(ISBLANK(P309),$AD309=1,AP$510=1,$F309&lt;&gt;служ!$AF$3),0,1)</f>
        <v>1</v>
      </c>
      <c r="AQ309" s="30">
        <f>IF(AND(ISBLANK(Q309),$AD309=1,AQ$510=1,$F309&lt;&gt;служ!$AF$3),0,1)</f>
        <v>1</v>
      </c>
      <c r="AR309" s="30">
        <f>IF(AND(ISBLANK(R309),$AD309=1,AR$510=1,$F309&lt;&gt;служ!$AF$3),0,1)</f>
        <v>1</v>
      </c>
      <c r="AS309" s="30">
        <f>IF(AND(ISBLANK(S309),$AD309=1,AS$510=1,$F309&lt;&gt;служ!$AF$3),0,1)</f>
        <v>1</v>
      </c>
      <c r="AT309" s="30">
        <f>IF(AND(ISBLANK(T309),$AD309=1,AT$510=1,$F309&lt;&gt;служ!$AF$3),0,1)</f>
        <v>1</v>
      </c>
      <c r="AU309" s="30">
        <f>IF(AND(ISBLANK(U309),$AD309=1,AU$510=1,$F309&lt;&gt;служ!$AF$3),0,1)</f>
        <v>1</v>
      </c>
      <c r="AV309" s="30">
        <f>IF(AND(ISBLANK(V309),$AD309=1,AV$510=1,$F309&lt;&gt;служ!$AF$3),0,1)</f>
        <v>1</v>
      </c>
      <c r="AW309" s="30">
        <f>IF(AND(ISBLANK(W309),$AD309=1,AW$510=1,$F309&lt;&gt;служ!$AF$3),0,1)</f>
        <v>1</v>
      </c>
      <c r="AX309" s="30">
        <f>IF(AND(ISBLANK(X309),$AD309=1,AX$510=1,$F309&lt;&gt;служ!$AF$3),0,1)</f>
        <v>1</v>
      </c>
      <c r="AY309" s="30">
        <f>IF(AND(ISBLANK(Y309),$AD309=1,AY$510=1,$F309&lt;&gt;служ!$AF$3),0,1)</f>
        <v>1</v>
      </c>
      <c r="AZ309" s="30">
        <f>IF(AND(ISBLANK(Z309),$AD309=1,AZ$510=1,$F309&lt;&gt;служ!$AF$3),0,1)</f>
        <v>1</v>
      </c>
      <c r="BA309" s="30">
        <f>IF(AND(ISBLANK(AA309),$AD309=1,BA$510=1,$F309&lt;&gt;служ!$AF$3),0,1)</f>
        <v>1</v>
      </c>
      <c r="BB309" s="20">
        <f t="shared" si="24"/>
        <v>0</v>
      </c>
      <c r="BD309" s="114"/>
      <c r="BE309" s="114"/>
      <c r="BF309" s="156" t="str">
        <f t="shared" si="25"/>
        <v/>
      </c>
      <c r="BH309" s="30">
        <f>IF(AND(ISBLANK(BD309),$AD309=1,$F309&lt;&gt;служ!$AF$3),0,1)</f>
        <v>1</v>
      </c>
      <c r="BI309" s="30">
        <f>IF(AND(ISBLANK(BE309),$AD309=1,$F309&lt;&gt;служ!$AF$3),0,1)</f>
        <v>1</v>
      </c>
    </row>
    <row r="310" spans="2:61" s="20" customFormat="1" x14ac:dyDescent="0.2">
      <c r="B310" s="112">
        <v>301</v>
      </c>
      <c r="C310" s="25">
        <v>4301</v>
      </c>
      <c r="D310" s="52"/>
      <c r="E310" s="52"/>
      <c r="F310" s="113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5"/>
      <c r="V310" s="115"/>
      <c r="W310" s="115"/>
      <c r="X310" s="115"/>
      <c r="Y310" s="115"/>
      <c r="Z310" s="115"/>
      <c r="AA310" s="115"/>
      <c r="AB310" s="28">
        <f>IF(AND(AD310=0,(COUNTIF(D310:AA310,"*")+COUNTIF(D310:AA310,"&lt;9")+COUNTIF(BD310:BE310,"*")+COUNTIF(BD310:BE310,"&lt;9")-COUNTIF(D310:AA310,служ!$AF$3)-COUNTIF(BD310:BE310,служ!$AF$3))&gt;0),0,1)</f>
        <v>1</v>
      </c>
      <c r="AC310" s="28">
        <f t="shared" si="21"/>
        <v>0</v>
      </c>
      <c r="AD310" s="29">
        <f>IF(OR(F310="",F310=служ!$AF$3),0,1)</f>
        <v>0</v>
      </c>
      <c r="AE310" s="31">
        <f t="shared" si="22"/>
        <v>1</v>
      </c>
      <c r="AF310" s="30">
        <f t="shared" si="26"/>
        <v>1</v>
      </c>
      <c r="AG310" s="30">
        <f>IF(AND(ISBLANK(G310),$AD310=1,AG$510=1,$F310&lt;&gt;служ!$AF$3),0,1)</f>
        <v>1</v>
      </c>
      <c r="AH310" s="30">
        <f>IF(AND(ISBLANK(H310),$AD310=1,AH$510=1,$F310&lt;&gt;служ!$AF$3),0,1)</f>
        <v>1</v>
      </c>
      <c r="AI310" s="30">
        <f>IF(AND(ISBLANK(I310),$AD310=1,AI$510=1,$F310&lt;&gt;служ!$AF$3),0,1)</f>
        <v>1</v>
      </c>
      <c r="AJ310" s="30">
        <f>IF(AND(ISBLANK(J310),$AD310=1,AJ$510=1,$F310&lt;&gt;служ!$AF$3),0,1)</f>
        <v>1</v>
      </c>
      <c r="AK310" s="30">
        <f>IF(AND(ISBLANK(K310),$AD310=1,AK$510=1,$F310&lt;&gt;служ!$AF$3),0,1)</f>
        <v>1</v>
      </c>
      <c r="AL310" s="30">
        <f>IF(AND(ISBLANK(L310),$AD310=1,AL$510=1,$F310&lt;&gt;служ!$AF$3),0,1)</f>
        <v>1</v>
      </c>
      <c r="AM310" s="30">
        <f>IF(AND(ISBLANK(M310),$AD310=1,AM$510=1,$F310&lt;&gt;служ!$AF$3),0,1)</f>
        <v>1</v>
      </c>
      <c r="AN310" s="30">
        <f>IF(AND(ISBLANK(N310),$AD310=1,AN$510=1,$F310&lt;&gt;служ!$AF$3),0,1)</f>
        <v>1</v>
      </c>
      <c r="AO310" s="30">
        <f>IF(AND(ISBLANK(O310),$AD310=1,AO$510=1,$F310&lt;&gt;служ!$AF$3),0,1)</f>
        <v>1</v>
      </c>
      <c r="AP310" s="30">
        <f>IF(AND(ISBLANK(P310),$AD310=1,AP$510=1,$F310&lt;&gt;служ!$AF$3),0,1)</f>
        <v>1</v>
      </c>
      <c r="AQ310" s="30">
        <f>IF(AND(ISBLANK(Q310),$AD310=1,AQ$510=1,$F310&lt;&gt;служ!$AF$3),0,1)</f>
        <v>1</v>
      </c>
      <c r="AR310" s="30">
        <f>IF(AND(ISBLANK(R310),$AD310=1,AR$510=1,$F310&lt;&gt;служ!$AF$3),0,1)</f>
        <v>1</v>
      </c>
      <c r="AS310" s="30">
        <f>IF(AND(ISBLANK(S310),$AD310=1,AS$510=1,$F310&lt;&gt;служ!$AF$3),0,1)</f>
        <v>1</v>
      </c>
      <c r="AT310" s="30">
        <f>IF(AND(ISBLANK(T310),$AD310=1,AT$510=1,$F310&lt;&gt;служ!$AF$3),0,1)</f>
        <v>1</v>
      </c>
      <c r="AU310" s="30">
        <f>IF(AND(ISBLANK(U310),$AD310=1,AU$510=1,$F310&lt;&gt;служ!$AF$3),0,1)</f>
        <v>1</v>
      </c>
      <c r="AV310" s="30">
        <f>IF(AND(ISBLANK(V310),$AD310=1,AV$510=1,$F310&lt;&gt;служ!$AF$3),0,1)</f>
        <v>1</v>
      </c>
      <c r="AW310" s="30">
        <f>IF(AND(ISBLANK(W310),$AD310=1,AW$510=1,$F310&lt;&gt;служ!$AF$3),0,1)</f>
        <v>1</v>
      </c>
      <c r="AX310" s="30">
        <f>IF(AND(ISBLANK(X310),$AD310=1,AX$510=1,$F310&lt;&gt;служ!$AF$3),0,1)</f>
        <v>1</v>
      </c>
      <c r="AY310" s="30">
        <f>IF(AND(ISBLANK(Y310),$AD310=1,AY$510=1,$F310&lt;&gt;служ!$AF$3),0,1)</f>
        <v>1</v>
      </c>
      <c r="AZ310" s="30">
        <f>IF(AND(ISBLANK(Z310),$AD310=1,AZ$510=1,$F310&lt;&gt;служ!$AF$3),0,1)</f>
        <v>1</v>
      </c>
      <c r="BA310" s="30">
        <f>IF(AND(ISBLANK(AA310),$AD310=1,BA$510=1,$F310&lt;&gt;служ!$AF$3),0,1)</f>
        <v>1</v>
      </c>
      <c r="BB310" s="20">
        <f t="shared" si="24"/>
        <v>0</v>
      </c>
      <c r="BD310" s="114"/>
      <c r="BE310" s="114"/>
      <c r="BF310" s="156" t="str">
        <f t="shared" si="25"/>
        <v/>
      </c>
      <c r="BH310" s="30">
        <f>IF(AND(ISBLANK(BD310),$AD310=1,$F310&lt;&gt;служ!$AF$3),0,1)</f>
        <v>1</v>
      </c>
      <c r="BI310" s="30">
        <f>IF(AND(ISBLANK(BE310),$AD310=1,$F310&lt;&gt;служ!$AF$3),0,1)</f>
        <v>1</v>
      </c>
    </row>
    <row r="311" spans="2:61" s="20" customFormat="1" x14ac:dyDescent="0.2">
      <c r="B311" s="112">
        <v>302</v>
      </c>
      <c r="C311" s="25">
        <v>4302</v>
      </c>
      <c r="D311" s="52"/>
      <c r="E311" s="52"/>
      <c r="F311" s="113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5"/>
      <c r="V311" s="115"/>
      <c r="W311" s="115"/>
      <c r="X311" s="115"/>
      <c r="Y311" s="115"/>
      <c r="Z311" s="115"/>
      <c r="AA311" s="115"/>
      <c r="AB311" s="28">
        <f>IF(AND(AD311=0,(COUNTIF(D311:AA311,"*")+COUNTIF(D311:AA311,"&lt;9")+COUNTIF(BD311:BE311,"*")+COUNTIF(BD311:BE311,"&lt;9")-COUNTIF(D311:AA311,служ!$AF$3)-COUNTIF(BD311:BE311,служ!$AF$3))&gt;0),0,1)</f>
        <v>1</v>
      </c>
      <c r="AC311" s="28">
        <f t="shared" si="21"/>
        <v>0</v>
      </c>
      <c r="AD311" s="29">
        <f>IF(OR(F311="",F311=служ!$AF$3),0,1)</f>
        <v>0</v>
      </c>
      <c r="AE311" s="31">
        <f t="shared" si="22"/>
        <v>1</v>
      </c>
      <c r="AF311" s="30">
        <f t="shared" si="26"/>
        <v>1</v>
      </c>
      <c r="AG311" s="30">
        <f>IF(AND(ISBLANK(G311),$AD311=1,AG$510=1,$F311&lt;&gt;служ!$AF$3),0,1)</f>
        <v>1</v>
      </c>
      <c r="AH311" s="30">
        <f>IF(AND(ISBLANK(H311),$AD311=1,AH$510=1,$F311&lt;&gt;служ!$AF$3),0,1)</f>
        <v>1</v>
      </c>
      <c r="AI311" s="30">
        <f>IF(AND(ISBLANK(I311),$AD311=1,AI$510=1,$F311&lt;&gt;служ!$AF$3),0,1)</f>
        <v>1</v>
      </c>
      <c r="AJ311" s="30">
        <f>IF(AND(ISBLANK(J311),$AD311=1,AJ$510=1,$F311&lt;&gt;служ!$AF$3),0,1)</f>
        <v>1</v>
      </c>
      <c r="AK311" s="30">
        <f>IF(AND(ISBLANK(K311),$AD311=1,AK$510=1,$F311&lt;&gt;служ!$AF$3),0,1)</f>
        <v>1</v>
      </c>
      <c r="AL311" s="30">
        <f>IF(AND(ISBLANK(L311),$AD311=1,AL$510=1,$F311&lt;&gt;служ!$AF$3),0,1)</f>
        <v>1</v>
      </c>
      <c r="AM311" s="30">
        <f>IF(AND(ISBLANK(M311),$AD311=1,AM$510=1,$F311&lt;&gt;служ!$AF$3),0,1)</f>
        <v>1</v>
      </c>
      <c r="AN311" s="30">
        <f>IF(AND(ISBLANK(N311),$AD311=1,AN$510=1,$F311&lt;&gt;служ!$AF$3),0,1)</f>
        <v>1</v>
      </c>
      <c r="AO311" s="30">
        <f>IF(AND(ISBLANK(O311),$AD311=1,AO$510=1,$F311&lt;&gt;служ!$AF$3),0,1)</f>
        <v>1</v>
      </c>
      <c r="AP311" s="30">
        <f>IF(AND(ISBLANK(P311),$AD311=1,AP$510=1,$F311&lt;&gt;служ!$AF$3),0,1)</f>
        <v>1</v>
      </c>
      <c r="AQ311" s="30">
        <f>IF(AND(ISBLANK(Q311),$AD311=1,AQ$510=1,$F311&lt;&gt;служ!$AF$3),0,1)</f>
        <v>1</v>
      </c>
      <c r="AR311" s="30">
        <f>IF(AND(ISBLANK(R311),$AD311=1,AR$510=1,$F311&lt;&gt;служ!$AF$3),0,1)</f>
        <v>1</v>
      </c>
      <c r="AS311" s="30">
        <f>IF(AND(ISBLANK(S311),$AD311=1,AS$510=1,$F311&lt;&gt;служ!$AF$3),0,1)</f>
        <v>1</v>
      </c>
      <c r="AT311" s="30">
        <f>IF(AND(ISBLANK(T311),$AD311=1,AT$510=1,$F311&lt;&gt;служ!$AF$3),0,1)</f>
        <v>1</v>
      </c>
      <c r="AU311" s="30">
        <f>IF(AND(ISBLANK(U311),$AD311=1,AU$510=1,$F311&lt;&gt;служ!$AF$3),0,1)</f>
        <v>1</v>
      </c>
      <c r="AV311" s="30">
        <f>IF(AND(ISBLANK(V311),$AD311=1,AV$510=1,$F311&lt;&gt;служ!$AF$3),0,1)</f>
        <v>1</v>
      </c>
      <c r="AW311" s="30">
        <f>IF(AND(ISBLANK(W311),$AD311=1,AW$510=1,$F311&lt;&gt;служ!$AF$3),0,1)</f>
        <v>1</v>
      </c>
      <c r="AX311" s="30">
        <f>IF(AND(ISBLANK(X311),$AD311=1,AX$510=1,$F311&lt;&gt;служ!$AF$3),0,1)</f>
        <v>1</v>
      </c>
      <c r="AY311" s="30">
        <f>IF(AND(ISBLANK(Y311),$AD311=1,AY$510=1,$F311&lt;&gt;служ!$AF$3),0,1)</f>
        <v>1</v>
      </c>
      <c r="AZ311" s="30">
        <f>IF(AND(ISBLANK(Z311),$AD311=1,AZ$510=1,$F311&lt;&gt;служ!$AF$3),0,1)</f>
        <v>1</v>
      </c>
      <c r="BA311" s="30">
        <f>IF(AND(ISBLANK(AA311),$AD311=1,BA$510=1,$F311&lt;&gt;служ!$AF$3),0,1)</f>
        <v>1</v>
      </c>
      <c r="BB311" s="20">
        <f t="shared" si="24"/>
        <v>0</v>
      </c>
      <c r="BD311" s="114"/>
      <c r="BE311" s="114"/>
      <c r="BF311" s="156" t="str">
        <f t="shared" si="25"/>
        <v/>
      </c>
      <c r="BH311" s="30">
        <f>IF(AND(ISBLANK(BD311),$AD311=1,$F311&lt;&gt;служ!$AF$3),0,1)</f>
        <v>1</v>
      </c>
      <c r="BI311" s="30">
        <f>IF(AND(ISBLANK(BE311),$AD311=1,$F311&lt;&gt;служ!$AF$3),0,1)</f>
        <v>1</v>
      </c>
    </row>
    <row r="312" spans="2:61" s="20" customFormat="1" x14ac:dyDescent="0.2">
      <c r="B312" s="112">
        <v>303</v>
      </c>
      <c r="C312" s="25">
        <v>4303</v>
      </c>
      <c r="D312" s="52"/>
      <c r="E312" s="52"/>
      <c r="F312" s="113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5"/>
      <c r="V312" s="115"/>
      <c r="W312" s="115"/>
      <c r="X312" s="115"/>
      <c r="Y312" s="115"/>
      <c r="Z312" s="115"/>
      <c r="AA312" s="115"/>
      <c r="AB312" s="28">
        <f>IF(AND(AD312=0,(COUNTIF(D312:AA312,"*")+COUNTIF(D312:AA312,"&lt;9")+COUNTIF(BD312:BE312,"*")+COUNTIF(BD312:BE312,"&lt;9")-COUNTIF(D312:AA312,служ!$AF$3)-COUNTIF(BD312:BE312,служ!$AF$3))&gt;0),0,1)</f>
        <v>1</v>
      </c>
      <c r="AC312" s="28">
        <f t="shared" si="21"/>
        <v>0</v>
      </c>
      <c r="AD312" s="29">
        <f>IF(OR(F312="",F312=служ!$AF$3),0,1)</f>
        <v>0</v>
      </c>
      <c r="AE312" s="31">
        <f t="shared" si="22"/>
        <v>1</v>
      </c>
      <c r="AF312" s="30">
        <f t="shared" si="26"/>
        <v>1</v>
      </c>
      <c r="AG312" s="30">
        <f>IF(AND(ISBLANK(G312),$AD312=1,AG$510=1,$F312&lt;&gt;служ!$AF$3),0,1)</f>
        <v>1</v>
      </c>
      <c r="AH312" s="30">
        <f>IF(AND(ISBLANK(H312),$AD312=1,AH$510=1,$F312&lt;&gt;служ!$AF$3),0,1)</f>
        <v>1</v>
      </c>
      <c r="AI312" s="30">
        <f>IF(AND(ISBLANK(I312),$AD312=1,AI$510=1,$F312&lt;&gt;служ!$AF$3),0,1)</f>
        <v>1</v>
      </c>
      <c r="AJ312" s="30">
        <f>IF(AND(ISBLANK(J312),$AD312=1,AJ$510=1,$F312&lt;&gt;служ!$AF$3),0,1)</f>
        <v>1</v>
      </c>
      <c r="AK312" s="30">
        <f>IF(AND(ISBLANK(K312),$AD312=1,AK$510=1,$F312&lt;&gt;служ!$AF$3),0,1)</f>
        <v>1</v>
      </c>
      <c r="AL312" s="30">
        <f>IF(AND(ISBLANK(L312),$AD312=1,AL$510=1,$F312&lt;&gt;служ!$AF$3),0,1)</f>
        <v>1</v>
      </c>
      <c r="AM312" s="30">
        <f>IF(AND(ISBLANK(M312),$AD312=1,AM$510=1,$F312&lt;&gt;служ!$AF$3),0,1)</f>
        <v>1</v>
      </c>
      <c r="AN312" s="30">
        <f>IF(AND(ISBLANK(N312),$AD312=1,AN$510=1,$F312&lt;&gt;служ!$AF$3),0,1)</f>
        <v>1</v>
      </c>
      <c r="AO312" s="30">
        <f>IF(AND(ISBLANK(O312),$AD312=1,AO$510=1,$F312&lt;&gt;служ!$AF$3),0,1)</f>
        <v>1</v>
      </c>
      <c r="AP312" s="30">
        <f>IF(AND(ISBLANK(P312),$AD312=1,AP$510=1,$F312&lt;&gt;служ!$AF$3),0,1)</f>
        <v>1</v>
      </c>
      <c r="AQ312" s="30">
        <f>IF(AND(ISBLANK(Q312),$AD312=1,AQ$510=1,$F312&lt;&gt;служ!$AF$3),0,1)</f>
        <v>1</v>
      </c>
      <c r="AR312" s="30">
        <f>IF(AND(ISBLANK(R312),$AD312=1,AR$510=1,$F312&lt;&gt;служ!$AF$3),0,1)</f>
        <v>1</v>
      </c>
      <c r="AS312" s="30">
        <f>IF(AND(ISBLANK(S312),$AD312=1,AS$510=1,$F312&lt;&gt;служ!$AF$3),0,1)</f>
        <v>1</v>
      </c>
      <c r="AT312" s="30">
        <f>IF(AND(ISBLANK(T312),$AD312=1,AT$510=1,$F312&lt;&gt;служ!$AF$3),0,1)</f>
        <v>1</v>
      </c>
      <c r="AU312" s="30">
        <f>IF(AND(ISBLANK(U312),$AD312=1,AU$510=1,$F312&lt;&gt;служ!$AF$3),0,1)</f>
        <v>1</v>
      </c>
      <c r="AV312" s="30">
        <f>IF(AND(ISBLANK(V312),$AD312=1,AV$510=1,$F312&lt;&gt;служ!$AF$3),0,1)</f>
        <v>1</v>
      </c>
      <c r="AW312" s="30">
        <f>IF(AND(ISBLANK(W312),$AD312=1,AW$510=1,$F312&lt;&gt;служ!$AF$3),0,1)</f>
        <v>1</v>
      </c>
      <c r="AX312" s="30">
        <f>IF(AND(ISBLANK(X312),$AD312=1,AX$510=1,$F312&lt;&gt;служ!$AF$3),0,1)</f>
        <v>1</v>
      </c>
      <c r="AY312" s="30">
        <f>IF(AND(ISBLANK(Y312),$AD312=1,AY$510=1,$F312&lt;&gt;служ!$AF$3),0,1)</f>
        <v>1</v>
      </c>
      <c r="AZ312" s="30">
        <f>IF(AND(ISBLANK(Z312),$AD312=1,AZ$510=1,$F312&lt;&gt;служ!$AF$3),0,1)</f>
        <v>1</v>
      </c>
      <c r="BA312" s="30">
        <f>IF(AND(ISBLANK(AA312),$AD312=1,BA$510=1,$F312&lt;&gt;служ!$AF$3),0,1)</f>
        <v>1</v>
      </c>
      <c r="BB312" s="20">
        <f t="shared" si="24"/>
        <v>0</v>
      </c>
      <c r="BD312" s="114"/>
      <c r="BE312" s="114"/>
      <c r="BF312" s="156" t="str">
        <f t="shared" si="25"/>
        <v/>
      </c>
      <c r="BH312" s="30">
        <f>IF(AND(ISBLANK(BD312),$AD312=1,$F312&lt;&gt;служ!$AF$3),0,1)</f>
        <v>1</v>
      </c>
      <c r="BI312" s="30">
        <f>IF(AND(ISBLANK(BE312),$AD312=1,$F312&lt;&gt;служ!$AF$3),0,1)</f>
        <v>1</v>
      </c>
    </row>
    <row r="313" spans="2:61" s="20" customFormat="1" x14ac:dyDescent="0.2">
      <c r="B313" s="112">
        <v>304</v>
      </c>
      <c r="C313" s="25">
        <v>4304</v>
      </c>
      <c r="D313" s="52"/>
      <c r="E313" s="52"/>
      <c r="F313" s="113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5"/>
      <c r="V313" s="115"/>
      <c r="W313" s="115"/>
      <c r="X313" s="115"/>
      <c r="Y313" s="115"/>
      <c r="Z313" s="115"/>
      <c r="AA313" s="115"/>
      <c r="AB313" s="28">
        <f>IF(AND(AD313=0,(COUNTIF(D313:AA313,"*")+COUNTIF(D313:AA313,"&lt;9")+COUNTIF(BD313:BE313,"*")+COUNTIF(BD313:BE313,"&lt;9")-COUNTIF(D313:AA313,служ!$AF$3)-COUNTIF(BD313:BE313,служ!$AF$3))&gt;0),0,1)</f>
        <v>1</v>
      </c>
      <c r="AC313" s="28">
        <f t="shared" si="21"/>
        <v>0</v>
      </c>
      <c r="AD313" s="29">
        <f>IF(OR(F313="",F313=служ!$AF$3),0,1)</f>
        <v>0</v>
      </c>
      <c r="AE313" s="31">
        <f t="shared" si="22"/>
        <v>1</v>
      </c>
      <c r="AF313" s="30">
        <f t="shared" si="26"/>
        <v>1</v>
      </c>
      <c r="AG313" s="30">
        <f>IF(AND(ISBLANK(G313),$AD313=1,AG$510=1,$F313&lt;&gt;служ!$AF$3),0,1)</f>
        <v>1</v>
      </c>
      <c r="AH313" s="30">
        <f>IF(AND(ISBLANK(H313),$AD313=1,AH$510=1,$F313&lt;&gt;служ!$AF$3),0,1)</f>
        <v>1</v>
      </c>
      <c r="AI313" s="30">
        <f>IF(AND(ISBLANK(I313),$AD313=1,AI$510=1,$F313&lt;&gt;служ!$AF$3),0,1)</f>
        <v>1</v>
      </c>
      <c r="AJ313" s="30">
        <f>IF(AND(ISBLANK(J313),$AD313=1,AJ$510=1,$F313&lt;&gt;служ!$AF$3),0,1)</f>
        <v>1</v>
      </c>
      <c r="AK313" s="30">
        <f>IF(AND(ISBLANK(K313),$AD313=1,AK$510=1,$F313&lt;&gt;служ!$AF$3),0,1)</f>
        <v>1</v>
      </c>
      <c r="AL313" s="30">
        <f>IF(AND(ISBLANK(L313),$AD313=1,AL$510=1,$F313&lt;&gt;служ!$AF$3),0,1)</f>
        <v>1</v>
      </c>
      <c r="AM313" s="30">
        <f>IF(AND(ISBLANK(M313),$AD313=1,AM$510=1,$F313&lt;&gt;служ!$AF$3),0,1)</f>
        <v>1</v>
      </c>
      <c r="AN313" s="30">
        <f>IF(AND(ISBLANK(N313),$AD313=1,AN$510=1,$F313&lt;&gt;служ!$AF$3),0,1)</f>
        <v>1</v>
      </c>
      <c r="AO313" s="30">
        <f>IF(AND(ISBLANK(O313),$AD313=1,AO$510=1,$F313&lt;&gt;служ!$AF$3),0,1)</f>
        <v>1</v>
      </c>
      <c r="AP313" s="30">
        <f>IF(AND(ISBLANK(P313),$AD313=1,AP$510=1,$F313&lt;&gt;служ!$AF$3),0,1)</f>
        <v>1</v>
      </c>
      <c r="AQ313" s="30">
        <f>IF(AND(ISBLANK(Q313),$AD313=1,AQ$510=1,$F313&lt;&gt;служ!$AF$3),0,1)</f>
        <v>1</v>
      </c>
      <c r="AR313" s="30">
        <f>IF(AND(ISBLANK(R313),$AD313=1,AR$510=1,$F313&lt;&gt;служ!$AF$3),0,1)</f>
        <v>1</v>
      </c>
      <c r="AS313" s="30">
        <f>IF(AND(ISBLANK(S313),$AD313=1,AS$510=1,$F313&lt;&gt;служ!$AF$3),0,1)</f>
        <v>1</v>
      </c>
      <c r="AT313" s="30">
        <f>IF(AND(ISBLANK(T313),$AD313=1,AT$510=1,$F313&lt;&gt;служ!$AF$3),0,1)</f>
        <v>1</v>
      </c>
      <c r="AU313" s="30">
        <f>IF(AND(ISBLANK(U313),$AD313=1,AU$510=1,$F313&lt;&gt;служ!$AF$3),0,1)</f>
        <v>1</v>
      </c>
      <c r="AV313" s="30">
        <f>IF(AND(ISBLANK(V313),$AD313=1,AV$510=1,$F313&lt;&gt;служ!$AF$3),0,1)</f>
        <v>1</v>
      </c>
      <c r="AW313" s="30">
        <f>IF(AND(ISBLANK(W313),$AD313=1,AW$510=1,$F313&lt;&gt;служ!$AF$3),0,1)</f>
        <v>1</v>
      </c>
      <c r="AX313" s="30">
        <f>IF(AND(ISBLANK(X313),$AD313=1,AX$510=1,$F313&lt;&gt;служ!$AF$3),0,1)</f>
        <v>1</v>
      </c>
      <c r="AY313" s="30">
        <f>IF(AND(ISBLANK(Y313),$AD313=1,AY$510=1,$F313&lt;&gt;служ!$AF$3),0,1)</f>
        <v>1</v>
      </c>
      <c r="AZ313" s="30">
        <f>IF(AND(ISBLANK(Z313),$AD313=1,AZ$510=1,$F313&lt;&gt;служ!$AF$3),0,1)</f>
        <v>1</v>
      </c>
      <c r="BA313" s="30">
        <f>IF(AND(ISBLANK(AA313),$AD313=1,BA$510=1,$F313&lt;&gt;служ!$AF$3),0,1)</f>
        <v>1</v>
      </c>
      <c r="BB313" s="20">
        <f t="shared" si="24"/>
        <v>0</v>
      </c>
      <c r="BD313" s="114"/>
      <c r="BE313" s="114"/>
      <c r="BF313" s="156" t="str">
        <f t="shared" si="25"/>
        <v/>
      </c>
      <c r="BH313" s="30">
        <f>IF(AND(ISBLANK(BD313),$AD313=1,$F313&lt;&gt;служ!$AF$3),0,1)</f>
        <v>1</v>
      </c>
      <c r="BI313" s="30">
        <f>IF(AND(ISBLANK(BE313),$AD313=1,$F313&lt;&gt;служ!$AF$3),0,1)</f>
        <v>1</v>
      </c>
    </row>
    <row r="314" spans="2:61" s="20" customFormat="1" x14ac:dyDescent="0.2">
      <c r="B314" s="112">
        <v>305</v>
      </c>
      <c r="C314" s="25">
        <v>4305</v>
      </c>
      <c r="D314" s="52"/>
      <c r="E314" s="52"/>
      <c r="F314" s="113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5"/>
      <c r="V314" s="115"/>
      <c r="W314" s="115"/>
      <c r="X314" s="115"/>
      <c r="Y314" s="115"/>
      <c r="Z314" s="115"/>
      <c r="AA314" s="115"/>
      <c r="AB314" s="28">
        <f>IF(AND(AD314=0,(COUNTIF(D314:AA314,"*")+COUNTIF(D314:AA314,"&lt;9")+COUNTIF(BD314:BE314,"*")+COUNTIF(BD314:BE314,"&lt;9")-COUNTIF(D314:AA314,служ!$AF$3)-COUNTIF(BD314:BE314,служ!$AF$3))&gt;0),0,1)</f>
        <v>1</v>
      </c>
      <c r="AC314" s="28">
        <f t="shared" si="21"/>
        <v>0</v>
      </c>
      <c r="AD314" s="29">
        <f>IF(OR(F314="",F314=служ!$AF$3),0,1)</f>
        <v>0</v>
      </c>
      <c r="AE314" s="31">
        <f t="shared" si="22"/>
        <v>1</v>
      </c>
      <c r="AF314" s="30">
        <f t="shared" si="26"/>
        <v>1</v>
      </c>
      <c r="AG314" s="30">
        <f>IF(AND(ISBLANK(G314),$AD314=1,AG$510=1,$F314&lt;&gt;служ!$AF$3),0,1)</f>
        <v>1</v>
      </c>
      <c r="AH314" s="30">
        <f>IF(AND(ISBLANK(H314),$AD314=1,AH$510=1,$F314&lt;&gt;служ!$AF$3),0,1)</f>
        <v>1</v>
      </c>
      <c r="AI314" s="30">
        <f>IF(AND(ISBLANK(I314),$AD314=1,AI$510=1,$F314&lt;&gt;служ!$AF$3),0,1)</f>
        <v>1</v>
      </c>
      <c r="AJ314" s="30">
        <f>IF(AND(ISBLANK(J314),$AD314=1,AJ$510=1,$F314&lt;&gt;служ!$AF$3),0,1)</f>
        <v>1</v>
      </c>
      <c r="AK314" s="30">
        <f>IF(AND(ISBLANK(K314),$AD314=1,AK$510=1,$F314&lt;&gt;служ!$AF$3),0,1)</f>
        <v>1</v>
      </c>
      <c r="AL314" s="30">
        <f>IF(AND(ISBLANK(L314),$AD314=1,AL$510=1,$F314&lt;&gt;служ!$AF$3),0,1)</f>
        <v>1</v>
      </c>
      <c r="AM314" s="30">
        <f>IF(AND(ISBLANK(M314),$AD314=1,AM$510=1,$F314&lt;&gt;служ!$AF$3),0,1)</f>
        <v>1</v>
      </c>
      <c r="AN314" s="30">
        <f>IF(AND(ISBLANK(N314),$AD314=1,AN$510=1,$F314&lt;&gt;служ!$AF$3),0,1)</f>
        <v>1</v>
      </c>
      <c r="AO314" s="30">
        <f>IF(AND(ISBLANK(O314),$AD314=1,AO$510=1,$F314&lt;&gt;служ!$AF$3),0,1)</f>
        <v>1</v>
      </c>
      <c r="AP314" s="30">
        <f>IF(AND(ISBLANK(P314),$AD314=1,AP$510=1,$F314&lt;&gt;служ!$AF$3),0,1)</f>
        <v>1</v>
      </c>
      <c r="AQ314" s="30">
        <f>IF(AND(ISBLANK(Q314),$AD314=1,AQ$510=1,$F314&lt;&gt;служ!$AF$3),0,1)</f>
        <v>1</v>
      </c>
      <c r="AR314" s="30">
        <f>IF(AND(ISBLANK(R314),$AD314=1,AR$510=1,$F314&lt;&gt;служ!$AF$3),0,1)</f>
        <v>1</v>
      </c>
      <c r="AS314" s="30">
        <f>IF(AND(ISBLANK(S314),$AD314=1,AS$510=1,$F314&lt;&gt;служ!$AF$3),0,1)</f>
        <v>1</v>
      </c>
      <c r="AT314" s="30">
        <f>IF(AND(ISBLANK(T314),$AD314=1,AT$510=1,$F314&lt;&gt;служ!$AF$3),0,1)</f>
        <v>1</v>
      </c>
      <c r="AU314" s="30">
        <f>IF(AND(ISBLANK(U314),$AD314=1,AU$510=1,$F314&lt;&gt;служ!$AF$3),0,1)</f>
        <v>1</v>
      </c>
      <c r="AV314" s="30">
        <f>IF(AND(ISBLANK(V314),$AD314=1,AV$510=1,$F314&lt;&gt;служ!$AF$3),0,1)</f>
        <v>1</v>
      </c>
      <c r="AW314" s="30">
        <f>IF(AND(ISBLANK(W314),$AD314=1,AW$510=1,$F314&lt;&gt;служ!$AF$3),0,1)</f>
        <v>1</v>
      </c>
      <c r="AX314" s="30">
        <f>IF(AND(ISBLANK(X314),$AD314=1,AX$510=1,$F314&lt;&gt;служ!$AF$3),0,1)</f>
        <v>1</v>
      </c>
      <c r="AY314" s="30">
        <f>IF(AND(ISBLANK(Y314),$AD314=1,AY$510=1,$F314&lt;&gt;служ!$AF$3),0,1)</f>
        <v>1</v>
      </c>
      <c r="AZ314" s="30">
        <f>IF(AND(ISBLANK(Z314),$AD314=1,AZ$510=1,$F314&lt;&gt;служ!$AF$3),0,1)</f>
        <v>1</v>
      </c>
      <c r="BA314" s="30">
        <f>IF(AND(ISBLANK(AA314),$AD314=1,BA$510=1,$F314&lt;&gt;служ!$AF$3),0,1)</f>
        <v>1</v>
      </c>
      <c r="BB314" s="20">
        <f t="shared" si="24"/>
        <v>0</v>
      </c>
      <c r="BD314" s="114"/>
      <c r="BE314" s="114"/>
      <c r="BF314" s="156" t="str">
        <f t="shared" si="25"/>
        <v/>
      </c>
      <c r="BH314" s="30">
        <f>IF(AND(ISBLANK(BD314),$AD314=1,$F314&lt;&gt;служ!$AF$3),0,1)</f>
        <v>1</v>
      </c>
      <c r="BI314" s="30">
        <f>IF(AND(ISBLANK(BE314),$AD314=1,$F314&lt;&gt;служ!$AF$3),0,1)</f>
        <v>1</v>
      </c>
    </row>
    <row r="315" spans="2:61" s="20" customFormat="1" x14ac:dyDescent="0.2">
      <c r="B315" s="112">
        <v>306</v>
      </c>
      <c r="C315" s="25">
        <v>4306</v>
      </c>
      <c r="D315" s="52"/>
      <c r="E315" s="52"/>
      <c r="F315" s="113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5"/>
      <c r="V315" s="115"/>
      <c r="W315" s="115"/>
      <c r="X315" s="115"/>
      <c r="Y315" s="115"/>
      <c r="Z315" s="115"/>
      <c r="AA315" s="115"/>
      <c r="AB315" s="28">
        <f>IF(AND(AD315=0,(COUNTIF(D315:AA315,"*")+COUNTIF(D315:AA315,"&lt;9")+COUNTIF(BD315:BE315,"*")+COUNTIF(BD315:BE315,"&lt;9")-COUNTIF(D315:AA315,служ!$AF$3)-COUNTIF(BD315:BE315,служ!$AF$3))&gt;0),0,1)</f>
        <v>1</v>
      </c>
      <c r="AC315" s="28">
        <f t="shared" si="21"/>
        <v>0</v>
      </c>
      <c r="AD315" s="29">
        <f>IF(OR(F315="",F315=служ!$AF$3),0,1)</f>
        <v>0</v>
      </c>
      <c r="AE315" s="31">
        <f t="shared" si="22"/>
        <v>1</v>
      </c>
      <c r="AF315" s="30">
        <f t="shared" si="26"/>
        <v>1</v>
      </c>
      <c r="AG315" s="30">
        <f>IF(AND(ISBLANK(G315),$AD315=1,AG$510=1,$F315&lt;&gt;служ!$AF$3),0,1)</f>
        <v>1</v>
      </c>
      <c r="AH315" s="30">
        <f>IF(AND(ISBLANK(H315),$AD315=1,AH$510=1,$F315&lt;&gt;служ!$AF$3),0,1)</f>
        <v>1</v>
      </c>
      <c r="AI315" s="30">
        <f>IF(AND(ISBLANK(I315),$AD315=1,AI$510=1,$F315&lt;&gt;служ!$AF$3),0,1)</f>
        <v>1</v>
      </c>
      <c r="AJ315" s="30">
        <f>IF(AND(ISBLANK(J315),$AD315=1,AJ$510=1,$F315&lt;&gt;служ!$AF$3),0,1)</f>
        <v>1</v>
      </c>
      <c r="AK315" s="30">
        <f>IF(AND(ISBLANK(K315),$AD315=1,AK$510=1,$F315&lt;&gt;служ!$AF$3),0,1)</f>
        <v>1</v>
      </c>
      <c r="AL315" s="30">
        <f>IF(AND(ISBLANK(L315),$AD315=1,AL$510=1,$F315&lt;&gt;служ!$AF$3),0,1)</f>
        <v>1</v>
      </c>
      <c r="AM315" s="30">
        <f>IF(AND(ISBLANK(M315),$AD315=1,AM$510=1,$F315&lt;&gt;служ!$AF$3),0,1)</f>
        <v>1</v>
      </c>
      <c r="AN315" s="30">
        <f>IF(AND(ISBLANK(N315),$AD315=1,AN$510=1,$F315&lt;&gt;служ!$AF$3),0,1)</f>
        <v>1</v>
      </c>
      <c r="AO315" s="30">
        <f>IF(AND(ISBLANK(O315),$AD315=1,AO$510=1,$F315&lt;&gt;служ!$AF$3),0,1)</f>
        <v>1</v>
      </c>
      <c r="AP315" s="30">
        <f>IF(AND(ISBLANK(P315),$AD315=1,AP$510=1,$F315&lt;&gt;служ!$AF$3),0,1)</f>
        <v>1</v>
      </c>
      <c r="AQ315" s="30">
        <f>IF(AND(ISBLANK(Q315),$AD315=1,AQ$510=1,$F315&lt;&gt;служ!$AF$3),0,1)</f>
        <v>1</v>
      </c>
      <c r="AR315" s="30">
        <f>IF(AND(ISBLANK(R315),$AD315=1,AR$510=1,$F315&lt;&gt;служ!$AF$3),0,1)</f>
        <v>1</v>
      </c>
      <c r="AS315" s="30">
        <f>IF(AND(ISBLANK(S315),$AD315=1,AS$510=1,$F315&lt;&gt;служ!$AF$3),0,1)</f>
        <v>1</v>
      </c>
      <c r="AT315" s="30">
        <f>IF(AND(ISBLANK(T315),$AD315=1,AT$510=1,$F315&lt;&gt;служ!$AF$3),0,1)</f>
        <v>1</v>
      </c>
      <c r="AU315" s="30">
        <f>IF(AND(ISBLANK(U315),$AD315=1,AU$510=1,$F315&lt;&gt;служ!$AF$3),0,1)</f>
        <v>1</v>
      </c>
      <c r="AV315" s="30">
        <f>IF(AND(ISBLANK(V315),$AD315=1,AV$510=1,$F315&lt;&gt;служ!$AF$3),0,1)</f>
        <v>1</v>
      </c>
      <c r="AW315" s="30">
        <f>IF(AND(ISBLANK(W315),$AD315=1,AW$510=1,$F315&lt;&gt;служ!$AF$3),0,1)</f>
        <v>1</v>
      </c>
      <c r="AX315" s="30">
        <f>IF(AND(ISBLANK(X315),$AD315=1,AX$510=1,$F315&lt;&gt;служ!$AF$3),0,1)</f>
        <v>1</v>
      </c>
      <c r="AY315" s="30">
        <f>IF(AND(ISBLANK(Y315),$AD315=1,AY$510=1,$F315&lt;&gt;служ!$AF$3),0,1)</f>
        <v>1</v>
      </c>
      <c r="AZ315" s="30">
        <f>IF(AND(ISBLANK(Z315),$AD315=1,AZ$510=1,$F315&lt;&gt;служ!$AF$3),0,1)</f>
        <v>1</v>
      </c>
      <c r="BA315" s="30">
        <f>IF(AND(ISBLANK(AA315),$AD315=1,BA$510=1,$F315&lt;&gt;служ!$AF$3),0,1)</f>
        <v>1</v>
      </c>
      <c r="BB315" s="20">
        <f t="shared" si="24"/>
        <v>0</v>
      </c>
      <c r="BD315" s="114"/>
      <c r="BE315" s="114"/>
      <c r="BF315" s="156" t="str">
        <f t="shared" si="25"/>
        <v/>
      </c>
      <c r="BH315" s="30">
        <f>IF(AND(ISBLANK(BD315),$AD315=1,$F315&lt;&gt;служ!$AF$3),0,1)</f>
        <v>1</v>
      </c>
      <c r="BI315" s="30">
        <f>IF(AND(ISBLANK(BE315),$AD315=1,$F315&lt;&gt;служ!$AF$3),0,1)</f>
        <v>1</v>
      </c>
    </row>
    <row r="316" spans="2:61" s="20" customFormat="1" x14ac:dyDescent="0.2">
      <c r="B316" s="112">
        <v>307</v>
      </c>
      <c r="C316" s="25">
        <v>4307</v>
      </c>
      <c r="D316" s="52"/>
      <c r="E316" s="52"/>
      <c r="F316" s="113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5"/>
      <c r="V316" s="115"/>
      <c r="W316" s="115"/>
      <c r="X316" s="115"/>
      <c r="Y316" s="115"/>
      <c r="Z316" s="115"/>
      <c r="AA316" s="115"/>
      <c r="AB316" s="28">
        <f>IF(AND(AD316=0,(COUNTIF(D316:AA316,"*")+COUNTIF(D316:AA316,"&lt;9")+COUNTIF(BD316:BE316,"*")+COUNTIF(BD316:BE316,"&lt;9")-COUNTIF(D316:AA316,служ!$AF$3)-COUNTIF(BD316:BE316,служ!$AF$3))&gt;0),0,1)</f>
        <v>1</v>
      </c>
      <c r="AC316" s="28">
        <f t="shared" si="21"/>
        <v>0</v>
      </c>
      <c r="AD316" s="29">
        <f>IF(OR(F316="",F316=служ!$AF$3),0,1)</f>
        <v>0</v>
      </c>
      <c r="AE316" s="31">
        <f t="shared" si="22"/>
        <v>1</v>
      </c>
      <c r="AF316" s="30">
        <f t="shared" si="26"/>
        <v>1</v>
      </c>
      <c r="AG316" s="30">
        <f>IF(AND(ISBLANK(G316),$AD316=1,AG$510=1,$F316&lt;&gt;служ!$AF$3),0,1)</f>
        <v>1</v>
      </c>
      <c r="AH316" s="30">
        <f>IF(AND(ISBLANK(H316),$AD316=1,AH$510=1,$F316&lt;&gt;служ!$AF$3),0,1)</f>
        <v>1</v>
      </c>
      <c r="AI316" s="30">
        <f>IF(AND(ISBLANK(I316),$AD316=1,AI$510=1,$F316&lt;&gt;служ!$AF$3),0,1)</f>
        <v>1</v>
      </c>
      <c r="AJ316" s="30">
        <f>IF(AND(ISBLANK(J316),$AD316=1,AJ$510=1,$F316&lt;&gt;служ!$AF$3),0,1)</f>
        <v>1</v>
      </c>
      <c r="AK316" s="30">
        <f>IF(AND(ISBLANK(K316),$AD316=1,AK$510=1,$F316&lt;&gt;служ!$AF$3),0,1)</f>
        <v>1</v>
      </c>
      <c r="AL316" s="30">
        <f>IF(AND(ISBLANK(L316),$AD316=1,AL$510=1,$F316&lt;&gt;служ!$AF$3),0,1)</f>
        <v>1</v>
      </c>
      <c r="AM316" s="30">
        <f>IF(AND(ISBLANK(M316),$AD316=1,AM$510=1,$F316&lt;&gt;служ!$AF$3),0,1)</f>
        <v>1</v>
      </c>
      <c r="AN316" s="30">
        <f>IF(AND(ISBLANK(N316),$AD316=1,AN$510=1,$F316&lt;&gt;служ!$AF$3),0,1)</f>
        <v>1</v>
      </c>
      <c r="AO316" s="30">
        <f>IF(AND(ISBLANK(O316),$AD316=1,AO$510=1,$F316&lt;&gt;служ!$AF$3),0,1)</f>
        <v>1</v>
      </c>
      <c r="AP316" s="30">
        <f>IF(AND(ISBLANK(P316),$AD316=1,AP$510=1,$F316&lt;&gt;служ!$AF$3),0,1)</f>
        <v>1</v>
      </c>
      <c r="AQ316" s="30">
        <f>IF(AND(ISBLANK(Q316),$AD316=1,AQ$510=1,$F316&lt;&gt;служ!$AF$3),0,1)</f>
        <v>1</v>
      </c>
      <c r="AR316" s="30">
        <f>IF(AND(ISBLANK(R316),$AD316=1,AR$510=1,$F316&lt;&gt;служ!$AF$3),0,1)</f>
        <v>1</v>
      </c>
      <c r="AS316" s="30">
        <f>IF(AND(ISBLANK(S316),$AD316=1,AS$510=1,$F316&lt;&gt;служ!$AF$3),0,1)</f>
        <v>1</v>
      </c>
      <c r="AT316" s="30">
        <f>IF(AND(ISBLANK(T316),$AD316=1,AT$510=1,$F316&lt;&gt;служ!$AF$3),0,1)</f>
        <v>1</v>
      </c>
      <c r="AU316" s="30">
        <f>IF(AND(ISBLANK(U316),$AD316=1,AU$510=1,$F316&lt;&gt;служ!$AF$3),0,1)</f>
        <v>1</v>
      </c>
      <c r="AV316" s="30">
        <f>IF(AND(ISBLANK(V316),$AD316=1,AV$510=1,$F316&lt;&gt;служ!$AF$3),0,1)</f>
        <v>1</v>
      </c>
      <c r="AW316" s="30">
        <f>IF(AND(ISBLANK(W316),$AD316=1,AW$510=1,$F316&lt;&gt;служ!$AF$3),0,1)</f>
        <v>1</v>
      </c>
      <c r="AX316" s="30">
        <f>IF(AND(ISBLANK(X316),$AD316=1,AX$510=1,$F316&lt;&gt;служ!$AF$3),0,1)</f>
        <v>1</v>
      </c>
      <c r="AY316" s="30">
        <f>IF(AND(ISBLANK(Y316),$AD316=1,AY$510=1,$F316&lt;&gt;служ!$AF$3),0,1)</f>
        <v>1</v>
      </c>
      <c r="AZ316" s="30">
        <f>IF(AND(ISBLANK(Z316),$AD316=1,AZ$510=1,$F316&lt;&gt;служ!$AF$3),0,1)</f>
        <v>1</v>
      </c>
      <c r="BA316" s="30">
        <f>IF(AND(ISBLANK(AA316),$AD316=1,BA$510=1,$F316&lt;&gt;служ!$AF$3),0,1)</f>
        <v>1</v>
      </c>
      <c r="BB316" s="20">
        <f t="shared" si="24"/>
        <v>0</v>
      </c>
      <c r="BD316" s="114"/>
      <c r="BE316" s="114"/>
      <c r="BF316" s="156" t="str">
        <f t="shared" si="25"/>
        <v/>
      </c>
      <c r="BH316" s="30">
        <f>IF(AND(ISBLANK(BD316),$AD316=1,$F316&lt;&gt;служ!$AF$3),0,1)</f>
        <v>1</v>
      </c>
      <c r="BI316" s="30">
        <f>IF(AND(ISBLANK(BE316),$AD316=1,$F316&lt;&gt;служ!$AF$3),0,1)</f>
        <v>1</v>
      </c>
    </row>
    <row r="317" spans="2:61" s="20" customFormat="1" x14ac:dyDescent="0.2">
      <c r="B317" s="112">
        <v>308</v>
      </c>
      <c r="C317" s="25">
        <v>4308</v>
      </c>
      <c r="D317" s="52"/>
      <c r="E317" s="52"/>
      <c r="F317" s="113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5"/>
      <c r="V317" s="115"/>
      <c r="W317" s="115"/>
      <c r="X317" s="115"/>
      <c r="Y317" s="115"/>
      <c r="Z317" s="115"/>
      <c r="AA317" s="115"/>
      <c r="AB317" s="28">
        <f>IF(AND(AD317=0,(COUNTIF(D317:AA317,"*")+COUNTIF(D317:AA317,"&lt;9")+COUNTIF(BD317:BE317,"*")+COUNTIF(BD317:BE317,"&lt;9")-COUNTIF(D317:AA317,служ!$AF$3)-COUNTIF(BD317:BE317,служ!$AF$3))&gt;0),0,1)</f>
        <v>1</v>
      </c>
      <c r="AC317" s="28">
        <f t="shared" si="21"/>
        <v>0</v>
      </c>
      <c r="AD317" s="29">
        <f>IF(OR(F317="",F317=служ!$AF$3),0,1)</f>
        <v>0</v>
      </c>
      <c r="AE317" s="31">
        <f t="shared" si="22"/>
        <v>1</v>
      </c>
      <c r="AF317" s="30">
        <f t="shared" si="26"/>
        <v>1</v>
      </c>
      <c r="AG317" s="30">
        <f>IF(AND(ISBLANK(G317),$AD317=1,AG$510=1,$F317&lt;&gt;служ!$AF$3),0,1)</f>
        <v>1</v>
      </c>
      <c r="AH317" s="30">
        <f>IF(AND(ISBLANK(H317),$AD317=1,AH$510=1,$F317&lt;&gt;служ!$AF$3),0,1)</f>
        <v>1</v>
      </c>
      <c r="AI317" s="30">
        <f>IF(AND(ISBLANK(I317),$AD317=1,AI$510=1,$F317&lt;&gt;служ!$AF$3),0,1)</f>
        <v>1</v>
      </c>
      <c r="AJ317" s="30">
        <f>IF(AND(ISBLANK(J317),$AD317=1,AJ$510=1,$F317&lt;&gt;служ!$AF$3),0,1)</f>
        <v>1</v>
      </c>
      <c r="AK317" s="30">
        <f>IF(AND(ISBLANK(K317),$AD317=1,AK$510=1,$F317&lt;&gt;служ!$AF$3),0,1)</f>
        <v>1</v>
      </c>
      <c r="AL317" s="30">
        <f>IF(AND(ISBLANK(L317),$AD317=1,AL$510=1,$F317&lt;&gt;служ!$AF$3),0,1)</f>
        <v>1</v>
      </c>
      <c r="AM317" s="30">
        <f>IF(AND(ISBLANK(M317),$AD317=1,AM$510=1,$F317&lt;&gt;служ!$AF$3),0,1)</f>
        <v>1</v>
      </c>
      <c r="AN317" s="30">
        <f>IF(AND(ISBLANK(N317),$AD317=1,AN$510=1,$F317&lt;&gt;служ!$AF$3),0,1)</f>
        <v>1</v>
      </c>
      <c r="AO317" s="30">
        <f>IF(AND(ISBLANK(O317),$AD317=1,AO$510=1,$F317&lt;&gt;служ!$AF$3),0,1)</f>
        <v>1</v>
      </c>
      <c r="AP317" s="30">
        <f>IF(AND(ISBLANK(P317),$AD317=1,AP$510=1,$F317&lt;&gt;служ!$AF$3),0,1)</f>
        <v>1</v>
      </c>
      <c r="AQ317" s="30">
        <f>IF(AND(ISBLANK(Q317),$AD317=1,AQ$510=1,$F317&lt;&gt;служ!$AF$3),0,1)</f>
        <v>1</v>
      </c>
      <c r="AR317" s="30">
        <f>IF(AND(ISBLANK(R317),$AD317=1,AR$510=1,$F317&lt;&gt;служ!$AF$3),0,1)</f>
        <v>1</v>
      </c>
      <c r="AS317" s="30">
        <f>IF(AND(ISBLANK(S317),$AD317=1,AS$510=1,$F317&lt;&gt;служ!$AF$3),0,1)</f>
        <v>1</v>
      </c>
      <c r="AT317" s="30">
        <f>IF(AND(ISBLANK(T317),$AD317=1,AT$510=1,$F317&lt;&gt;служ!$AF$3),0,1)</f>
        <v>1</v>
      </c>
      <c r="AU317" s="30">
        <f>IF(AND(ISBLANK(U317),$AD317=1,AU$510=1,$F317&lt;&gt;служ!$AF$3),0,1)</f>
        <v>1</v>
      </c>
      <c r="AV317" s="30">
        <f>IF(AND(ISBLANK(V317),$AD317=1,AV$510=1,$F317&lt;&gt;служ!$AF$3),0,1)</f>
        <v>1</v>
      </c>
      <c r="AW317" s="30">
        <f>IF(AND(ISBLANK(W317),$AD317=1,AW$510=1,$F317&lt;&gt;служ!$AF$3),0,1)</f>
        <v>1</v>
      </c>
      <c r="AX317" s="30">
        <f>IF(AND(ISBLANK(X317),$AD317=1,AX$510=1,$F317&lt;&gt;служ!$AF$3),0,1)</f>
        <v>1</v>
      </c>
      <c r="AY317" s="30">
        <f>IF(AND(ISBLANK(Y317),$AD317=1,AY$510=1,$F317&lt;&gt;служ!$AF$3),0,1)</f>
        <v>1</v>
      </c>
      <c r="AZ317" s="30">
        <f>IF(AND(ISBLANK(Z317),$AD317=1,AZ$510=1,$F317&lt;&gt;служ!$AF$3),0,1)</f>
        <v>1</v>
      </c>
      <c r="BA317" s="30">
        <f>IF(AND(ISBLANK(AA317),$AD317=1,BA$510=1,$F317&lt;&gt;служ!$AF$3),0,1)</f>
        <v>1</v>
      </c>
      <c r="BB317" s="20">
        <f t="shared" si="24"/>
        <v>0</v>
      </c>
      <c r="BD317" s="114"/>
      <c r="BE317" s="114"/>
      <c r="BF317" s="156" t="str">
        <f t="shared" si="25"/>
        <v/>
      </c>
      <c r="BH317" s="30">
        <f>IF(AND(ISBLANK(BD317),$AD317=1,$F317&lt;&gt;служ!$AF$3),0,1)</f>
        <v>1</v>
      </c>
      <c r="BI317" s="30">
        <f>IF(AND(ISBLANK(BE317),$AD317=1,$F317&lt;&gt;служ!$AF$3),0,1)</f>
        <v>1</v>
      </c>
    </row>
    <row r="318" spans="2:61" s="20" customFormat="1" x14ac:dyDescent="0.2">
      <c r="B318" s="112">
        <v>309</v>
      </c>
      <c r="C318" s="25">
        <v>4309</v>
      </c>
      <c r="D318" s="52"/>
      <c r="E318" s="52"/>
      <c r="F318" s="113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5"/>
      <c r="V318" s="115"/>
      <c r="W318" s="115"/>
      <c r="X318" s="115"/>
      <c r="Y318" s="115"/>
      <c r="Z318" s="115"/>
      <c r="AA318" s="115"/>
      <c r="AB318" s="28">
        <f>IF(AND(AD318=0,(COUNTIF(D318:AA318,"*")+COUNTIF(D318:AA318,"&lt;9")+COUNTIF(BD318:BE318,"*")+COUNTIF(BD318:BE318,"&lt;9")-COUNTIF(D318:AA318,служ!$AF$3)-COUNTIF(BD318:BE318,служ!$AF$3))&gt;0),0,1)</f>
        <v>1</v>
      </c>
      <c r="AC318" s="28">
        <f t="shared" si="21"/>
        <v>0</v>
      </c>
      <c r="AD318" s="29">
        <f>IF(OR(F318="",F318=служ!$AF$3),0,1)</f>
        <v>0</v>
      </c>
      <c r="AE318" s="31">
        <f t="shared" si="22"/>
        <v>1</v>
      </c>
      <c r="AF318" s="30">
        <f t="shared" si="26"/>
        <v>1</v>
      </c>
      <c r="AG318" s="30">
        <f>IF(AND(ISBLANK(G318),$AD318=1,AG$510=1,$F318&lt;&gt;служ!$AF$3),0,1)</f>
        <v>1</v>
      </c>
      <c r="AH318" s="30">
        <f>IF(AND(ISBLANK(H318),$AD318=1,AH$510=1,$F318&lt;&gt;служ!$AF$3),0,1)</f>
        <v>1</v>
      </c>
      <c r="AI318" s="30">
        <f>IF(AND(ISBLANK(I318),$AD318=1,AI$510=1,$F318&lt;&gt;служ!$AF$3),0,1)</f>
        <v>1</v>
      </c>
      <c r="AJ318" s="30">
        <f>IF(AND(ISBLANK(J318),$AD318=1,AJ$510=1,$F318&lt;&gt;служ!$AF$3),0,1)</f>
        <v>1</v>
      </c>
      <c r="AK318" s="30">
        <f>IF(AND(ISBLANK(K318),$AD318=1,AK$510=1,$F318&lt;&gt;служ!$AF$3),0,1)</f>
        <v>1</v>
      </c>
      <c r="AL318" s="30">
        <f>IF(AND(ISBLANK(L318),$AD318=1,AL$510=1,$F318&lt;&gt;служ!$AF$3),0,1)</f>
        <v>1</v>
      </c>
      <c r="AM318" s="30">
        <f>IF(AND(ISBLANK(M318),$AD318=1,AM$510=1,$F318&lt;&gt;служ!$AF$3),0,1)</f>
        <v>1</v>
      </c>
      <c r="AN318" s="30">
        <f>IF(AND(ISBLANK(N318),$AD318=1,AN$510=1,$F318&lt;&gt;служ!$AF$3),0,1)</f>
        <v>1</v>
      </c>
      <c r="AO318" s="30">
        <f>IF(AND(ISBLANK(O318),$AD318=1,AO$510=1,$F318&lt;&gt;служ!$AF$3),0,1)</f>
        <v>1</v>
      </c>
      <c r="AP318" s="30">
        <f>IF(AND(ISBLANK(P318),$AD318=1,AP$510=1,$F318&lt;&gt;служ!$AF$3),0,1)</f>
        <v>1</v>
      </c>
      <c r="AQ318" s="30">
        <f>IF(AND(ISBLANK(Q318),$AD318=1,AQ$510=1,$F318&lt;&gt;служ!$AF$3),0,1)</f>
        <v>1</v>
      </c>
      <c r="AR318" s="30">
        <f>IF(AND(ISBLANK(R318),$AD318=1,AR$510=1,$F318&lt;&gt;служ!$AF$3),0,1)</f>
        <v>1</v>
      </c>
      <c r="AS318" s="30">
        <f>IF(AND(ISBLANK(S318),$AD318=1,AS$510=1,$F318&lt;&gt;служ!$AF$3),0,1)</f>
        <v>1</v>
      </c>
      <c r="AT318" s="30">
        <f>IF(AND(ISBLANK(T318),$AD318=1,AT$510=1,$F318&lt;&gt;служ!$AF$3),0,1)</f>
        <v>1</v>
      </c>
      <c r="AU318" s="30">
        <f>IF(AND(ISBLANK(U318),$AD318=1,AU$510=1,$F318&lt;&gt;служ!$AF$3),0,1)</f>
        <v>1</v>
      </c>
      <c r="AV318" s="30">
        <f>IF(AND(ISBLANK(V318),$AD318=1,AV$510=1,$F318&lt;&gt;служ!$AF$3),0,1)</f>
        <v>1</v>
      </c>
      <c r="AW318" s="30">
        <f>IF(AND(ISBLANK(W318),$AD318=1,AW$510=1,$F318&lt;&gt;служ!$AF$3),0,1)</f>
        <v>1</v>
      </c>
      <c r="AX318" s="30">
        <f>IF(AND(ISBLANK(X318),$AD318=1,AX$510=1,$F318&lt;&gt;служ!$AF$3),0,1)</f>
        <v>1</v>
      </c>
      <c r="AY318" s="30">
        <f>IF(AND(ISBLANK(Y318),$AD318=1,AY$510=1,$F318&lt;&gt;служ!$AF$3),0,1)</f>
        <v>1</v>
      </c>
      <c r="AZ318" s="30">
        <f>IF(AND(ISBLANK(Z318),$AD318=1,AZ$510=1,$F318&lt;&gt;служ!$AF$3),0,1)</f>
        <v>1</v>
      </c>
      <c r="BA318" s="30">
        <f>IF(AND(ISBLANK(AA318),$AD318=1,BA$510=1,$F318&lt;&gt;служ!$AF$3),0,1)</f>
        <v>1</v>
      </c>
      <c r="BB318" s="20">
        <f t="shared" si="24"/>
        <v>0</v>
      </c>
      <c r="BD318" s="114"/>
      <c r="BE318" s="114"/>
      <c r="BF318" s="156" t="str">
        <f t="shared" si="25"/>
        <v/>
      </c>
      <c r="BH318" s="30">
        <f>IF(AND(ISBLANK(BD318),$AD318=1,$F318&lt;&gt;служ!$AF$3),0,1)</f>
        <v>1</v>
      </c>
      <c r="BI318" s="30">
        <f>IF(AND(ISBLANK(BE318),$AD318=1,$F318&lt;&gt;служ!$AF$3),0,1)</f>
        <v>1</v>
      </c>
    </row>
    <row r="319" spans="2:61" s="20" customFormat="1" x14ac:dyDescent="0.2">
      <c r="B319" s="112">
        <v>310</v>
      </c>
      <c r="C319" s="25">
        <v>4310</v>
      </c>
      <c r="D319" s="52"/>
      <c r="E319" s="52"/>
      <c r="F319" s="113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5"/>
      <c r="V319" s="115"/>
      <c r="W319" s="115"/>
      <c r="X319" s="115"/>
      <c r="Y319" s="115"/>
      <c r="Z319" s="115"/>
      <c r="AA319" s="115"/>
      <c r="AB319" s="28">
        <f>IF(AND(AD319=0,(COUNTIF(D319:AA319,"*")+COUNTIF(D319:AA319,"&lt;9")+COUNTIF(BD319:BE319,"*")+COUNTIF(BD319:BE319,"&lt;9")-COUNTIF(D319:AA319,служ!$AF$3)-COUNTIF(BD319:BE319,служ!$AF$3))&gt;0),0,1)</f>
        <v>1</v>
      </c>
      <c r="AC319" s="28">
        <f t="shared" si="21"/>
        <v>0</v>
      </c>
      <c r="AD319" s="29">
        <f>IF(OR(F319="",F319=служ!$AF$3),0,1)</f>
        <v>0</v>
      </c>
      <c r="AE319" s="31">
        <f t="shared" si="22"/>
        <v>1</v>
      </c>
      <c r="AF319" s="30">
        <f t="shared" si="26"/>
        <v>1</v>
      </c>
      <c r="AG319" s="30">
        <f>IF(AND(ISBLANK(G319),$AD319=1,AG$510=1,$F319&lt;&gt;служ!$AF$3),0,1)</f>
        <v>1</v>
      </c>
      <c r="AH319" s="30">
        <f>IF(AND(ISBLANK(H319),$AD319=1,AH$510=1,$F319&lt;&gt;служ!$AF$3),0,1)</f>
        <v>1</v>
      </c>
      <c r="AI319" s="30">
        <f>IF(AND(ISBLANK(I319),$AD319=1,AI$510=1,$F319&lt;&gt;служ!$AF$3),0,1)</f>
        <v>1</v>
      </c>
      <c r="AJ319" s="30">
        <f>IF(AND(ISBLANK(J319),$AD319=1,AJ$510=1,$F319&lt;&gt;служ!$AF$3),0,1)</f>
        <v>1</v>
      </c>
      <c r="AK319" s="30">
        <f>IF(AND(ISBLANK(K319),$AD319=1,AK$510=1,$F319&lt;&gt;служ!$AF$3),0,1)</f>
        <v>1</v>
      </c>
      <c r="AL319" s="30">
        <f>IF(AND(ISBLANK(L319),$AD319=1,AL$510=1,$F319&lt;&gt;служ!$AF$3),0,1)</f>
        <v>1</v>
      </c>
      <c r="AM319" s="30">
        <f>IF(AND(ISBLANK(M319),$AD319=1,AM$510=1,$F319&lt;&gt;служ!$AF$3),0,1)</f>
        <v>1</v>
      </c>
      <c r="AN319" s="30">
        <f>IF(AND(ISBLANK(N319),$AD319=1,AN$510=1,$F319&lt;&gt;служ!$AF$3),0,1)</f>
        <v>1</v>
      </c>
      <c r="AO319" s="30">
        <f>IF(AND(ISBLANK(O319),$AD319=1,AO$510=1,$F319&lt;&gt;служ!$AF$3),0,1)</f>
        <v>1</v>
      </c>
      <c r="AP319" s="30">
        <f>IF(AND(ISBLANK(P319),$AD319=1,AP$510=1,$F319&lt;&gt;служ!$AF$3),0,1)</f>
        <v>1</v>
      </c>
      <c r="AQ319" s="30">
        <f>IF(AND(ISBLANK(Q319),$AD319=1,AQ$510=1,$F319&lt;&gt;служ!$AF$3),0,1)</f>
        <v>1</v>
      </c>
      <c r="AR319" s="30">
        <f>IF(AND(ISBLANK(R319),$AD319=1,AR$510=1,$F319&lt;&gt;служ!$AF$3),0,1)</f>
        <v>1</v>
      </c>
      <c r="AS319" s="30">
        <f>IF(AND(ISBLANK(S319),$AD319=1,AS$510=1,$F319&lt;&gt;служ!$AF$3),0,1)</f>
        <v>1</v>
      </c>
      <c r="AT319" s="30">
        <f>IF(AND(ISBLANK(T319),$AD319=1,AT$510=1,$F319&lt;&gt;служ!$AF$3),0,1)</f>
        <v>1</v>
      </c>
      <c r="AU319" s="30">
        <f>IF(AND(ISBLANK(U319),$AD319=1,AU$510=1,$F319&lt;&gt;служ!$AF$3),0,1)</f>
        <v>1</v>
      </c>
      <c r="AV319" s="30">
        <f>IF(AND(ISBLANK(V319),$AD319=1,AV$510=1,$F319&lt;&gt;служ!$AF$3),0,1)</f>
        <v>1</v>
      </c>
      <c r="AW319" s="30">
        <f>IF(AND(ISBLANK(W319),$AD319=1,AW$510=1,$F319&lt;&gt;служ!$AF$3),0,1)</f>
        <v>1</v>
      </c>
      <c r="AX319" s="30">
        <f>IF(AND(ISBLANK(X319),$AD319=1,AX$510=1,$F319&lt;&gt;служ!$AF$3),0,1)</f>
        <v>1</v>
      </c>
      <c r="AY319" s="30">
        <f>IF(AND(ISBLANK(Y319),$AD319=1,AY$510=1,$F319&lt;&gt;служ!$AF$3),0,1)</f>
        <v>1</v>
      </c>
      <c r="AZ319" s="30">
        <f>IF(AND(ISBLANK(Z319),$AD319=1,AZ$510=1,$F319&lt;&gt;служ!$AF$3),0,1)</f>
        <v>1</v>
      </c>
      <c r="BA319" s="30">
        <f>IF(AND(ISBLANK(AA319),$AD319=1,BA$510=1,$F319&lt;&gt;служ!$AF$3),0,1)</f>
        <v>1</v>
      </c>
      <c r="BB319" s="20">
        <f t="shared" si="24"/>
        <v>0</v>
      </c>
      <c r="BD319" s="114"/>
      <c r="BE319" s="114"/>
      <c r="BF319" s="156" t="str">
        <f t="shared" si="25"/>
        <v/>
      </c>
      <c r="BH319" s="30">
        <f>IF(AND(ISBLANK(BD319),$AD319=1,$F319&lt;&gt;служ!$AF$3),0,1)</f>
        <v>1</v>
      </c>
      <c r="BI319" s="30">
        <f>IF(AND(ISBLANK(BE319),$AD319=1,$F319&lt;&gt;служ!$AF$3),0,1)</f>
        <v>1</v>
      </c>
    </row>
    <row r="320" spans="2:61" s="20" customFormat="1" x14ac:dyDescent="0.2">
      <c r="B320" s="112">
        <v>311</v>
      </c>
      <c r="C320" s="25">
        <v>4311</v>
      </c>
      <c r="D320" s="52"/>
      <c r="E320" s="52"/>
      <c r="F320" s="113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5"/>
      <c r="V320" s="115"/>
      <c r="W320" s="115"/>
      <c r="X320" s="115"/>
      <c r="Y320" s="115"/>
      <c r="Z320" s="115"/>
      <c r="AA320" s="115"/>
      <c r="AB320" s="28">
        <f>IF(AND(AD320=0,(COUNTIF(D320:AA320,"*")+COUNTIF(D320:AA320,"&lt;9")+COUNTIF(BD320:BE320,"*")+COUNTIF(BD320:BE320,"&lt;9")-COUNTIF(D320:AA320,служ!$AF$3)-COUNTIF(BD320:BE320,служ!$AF$3))&gt;0),0,1)</f>
        <v>1</v>
      </c>
      <c r="AC320" s="28">
        <f t="shared" si="21"/>
        <v>0</v>
      </c>
      <c r="AD320" s="29">
        <f>IF(OR(F320="",F320=служ!$AF$3),0,1)</f>
        <v>0</v>
      </c>
      <c r="AE320" s="31">
        <f t="shared" si="22"/>
        <v>1</v>
      </c>
      <c r="AF320" s="30">
        <f t="shared" si="26"/>
        <v>1</v>
      </c>
      <c r="AG320" s="30">
        <f>IF(AND(ISBLANK(G320),$AD320=1,AG$510=1,$F320&lt;&gt;служ!$AF$3),0,1)</f>
        <v>1</v>
      </c>
      <c r="AH320" s="30">
        <f>IF(AND(ISBLANK(H320),$AD320=1,AH$510=1,$F320&lt;&gt;служ!$AF$3),0,1)</f>
        <v>1</v>
      </c>
      <c r="AI320" s="30">
        <f>IF(AND(ISBLANK(I320),$AD320=1,AI$510=1,$F320&lt;&gt;служ!$AF$3),0,1)</f>
        <v>1</v>
      </c>
      <c r="AJ320" s="30">
        <f>IF(AND(ISBLANK(J320),$AD320=1,AJ$510=1,$F320&lt;&gt;служ!$AF$3),0,1)</f>
        <v>1</v>
      </c>
      <c r="AK320" s="30">
        <f>IF(AND(ISBLANK(K320),$AD320=1,AK$510=1,$F320&lt;&gt;служ!$AF$3),0,1)</f>
        <v>1</v>
      </c>
      <c r="AL320" s="30">
        <f>IF(AND(ISBLANK(L320),$AD320=1,AL$510=1,$F320&lt;&gt;служ!$AF$3),0,1)</f>
        <v>1</v>
      </c>
      <c r="AM320" s="30">
        <f>IF(AND(ISBLANK(M320),$AD320=1,AM$510=1,$F320&lt;&gt;служ!$AF$3),0,1)</f>
        <v>1</v>
      </c>
      <c r="AN320" s="30">
        <f>IF(AND(ISBLANK(N320),$AD320=1,AN$510=1,$F320&lt;&gt;служ!$AF$3),0,1)</f>
        <v>1</v>
      </c>
      <c r="AO320" s="30">
        <f>IF(AND(ISBLANK(O320),$AD320=1,AO$510=1,$F320&lt;&gt;служ!$AF$3),0,1)</f>
        <v>1</v>
      </c>
      <c r="AP320" s="30">
        <f>IF(AND(ISBLANK(P320),$AD320=1,AP$510=1,$F320&lt;&gt;служ!$AF$3),0,1)</f>
        <v>1</v>
      </c>
      <c r="AQ320" s="30">
        <f>IF(AND(ISBLANK(Q320),$AD320=1,AQ$510=1,$F320&lt;&gt;служ!$AF$3),0,1)</f>
        <v>1</v>
      </c>
      <c r="AR320" s="30">
        <f>IF(AND(ISBLANK(R320),$AD320=1,AR$510=1,$F320&lt;&gt;служ!$AF$3),0,1)</f>
        <v>1</v>
      </c>
      <c r="AS320" s="30">
        <f>IF(AND(ISBLANK(S320),$AD320=1,AS$510=1,$F320&lt;&gt;служ!$AF$3),0,1)</f>
        <v>1</v>
      </c>
      <c r="AT320" s="30">
        <f>IF(AND(ISBLANK(T320),$AD320=1,AT$510=1,$F320&lt;&gt;служ!$AF$3),0,1)</f>
        <v>1</v>
      </c>
      <c r="AU320" s="30">
        <f>IF(AND(ISBLANK(U320),$AD320=1,AU$510=1,$F320&lt;&gt;служ!$AF$3),0,1)</f>
        <v>1</v>
      </c>
      <c r="AV320" s="30">
        <f>IF(AND(ISBLANK(V320),$AD320=1,AV$510=1,$F320&lt;&gt;служ!$AF$3),0,1)</f>
        <v>1</v>
      </c>
      <c r="AW320" s="30">
        <f>IF(AND(ISBLANK(W320),$AD320=1,AW$510=1,$F320&lt;&gt;служ!$AF$3),0,1)</f>
        <v>1</v>
      </c>
      <c r="AX320" s="30">
        <f>IF(AND(ISBLANK(X320),$AD320=1,AX$510=1,$F320&lt;&gt;служ!$AF$3),0,1)</f>
        <v>1</v>
      </c>
      <c r="AY320" s="30">
        <f>IF(AND(ISBLANK(Y320),$AD320=1,AY$510=1,$F320&lt;&gt;служ!$AF$3),0,1)</f>
        <v>1</v>
      </c>
      <c r="AZ320" s="30">
        <f>IF(AND(ISBLANK(Z320),$AD320=1,AZ$510=1,$F320&lt;&gt;служ!$AF$3),0,1)</f>
        <v>1</v>
      </c>
      <c r="BA320" s="30">
        <f>IF(AND(ISBLANK(AA320),$AD320=1,BA$510=1,$F320&lt;&gt;служ!$AF$3),0,1)</f>
        <v>1</v>
      </c>
      <c r="BB320" s="20">
        <f t="shared" si="24"/>
        <v>0</v>
      </c>
      <c r="BD320" s="114"/>
      <c r="BE320" s="114"/>
      <c r="BF320" s="156" t="str">
        <f t="shared" si="25"/>
        <v/>
      </c>
      <c r="BH320" s="30">
        <f>IF(AND(ISBLANK(BD320),$AD320=1,$F320&lt;&gt;служ!$AF$3),0,1)</f>
        <v>1</v>
      </c>
      <c r="BI320" s="30">
        <f>IF(AND(ISBLANK(BE320),$AD320=1,$F320&lt;&gt;служ!$AF$3),0,1)</f>
        <v>1</v>
      </c>
    </row>
    <row r="321" spans="2:61" s="20" customFormat="1" x14ac:dyDescent="0.2">
      <c r="B321" s="112">
        <v>312</v>
      </c>
      <c r="C321" s="25">
        <v>4312</v>
      </c>
      <c r="D321" s="52"/>
      <c r="E321" s="52"/>
      <c r="F321" s="113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5"/>
      <c r="V321" s="115"/>
      <c r="W321" s="115"/>
      <c r="X321" s="115"/>
      <c r="Y321" s="115"/>
      <c r="Z321" s="115"/>
      <c r="AA321" s="115"/>
      <c r="AB321" s="28">
        <f>IF(AND(AD321=0,(COUNTIF(D321:AA321,"*")+COUNTIF(D321:AA321,"&lt;9")+COUNTIF(BD321:BE321,"*")+COUNTIF(BD321:BE321,"&lt;9")-COUNTIF(D321:AA321,служ!$AF$3)-COUNTIF(BD321:BE321,служ!$AF$3))&gt;0),0,1)</f>
        <v>1</v>
      </c>
      <c r="AC321" s="28">
        <f t="shared" si="21"/>
        <v>0</v>
      </c>
      <c r="AD321" s="29">
        <f>IF(OR(F321="",F321=служ!$AF$3),0,1)</f>
        <v>0</v>
      </c>
      <c r="AE321" s="31">
        <f t="shared" si="22"/>
        <v>1</v>
      </c>
      <c r="AF321" s="30">
        <f t="shared" si="26"/>
        <v>1</v>
      </c>
      <c r="AG321" s="30">
        <f>IF(AND(ISBLANK(G321),$AD321=1,AG$510=1,$F321&lt;&gt;служ!$AF$3),0,1)</f>
        <v>1</v>
      </c>
      <c r="AH321" s="30">
        <f>IF(AND(ISBLANK(H321),$AD321=1,AH$510=1,$F321&lt;&gt;служ!$AF$3),0,1)</f>
        <v>1</v>
      </c>
      <c r="AI321" s="30">
        <f>IF(AND(ISBLANK(I321),$AD321=1,AI$510=1,$F321&lt;&gt;служ!$AF$3),0,1)</f>
        <v>1</v>
      </c>
      <c r="AJ321" s="30">
        <f>IF(AND(ISBLANK(J321),$AD321=1,AJ$510=1,$F321&lt;&gt;служ!$AF$3),0,1)</f>
        <v>1</v>
      </c>
      <c r="AK321" s="30">
        <f>IF(AND(ISBLANK(K321),$AD321=1,AK$510=1,$F321&lt;&gt;служ!$AF$3),0,1)</f>
        <v>1</v>
      </c>
      <c r="AL321" s="30">
        <f>IF(AND(ISBLANK(L321),$AD321=1,AL$510=1,$F321&lt;&gt;служ!$AF$3),0,1)</f>
        <v>1</v>
      </c>
      <c r="AM321" s="30">
        <f>IF(AND(ISBLANK(M321),$AD321=1,AM$510=1,$F321&lt;&gt;служ!$AF$3),0,1)</f>
        <v>1</v>
      </c>
      <c r="AN321" s="30">
        <f>IF(AND(ISBLANK(N321),$AD321=1,AN$510=1,$F321&lt;&gt;служ!$AF$3),0,1)</f>
        <v>1</v>
      </c>
      <c r="AO321" s="30">
        <f>IF(AND(ISBLANK(O321),$AD321=1,AO$510=1,$F321&lt;&gt;служ!$AF$3),0,1)</f>
        <v>1</v>
      </c>
      <c r="AP321" s="30">
        <f>IF(AND(ISBLANK(P321),$AD321=1,AP$510=1,$F321&lt;&gt;служ!$AF$3),0,1)</f>
        <v>1</v>
      </c>
      <c r="AQ321" s="30">
        <f>IF(AND(ISBLANK(Q321),$AD321=1,AQ$510=1,$F321&lt;&gt;служ!$AF$3),0,1)</f>
        <v>1</v>
      </c>
      <c r="AR321" s="30">
        <f>IF(AND(ISBLANK(R321),$AD321=1,AR$510=1,$F321&lt;&gt;служ!$AF$3),0,1)</f>
        <v>1</v>
      </c>
      <c r="AS321" s="30">
        <f>IF(AND(ISBLANK(S321),$AD321=1,AS$510=1,$F321&lt;&gt;служ!$AF$3),0,1)</f>
        <v>1</v>
      </c>
      <c r="AT321" s="30">
        <f>IF(AND(ISBLANK(T321),$AD321=1,AT$510=1,$F321&lt;&gt;служ!$AF$3),0,1)</f>
        <v>1</v>
      </c>
      <c r="AU321" s="30">
        <f>IF(AND(ISBLANK(U321),$AD321=1,AU$510=1,$F321&lt;&gt;служ!$AF$3),0,1)</f>
        <v>1</v>
      </c>
      <c r="AV321" s="30">
        <f>IF(AND(ISBLANK(V321),$AD321=1,AV$510=1,$F321&lt;&gt;служ!$AF$3),0,1)</f>
        <v>1</v>
      </c>
      <c r="AW321" s="30">
        <f>IF(AND(ISBLANK(W321),$AD321=1,AW$510=1,$F321&lt;&gt;служ!$AF$3),0,1)</f>
        <v>1</v>
      </c>
      <c r="AX321" s="30">
        <f>IF(AND(ISBLANK(X321),$AD321=1,AX$510=1,$F321&lt;&gt;служ!$AF$3),0,1)</f>
        <v>1</v>
      </c>
      <c r="AY321" s="30">
        <f>IF(AND(ISBLANK(Y321),$AD321=1,AY$510=1,$F321&lt;&gt;служ!$AF$3),0,1)</f>
        <v>1</v>
      </c>
      <c r="AZ321" s="30">
        <f>IF(AND(ISBLANK(Z321),$AD321=1,AZ$510=1,$F321&lt;&gt;служ!$AF$3),0,1)</f>
        <v>1</v>
      </c>
      <c r="BA321" s="30">
        <f>IF(AND(ISBLANK(AA321),$AD321=1,BA$510=1,$F321&lt;&gt;служ!$AF$3),0,1)</f>
        <v>1</v>
      </c>
      <c r="BB321" s="20">
        <f t="shared" si="24"/>
        <v>0</v>
      </c>
      <c r="BD321" s="114"/>
      <c r="BE321" s="114"/>
      <c r="BF321" s="156" t="str">
        <f t="shared" si="25"/>
        <v/>
      </c>
      <c r="BH321" s="30">
        <f>IF(AND(ISBLANK(BD321),$AD321=1,$F321&lt;&gt;служ!$AF$3),0,1)</f>
        <v>1</v>
      </c>
      <c r="BI321" s="30">
        <f>IF(AND(ISBLANK(BE321),$AD321=1,$F321&lt;&gt;служ!$AF$3),0,1)</f>
        <v>1</v>
      </c>
    </row>
    <row r="322" spans="2:61" s="20" customFormat="1" x14ac:dyDescent="0.2">
      <c r="B322" s="112">
        <v>313</v>
      </c>
      <c r="C322" s="25">
        <v>4313</v>
      </c>
      <c r="D322" s="52"/>
      <c r="E322" s="52"/>
      <c r="F322" s="113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5"/>
      <c r="V322" s="115"/>
      <c r="W322" s="115"/>
      <c r="X322" s="115"/>
      <c r="Y322" s="115"/>
      <c r="Z322" s="115"/>
      <c r="AA322" s="115"/>
      <c r="AB322" s="28">
        <f>IF(AND(AD322=0,(COUNTIF(D322:AA322,"*")+COUNTIF(D322:AA322,"&lt;9")+COUNTIF(BD322:BE322,"*")+COUNTIF(BD322:BE322,"&lt;9")-COUNTIF(D322:AA322,служ!$AF$3)-COUNTIF(BD322:BE322,служ!$AF$3))&gt;0),0,1)</f>
        <v>1</v>
      </c>
      <c r="AC322" s="28">
        <f t="shared" si="21"/>
        <v>0</v>
      </c>
      <c r="AD322" s="29">
        <f>IF(OR(F322="",F322=служ!$AF$3),0,1)</f>
        <v>0</v>
      </c>
      <c r="AE322" s="31">
        <f t="shared" si="22"/>
        <v>1</v>
      </c>
      <c r="AF322" s="30">
        <f t="shared" si="26"/>
        <v>1</v>
      </c>
      <c r="AG322" s="30">
        <f>IF(AND(ISBLANK(G322),$AD322=1,AG$510=1,$F322&lt;&gt;служ!$AF$3),0,1)</f>
        <v>1</v>
      </c>
      <c r="AH322" s="30">
        <f>IF(AND(ISBLANK(H322),$AD322=1,AH$510=1,$F322&lt;&gt;служ!$AF$3),0,1)</f>
        <v>1</v>
      </c>
      <c r="AI322" s="30">
        <f>IF(AND(ISBLANK(I322),$AD322=1,AI$510=1,$F322&lt;&gt;служ!$AF$3),0,1)</f>
        <v>1</v>
      </c>
      <c r="AJ322" s="30">
        <f>IF(AND(ISBLANK(J322),$AD322=1,AJ$510=1,$F322&lt;&gt;служ!$AF$3),0,1)</f>
        <v>1</v>
      </c>
      <c r="AK322" s="30">
        <f>IF(AND(ISBLANK(K322),$AD322=1,AK$510=1,$F322&lt;&gt;служ!$AF$3),0,1)</f>
        <v>1</v>
      </c>
      <c r="AL322" s="30">
        <f>IF(AND(ISBLANK(L322),$AD322=1,AL$510=1,$F322&lt;&gt;служ!$AF$3),0,1)</f>
        <v>1</v>
      </c>
      <c r="AM322" s="30">
        <f>IF(AND(ISBLANK(M322),$AD322=1,AM$510=1,$F322&lt;&gt;служ!$AF$3),0,1)</f>
        <v>1</v>
      </c>
      <c r="AN322" s="30">
        <f>IF(AND(ISBLANK(N322),$AD322=1,AN$510=1,$F322&lt;&gt;служ!$AF$3),0,1)</f>
        <v>1</v>
      </c>
      <c r="AO322" s="30">
        <f>IF(AND(ISBLANK(O322),$AD322=1,AO$510=1,$F322&lt;&gt;служ!$AF$3),0,1)</f>
        <v>1</v>
      </c>
      <c r="AP322" s="30">
        <f>IF(AND(ISBLANK(P322),$AD322=1,AP$510=1,$F322&lt;&gt;служ!$AF$3),0,1)</f>
        <v>1</v>
      </c>
      <c r="AQ322" s="30">
        <f>IF(AND(ISBLANK(Q322),$AD322=1,AQ$510=1,$F322&lt;&gt;служ!$AF$3),0,1)</f>
        <v>1</v>
      </c>
      <c r="AR322" s="30">
        <f>IF(AND(ISBLANK(R322),$AD322=1,AR$510=1,$F322&lt;&gt;служ!$AF$3),0,1)</f>
        <v>1</v>
      </c>
      <c r="AS322" s="30">
        <f>IF(AND(ISBLANK(S322),$AD322=1,AS$510=1,$F322&lt;&gt;служ!$AF$3),0,1)</f>
        <v>1</v>
      </c>
      <c r="AT322" s="30">
        <f>IF(AND(ISBLANK(T322),$AD322=1,AT$510=1,$F322&lt;&gt;служ!$AF$3),0,1)</f>
        <v>1</v>
      </c>
      <c r="AU322" s="30">
        <f>IF(AND(ISBLANK(U322),$AD322=1,AU$510=1,$F322&lt;&gt;служ!$AF$3),0,1)</f>
        <v>1</v>
      </c>
      <c r="AV322" s="30">
        <f>IF(AND(ISBLANK(V322),$AD322=1,AV$510=1,$F322&lt;&gt;служ!$AF$3),0,1)</f>
        <v>1</v>
      </c>
      <c r="AW322" s="30">
        <f>IF(AND(ISBLANK(W322),$AD322=1,AW$510=1,$F322&lt;&gt;служ!$AF$3),0,1)</f>
        <v>1</v>
      </c>
      <c r="AX322" s="30">
        <f>IF(AND(ISBLANK(X322),$AD322=1,AX$510=1,$F322&lt;&gt;служ!$AF$3),0,1)</f>
        <v>1</v>
      </c>
      <c r="AY322" s="30">
        <f>IF(AND(ISBLANK(Y322),$AD322=1,AY$510=1,$F322&lt;&gt;служ!$AF$3),0,1)</f>
        <v>1</v>
      </c>
      <c r="AZ322" s="30">
        <f>IF(AND(ISBLANK(Z322),$AD322=1,AZ$510=1,$F322&lt;&gt;служ!$AF$3),0,1)</f>
        <v>1</v>
      </c>
      <c r="BA322" s="30">
        <f>IF(AND(ISBLANK(AA322),$AD322=1,BA$510=1,$F322&lt;&gt;служ!$AF$3),0,1)</f>
        <v>1</v>
      </c>
      <c r="BB322" s="20">
        <f t="shared" si="24"/>
        <v>0</v>
      </c>
      <c r="BD322" s="114"/>
      <c r="BE322" s="114"/>
      <c r="BF322" s="156" t="str">
        <f t="shared" si="25"/>
        <v/>
      </c>
      <c r="BH322" s="30">
        <f>IF(AND(ISBLANK(BD322),$AD322=1,$F322&lt;&gt;служ!$AF$3),0,1)</f>
        <v>1</v>
      </c>
      <c r="BI322" s="30">
        <f>IF(AND(ISBLANK(BE322),$AD322=1,$F322&lt;&gt;служ!$AF$3),0,1)</f>
        <v>1</v>
      </c>
    </row>
    <row r="323" spans="2:61" s="20" customFormat="1" x14ac:dyDescent="0.2">
      <c r="B323" s="112">
        <v>314</v>
      </c>
      <c r="C323" s="25">
        <v>4314</v>
      </c>
      <c r="D323" s="52"/>
      <c r="E323" s="52"/>
      <c r="F323" s="113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5"/>
      <c r="V323" s="115"/>
      <c r="W323" s="115"/>
      <c r="X323" s="115"/>
      <c r="Y323" s="115"/>
      <c r="Z323" s="115"/>
      <c r="AA323" s="115"/>
      <c r="AB323" s="28">
        <f>IF(AND(AD323=0,(COUNTIF(D323:AA323,"*")+COUNTIF(D323:AA323,"&lt;9")+COUNTIF(BD323:BE323,"*")+COUNTIF(BD323:BE323,"&lt;9")-COUNTIF(D323:AA323,служ!$AF$3)-COUNTIF(BD323:BE323,служ!$AF$3))&gt;0),0,1)</f>
        <v>1</v>
      </c>
      <c r="AC323" s="28">
        <f t="shared" si="21"/>
        <v>0</v>
      </c>
      <c r="AD323" s="29">
        <f>IF(OR(F323="",F323=служ!$AF$3),0,1)</f>
        <v>0</v>
      </c>
      <c r="AE323" s="31">
        <f t="shared" si="22"/>
        <v>1</v>
      </c>
      <c r="AF323" s="30">
        <f t="shared" si="26"/>
        <v>1</v>
      </c>
      <c r="AG323" s="30">
        <f>IF(AND(ISBLANK(G323),$AD323=1,AG$510=1,$F323&lt;&gt;служ!$AF$3),0,1)</f>
        <v>1</v>
      </c>
      <c r="AH323" s="30">
        <f>IF(AND(ISBLANK(H323),$AD323=1,AH$510=1,$F323&lt;&gt;служ!$AF$3),0,1)</f>
        <v>1</v>
      </c>
      <c r="AI323" s="30">
        <f>IF(AND(ISBLANK(I323),$AD323=1,AI$510=1,$F323&lt;&gt;служ!$AF$3),0,1)</f>
        <v>1</v>
      </c>
      <c r="AJ323" s="30">
        <f>IF(AND(ISBLANK(J323),$AD323=1,AJ$510=1,$F323&lt;&gt;служ!$AF$3),0,1)</f>
        <v>1</v>
      </c>
      <c r="AK323" s="30">
        <f>IF(AND(ISBLANK(K323),$AD323=1,AK$510=1,$F323&lt;&gt;служ!$AF$3),0,1)</f>
        <v>1</v>
      </c>
      <c r="AL323" s="30">
        <f>IF(AND(ISBLANK(L323),$AD323=1,AL$510=1,$F323&lt;&gt;служ!$AF$3),0,1)</f>
        <v>1</v>
      </c>
      <c r="AM323" s="30">
        <f>IF(AND(ISBLANK(M323),$AD323=1,AM$510=1,$F323&lt;&gt;служ!$AF$3),0,1)</f>
        <v>1</v>
      </c>
      <c r="AN323" s="30">
        <f>IF(AND(ISBLANK(N323),$AD323=1,AN$510=1,$F323&lt;&gt;служ!$AF$3),0,1)</f>
        <v>1</v>
      </c>
      <c r="AO323" s="30">
        <f>IF(AND(ISBLANK(O323),$AD323=1,AO$510=1,$F323&lt;&gt;служ!$AF$3),0,1)</f>
        <v>1</v>
      </c>
      <c r="AP323" s="30">
        <f>IF(AND(ISBLANK(P323),$AD323=1,AP$510=1,$F323&lt;&gt;служ!$AF$3),0,1)</f>
        <v>1</v>
      </c>
      <c r="AQ323" s="30">
        <f>IF(AND(ISBLANK(Q323),$AD323=1,AQ$510=1,$F323&lt;&gt;служ!$AF$3),0,1)</f>
        <v>1</v>
      </c>
      <c r="AR323" s="30">
        <f>IF(AND(ISBLANK(R323),$AD323=1,AR$510=1,$F323&lt;&gt;служ!$AF$3),0,1)</f>
        <v>1</v>
      </c>
      <c r="AS323" s="30">
        <f>IF(AND(ISBLANK(S323),$AD323=1,AS$510=1,$F323&lt;&gt;служ!$AF$3),0,1)</f>
        <v>1</v>
      </c>
      <c r="AT323" s="30">
        <f>IF(AND(ISBLANK(T323),$AD323=1,AT$510=1,$F323&lt;&gt;служ!$AF$3),0,1)</f>
        <v>1</v>
      </c>
      <c r="AU323" s="30">
        <f>IF(AND(ISBLANK(U323),$AD323=1,AU$510=1,$F323&lt;&gt;служ!$AF$3),0,1)</f>
        <v>1</v>
      </c>
      <c r="AV323" s="30">
        <f>IF(AND(ISBLANK(V323),$AD323=1,AV$510=1,$F323&lt;&gt;служ!$AF$3),0,1)</f>
        <v>1</v>
      </c>
      <c r="AW323" s="30">
        <f>IF(AND(ISBLANK(W323),$AD323=1,AW$510=1,$F323&lt;&gt;служ!$AF$3),0,1)</f>
        <v>1</v>
      </c>
      <c r="AX323" s="30">
        <f>IF(AND(ISBLANK(X323),$AD323=1,AX$510=1,$F323&lt;&gt;служ!$AF$3),0,1)</f>
        <v>1</v>
      </c>
      <c r="AY323" s="30">
        <f>IF(AND(ISBLANK(Y323),$AD323=1,AY$510=1,$F323&lt;&gt;служ!$AF$3),0,1)</f>
        <v>1</v>
      </c>
      <c r="AZ323" s="30">
        <f>IF(AND(ISBLANK(Z323),$AD323=1,AZ$510=1,$F323&lt;&gt;служ!$AF$3),0,1)</f>
        <v>1</v>
      </c>
      <c r="BA323" s="30">
        <f>IF(AND(ISBLANK(AA323),$AD323=1,BA$510=1,$F323&lt;&gt;служ!$AF$3),0,1)</f>
        <v>1</v>
      </c>
      <c r="BB323" s="20">
        <f t="shared" si="24"/>
        <v>0</v>
      </c>
      <c r="BD323" s="114"/>
      <c r="BE323" s="114"/>
      <c r="BF323" s="156" t="str">
        <f t="shared" si="25"/>
        <v/>
      </c>
      <c r="BH323" s="30">
        <f>IF(AND(ISBLANK(BD323),$AD323=1,$F323&lt;&gt;служ!$AF$3),0,1)</f>
        <v>1</v>
      </c>
      <c r="BI323" s="30">
        <f>IF(AND(ISBLANK(BE323),$AD323=1,$F323&lt;&gt;служ!$AF$3),0,1)</f>
        <v>1</v>
      </c>
    </row>
    <row r="324" spans="2:61" s="20" customFormat="1" x14ac:dyDescent="0.2">
      <c r="B324" s="112">
        <v>315</v>
      </c>
      <c r="C324" s="25">
        <v>4315</v>
      </c>
      <c r="D324" s="52"/>
      <c r="E324" s="52"/>
      <c r="F324" s="113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5"/>
      <c r="V324" s="115"/>
      <c r="W324" s="115"/>
      <c r="X324" s="115"/>
      <c r="Y324" s="115"/>
      <c r="Z324" s="115"/>
      <c r="AA324" s="115"/>
      <c r="AB324" s="28">
        <f>IF(AND(AD324=0,(COUNTIF(D324:AA324,"*")+COUNTIF(D324:AA324,"&lt;9")+COUNTIF(BD324:BE324,"*")+COUNTIF(BD324:BE324,"&lt;9")-COUNTIF(D324:AA324,служ!$AF$3)-COUNTIF(BD324:BE324,служ!$AF$3))&gt;0),0,1)</f>
        <v>1</v>
      </c>
      <c r="AC324" s="28">
        <f t="shared" si="21"/>
        <v>0</v>
      </c>
      <c r="AD324" s="29">
        <f>IF(OR(F324="",F324=служ!$AF$3),0,1)</f>
        <v>0</v>
      </c>
      <c r="AE324" s="31">
        <f t="shared" si="22"/>
        <v>1</v>
      </c>
      <c r="AF324" s="30">
        <f t="shared" si="26"/>
        <v>1</v>
      </c>
      <c r="AG324" s="30">
        <f>IF(AND(ISBLANK(G324),$AD324=1,AG$510=1,$F324&lt;&gt;служ!$AF$3),0,1)</f>
        <v>1</v>
      </c>
      <c r="AH324" s="30">
        <f>IF(AND(ISBLANK(H324),$AD324=1,AH$510=1,$F324&lt;&gt;служ!$AF$3),0,1)</f>
        <v>1</v>
      </c>
      <c r="AI324" s="30">
        <f>IF(AND(ISBLANK(I324),$AD324=1,AI$510=1,$F324&lt;&gt;служ!$AF$3),0,1)</f>
        <v>1</v>
      </c>
      <c r="AJ324" s="30">
        <f>IF(AND(ISBLANK(J324),$AD324=1,AJ$510=1,$F324&lt;&gt;служ!$AF$3),0,1)</f>
        <v>1</v>
      </c>
      <c r="AK324" s="30">
        <f>IF(AND(ISBLANK(K324),$AD324=1,AK$510=1,$F324&lt;&gt;служ!$AF$3),0,1)</f>
        <v>1</v>
      </c>
      <c r="AL324" s="30">
        <f>IF(AND(ISBLANK(L324),$AD324=1,AL$510=1,$F324&lt;&gt;служ!$AF$3),0,1)</f>
        <v>1</v>
      </c>
      <c r="AM324" s="30">
        <f>IF(AND(ISBLANK(M324),$AD324=1,AM$510=1,$F324&lt;&gt;служ!$AF$3),0,1)</f>
        <v>1</v>
      </c>
      <c r="AN324" s="30">
        <f>IF(AND(ISBLANK(N324),$AD324=1,AN$510=1,$F324&lt;&gt;служ!$AF$3),0,1)</f>
        <v>1</v>
      </c>
      <c r="AO324" s="30">
        <f>IF(AND(ISBLANK(O324),$AD324=1,AO$510=1,$F324&lt;&gt;служ!$AF$3),0,1)</f>
        <v>1</v>
      </c>
      <c r="AP324" s="30">
        <f>IF(AND(ISBLANK(P324),$AD324=1,AP$510=1,$F324&lt;&gt;служ!$AF$3),0,1)</f>
        <v>1</v>
      </c>
      <c r="AQ324" s="30">
        <f>IF(AND(ISBLANK(Q324),$AD324=1,AQ$510=1,$F324&lt;&gt;служ!$AF$3),0,1)</f>
        <v>1</v>
      </c>
      <c r="AR324" s="30">
        <f>IF(AND(ISBLANK(R324),$AD324=1,AR$510=1,$F324&lt;&gt;служ!$AF$3),0,1)</f>
        <v>1</v>
      </c>
      <c r="AS324" s="30">
        <f>IF(AND(ISBLANK(S324),$AD324=1,AS$510=1,$F324&lt;&gt;служ!$AF$3),0,1)</f>
        <v>1</v>
      </c>
      <c r="AT324" s="30">
        <f>IF(AND(ISBLANK(T324),$AD324=1,AT$510=1,$F324&lt;&gt;служ!$AF$3),0,1)</f>
        <v>1</v>
      </c>
      <c r="AU324" s="30">
        <f>IF(AND(ISBLANK(U324),$AD324=1,AU$510=1,$F324&lt;&gt;служ!$AF$3),0,1)</f>
        <v>1</v>
      </c>
      <c r="AV324" s="30">
        <f>IF(AND(ISBLANK(V324),$AD324=1,AV$510=1,$F324&lt;&gt;служ!$AF$3),0,1)</f>
        <v>1</v>
      </c>
      <c r="AW324" s="30">
        <f>IF(AND(ISBLANK(W324),$AD324=1,AW$510=1,$F324&lt;&gt;служ!$AF$3),0,1)</f>
        <v>1</v>
      </c>
      <c r="AX324" s="30">
        <f>IF(AND(ISBLANK(X324),$AD324=1,AX$510=1,$F324&lt;&gt;служ!$AF$3),0,1)</f>
        <v>1</v>
      </c>
      <c r="AY324" s="30">
        <f>IF(AND(ISBLANK(Y324),$AD324=1,AY$510=1,$F324&lt;&gt;служ!$AF$3),0,1)</f>
        <v>1</v>
      </c>
      <c r="AZ324" s="30">
        <f>IF(AND(ISBLANK(Z324),$AD324=1,AZ$510=1,$F324&lt;&gt;служ!$AF$3),0,1)</f>
        <v>1</v>
      </c>
      <c r="BA324" s="30">
        <f>IF(AND(ISBLANK(AA324),$AD324=1,BA$510=1,$F324&lt;&gt;служ!$AF$3),0,1)</f>
        <v>1</v>
      </c>
      <c r="BB324" s="20">
        <f t="shared" si="24"/>
        <v>0</v>
      </c>
      <c r="BD324" s="114"/>
      <c r="BE324" s="114"/>
      <c r="BF324" s="156" t="str">
        <f t="shared" si="25"/>
        <v/>
      </c>
      <c r="BH324" s="30">
        <f>IF(AND(ISBLANK(BD324),$AD324=1,$F324&lt;&gt;служ!$AF$3),0,1)</f>
        <v>1</v>
      </c>
      <c r="BI324" s="30">
        <f>IF(AND(ISBLANK(BE324),$AD324=1,$F324&lt;&gt;служ!$AF$3),0,1)</f>
        <v>1</v>
      </c>
    </row>
    <row r="325" spans="2:61" s="20" customFormat="1" x14ac:dyDescent="0.2">
      <c r="B325" s="112">
        <v>316</v>
      </c>
      <c r="C325" s="25">
        <v>4316</v>
      </c>
      <c r="D325" s="52"/>
      <c r="E325" s="52"/>
      <c r="F325" s="113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5"/>
      <c r="V325" s="115"/>
      <c r="W325" s="115"/>
      <c r="X325" s="115"/>
      <c r="Y325" s="115"/>
      <c r="Z325" s="115"/>
      <c r="AA325" s="115"/>
      <c r="AB325" s="28">
        <f>IF(AND(AD325=0,(COUNTIF(D325:AA325,"*")+COUNTIF(D325:AA325,"&lt;9")+COUNTIF(BD325:BE325,"*")+COUNTIF(BD325:BE325,"&lt;9")-COUNTIF(D325:AA325,служ!$AF$3)-COUNTIF(BD325:BE325,служ!$AF$3))&gt;0),0,1)</f>
        <v>1</v>
      </c>
      <c r="AC325" s="28">
        <f t="shared" si="21"/>
        <v>0</v>
      </c>
      <c r="AD325" s="29">
        <f>IF(OR(F325="",F325=служ!$AF$3),0,1)</f>
        <v>0</v>
      </c>
      <c r="AE325" s="31">
        <f t="shared" si="22"/>
        <v>1</v>
      </c>
      <c r="AF325" s="30">
        <f t="shared" si="26"/>
        <v>1</v>
      </c>
      <c r="AG325" s="30">
        <f>IF(AND(ISBLANK(G325),$AD325=1,AG$510=1,$F325&lt;&gt;служ!$AF$3),0,1)</f>
        <v>1</v>
      </c>
      <c r="AH325" s="30">
        <f>IF(AND(ISBLANK(H325),$AD325=1,AH$510=1,$F325&lt;&gt;служ!$AF$3),0,1)</f>
        <v>1</v>
      </c>
      <c r="AI325" s="30">
        <f>IF(AND(ISBLANK(I325),$AD325=1,AI$510=1,$F325&lt;&gt;служ!$AF$3),0,1)</f>
        <v>1</v>
      </c>
      <c r="AJ325" s="30">
        <f>IF(AND(ISBLANK(J325),$AD325=1,AJ$510=1,$F325&lt;&gt;служ!$AF$3),0,1)</f>
        <v>1</v>
      </c>
      <c r="AK325" s="30">
        <f>IF(AND(ISBLANK(K325),$AD325=1,AK$510=1,$F325&lt;&gt;служ!$AF$3),0,1)</f>
        <v>1</v>
      </c>
      <c r="AL325" s="30">
        <f>IF(AND(ISBLANK(L325),$AD325=1,AL$510=1,$F325&lt;&gt;служ!$AF$3),0,1)</f>
        <v>1</v>
      </c>
      <c r="AM325" s="30">
        <f>IF(AND(ISBLANK(M325),$AD325=1,AM$510=1,$F325&lt;&gt;служ!$AF$3),0,1)</f>
        <v>1</v>
      </c>
      <c r="AN325" s="30">
        <f>IF(AND(ISBLANK(N325),$AD325=1,AN$510=1,$F325&lt;&gt;служ!$AF$3),0,1)</f>
        <v>1</v>
      </c>
      <c r="AO325" s="30">
        <f>IF(AND(ISBLANK(O325),$AD325=1,AO$510=1,$F325&lt;&gt;служ!$AF$3),0,1)</f>
        <v>1</v>
      </c>
      <c r="AP325" s="30">
        <f>IF(AND(ISBLANK(P325),$AD325=1,AP$510=1,$F325&lt;&gt;служ!$AF$3),0,1)</f>
        <v>1</v>
      </c>
      <c r="AQ325" s="30">
        <f>IF(AND(ISBLANK(Q325),$AD325=1,AQ$510=1,$F325&lt;&gt;служ!$AF$3),0,1)</f>
        <v>1</v>
      </c>
      <c r="AR325" s="30">
        <f>IF(AND(ISBLANK(R325),$AD325=1,AR$510=1,$F325&lt;&gt;служ!$AF$3),0,1)</f>
        <v>1</v>
      </c>
      <c r="AS325" s="30">
        <f>IF(AND(ISBLANK(S325),$AD325=1,AS$510=1,$F325&lt;&gt;служ!$AF$3),0,1)</f>
        <v>1</v>
      </c>
      <c r="AT325" s="30">
        <f>IF(AND(ISBLANK(T325),$AD325=1,AT$510=1,$F325&lt;&gt;служ!$AF$3),0,1)</f>
        <v>1</v>
      </c>
      <c r="AU325" s="30">
        <f>IF(AND(ISBLANK(U325),$AD325=1,AU$510=1,$F325&lt;&gt;служ!$AF$3),0,1)</f>
        <v>1</v>
      </c>
      <c r="AV325" s="30">
        <f>IF(AND(ISBLANK(V325),$AD325=1,AV$510=1,$F325&lt;&gt;служ!$AF$3),0,1)</f>
        <v>1</v>
      </c>
      <c r="AW325" s="30">
        <f>IF(AND(ISBLANK(W325),$AD325=1,AW$510=1,$F325&lt;&gt;служ!$AF$3),0,1)</f>
        <v>1</v>
      </c>
      <c r="AX325" s="30">
        <f>IF(AND(ISBLANK(X325),$AD325=1,AX$510=1,$F325&lt;&gt;служ!$AF$3),0,1)</f>
        <v>1</v>
      </c>
      <c r="AY325" s="30">
        <f>IF(AND(ISBLANK(Y325),$AD325=1,AY$510=1,$F325&lt;&gt;служ!$AF$3),0,1)</f>
        <v>1</v>
      </c>
      <c r="AZ325" s="30">
        <f>IF(AND(ISBLANK(Z325),$AD325=1,AZ$510=1,$F325&lt;&gt;служ!$AF$3),0,1)</f>
        <v>1</v>
      </c>
      <c r="BA325" s="30">
        <f>IF(AND(ISBLANK(AA325),$AD325=1,BA$510=1,$F325&lt;&gt;служ!$AF$3),0,1)</f>
        <v>1</v>
      </c>
      <c r="BB325" s="20">
        <f t="shared" si="24"/>
        <v>0</v>
      </c>
      <c r="BD325" s="114"/>
      <c r="BE325" s="114"/>
      <c r="BF325" s="156" t="str">
        <f t="shared" si="25"/>
        <v/>
      </c>
      <c r="BH325" s="30">
        <f>IF(AND(ISBLANK(BD325),$AD325=1,$F325&lt;&gt;служ!$AF$3),0,1)</f>
        <v>1</v>
      </c>
      <c r="BI325" s="30">
        <f>IF(AND(ISBLANK(BE325),$AD325=1,$F325&lt;&gt;служ!$AF$3),0,1)</f>
        <v>1</v>
      </c>
    </row>
    <row r="326" spans="2:61" s="20" customFormat="1" x14ac:dyDescent="0.2">
      <c r="B326" s="112">
        <v>317</v>
      </c>
      <c r="C326" s="25">
        <v>4317</v>
      </c>
      <c r="D326" s="52"/>
      <c r="E326" s="52"/>
      <c r="F326" s="113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5"/>
      <c r="V326" s="115"/>
      <c r="W326" s="115"/>
      <c r="X326" s="115"/>
      <c r="Y326" s="115"/>
      <c r="Z326" s="115"/>
      <c r="AA326" s="115"/>
      <c r="AB326" s="28">
        <f>IF(AND(AD326=0,(COUNTIF(D326:AA326,"*")+COUNTIF(D326:AA326,"&lt;9")+COUNTIF(BD326:BE326,"*")+COUNTIF(BD326:BE326,"&lt;9")-COUNTIF(D326:AA326,служ!$AF$3)-COUNTIF(BD326:BE326,служ!$AF$3))&gt;0),0,1)</f>
        <v>1</v>
      </c>
      <c r="AC326" s="28">
        <f t="shared" si="21"/>
        <v>0</v>
      </c>
      <c r="AD326" s="29">
        <f>IF(OR(F326="",F326=служ!$AF$3),0,1)</f>
        <v>0</v>
      </c>
      <c r="AE326" s="31">
        <f t="shared" si="22"/>
        <v>1</v>
      </c>
      <c r="AF326" s="30">
        <f t="shared" si="26"/>
        <v>1</v>
      </c>
      <c r="AG326" s="30">
        <f>IF(AND(ISBLANK(G326),$AD326=1,AG$510=1,$F326&lt;&gt;служ!$AF$3),0,1)</f>
        <v>1</v>
      </c>
      <c r="AH326" s="30">
        <f>IF(AND(ISBLANK(H326),$AD326=1,AH$510=1,$F326&lt;&gt;служ!$AF$3),0,1)</f>
        <v>1</v>
      </c>
      <c r="AI326" s="30">
        <f>IF(AND(ISBLANK(I326),$AD326=1,AI$510=1,$F326&lt;&gt;служ!$AF$3),0,1)</f>
        <v>1</v>
      </c>
      <c r="AJ326" s="30">
        <f>IF(AND(ISBLANK(J326),$AD326=1,AJ$510=1,$F326&lt;&gt;служ!$AF$3),0,1)</f>
        <v>1</v>
      </c>
      <c r="AK326" s="30">
        <f>IF(AND(ISBLANK(K326),$AD326=1,AK$510=1,$F326&lt;&gt;служ!$AF$3),0,1)</f>
        <v>1</v>
      </c>
      <c r="AL326" s="30">
        <f>IF(AND(ISBLANK(L326),$AD326=1,AL$510=1,$F326&lt;&gt;служ!$AF$3),0,1)</f>
        <v>1</v>
      </c>
      <c r="AM326" s="30">
        <f>IF(AND(ISBLANK(M326),$AD326=1,AM$510=1,$F326&lt;&gt;служ!$AF$3),0,1)</f>
        <v>1</v>
      </c>
      <c r="AN326" s="30">
        <f>IF(AND(ISBLANK(N326),$AD326=1,AN$510=1,$F326&lt;&gt;служ!$AF$3),0,1)</f>
        <v>1</v>
      </c>
      <c r="AO326" s="30">
        <f>IF(AND(ISBLANK(O326),$AD326=1,AO$510=1,$F326&lt;&gt;служ!$AF$3),0,1)</f>
        <v>1</v>
      </c>
      <c r="AP326" s="30">
        <f>IF(AND(ISBLANK(P326),$AD326=1,AP$510=1,$F326&lt;&gt;служ!$AF$3),0,1)</f>
        <v>1</v>
      </c>
      <c r="AQ326" s="30">
        <f>IF(AND(ISBLANK(Q326),$AD326=1,AQ$510=1,$F326&lt;&gt;служ!$AF$3),0,1)</f>
        <v>1</v>
      </c>
      <c r="AR326" s="30">
        <f>IF(AND(ISBLANK(R326),$AD326=1,AR$510=1,$F326&lt;&gt;служ!$AF$3),0,1)</f>
        <v>1</v>
      </c>
      <c r="AS326" s="30">
        <f>IF(AND(ISBLANK(S326),$AD326=1,AS$510=1,$F326&lt;&gt;служ!$AF$3),0,1)</f>
        <v>1</v>
      </c>
      <c r="AT326" s="30">
        <f>IF(AND(ISBLANK(T326),$AD326=1,AT$510=1,$F326&lt;&gt;служ!$AF$3),0,1)</f>
        <v>1</v>
      </c>
      <c r="AU326" s="30">
        <f>IF(AND(ISBLANK(U326),$AD326=1,AU$510=1,$F326&lt;&gt;служ!$AF$3),0,1)</f>
        <v>1</v>
      </c>
      <c r="AV326" s="30">
        <f>IF(AND(ISBLANK(V326),$AD326=1,AV$510=1,$F326&lt;&gt;служ!$AF$3),0,1)</f>
        <v>1</v>
      </c>
      <c r="AW326" s="30">
        <f>IF(AND(ISBLANK(W326),$AD326=1,AW$510=1,$F326&lt;&gt;служ!$AF$3),0,1)</f>
        <v>1</v>
      </c>
      <c r="AX326" s="30">
        <f>IF(AND(ISBLANK(X326),$AD326=1,AX$510=1,$F326&lt;&gt;служ!$AF$3),0,1)</f>
        <v>1</v>
      </c>
      <c r="AY326" s="30">
        <f>IF(AND(ISBLANK(Y326),$AD326=1,AY$510=1,$F326&lt;&gt;служ!$AF$3),0,1)</f>
        <v>1</v>
      </c>
      <c r="AZ326" s="30">
        <f>IF(AND(ISBLANK(Z326),$AD326=1,AZ$510=1,$F326&lt;&gt;служ!$AF$3),0,1)</f>
        <v>1</v>
      </c>
      <c r="BA326" s="30">
        <f>IF(AND(ISBLANK(AA326),$AD326=1,BA$510=1,$F326&lt;&gt;служ!$AF$3),0,1)</f>
        <v>1</v>
      </c>
      <c r="BB326" s="20">
        <f t="shared" si="24"/>
        <v>0</v>
      </c>
      <c r="BD326" s="114"/>
      <c r="BE326" s="114"/>
      <c r="BF326" s="156" t="str">
        <f t="shared" si="25"/>
        <v/>
      </c>
      <c r="BH326" s="30">
        <f>IF(AND(ISBLANK(BD326),$AD326=1,$F326&lt;&gt;служ!$AF$3),0,1)</f>
        <v>1</v>
      </c>
      <c r="BI326" s="30">
        <f>IF(AND(ISBLANK(BE326),$AD326=1,$F326&lt;&gt;служ!$AF$3),0,1)</f>
        <v>1</v>
      </c>
    </row>
    <row r="327" spans="2:61" s="20" customFormat="1" x14ac:dyDescent="0.2">
      <c r="B327" s="112">
        <v>318</v>
      </c>
      <c r="C327" s="25">
        <v>4318</v>
      </c>
      <c r="D327" s="52"/>
      <c r="E327" s="52"/>
      <c r="F327" s="113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5"/>
      <c r="V327" s="115"/>
      <c r="W327" s="115"/>
      <c r="X327" s="115"/>
      <c r="Y327" s="115"/>
      <c r="Z327" s="115"/>
      <c r="AA327" s="115"/>
      <c r="AB327" s="28">
        <f>IF(AND(AD327=0,(COUNTIF(D327:AA327,"*")+COUNTIF(D327:AA327,"&lt;9")+COUNTIF(BD327:BE327,"*")+COUNTIF(BD327:BE327,"&lt;9")-COUNTIF(D327:AA327,служ!$AF$3)-COUNTIF(BD327:BE327,служ!$AF$3))&gt;0),0,1)</f>
        <v>1</v>
      </c>
      <c r="AC327" s="28">
        <f t="shared" si="21"/>
        <v>0</v>
      </c>
      <c r="AD327" s="29">
        <f>IF(OR(F327="",F327=служ!$AF$3),0,1)</f>
        <v>0</v>
      </c>
      <c r="AE327" s="31">
        <f t="shared" si="22"/>
        <v>1</v>
      </c>
      <c r="AF327" s="30">
        <f t="shared" si="26"/>
        <v>1</v>
      </c>
      <c r="AG327" s="30">
        <f>IF(AND(ISBLANK(G327),$AD327=1,AG$510=1,$F327&lt;&gt;служ!$AF$3),0,1)</f>
        <v>1</v>
      </c>
      <c r="AH327" s="30">
        <f>IF(AND(ISBLANK(H327),$AD327=1,AH$510=1,$F327&lt;&gt;служ!$AF$3),0,1)</f>
        <v>1</v>
      </c>
      <c r="AI327" s="30">
        <f>IF(AND(ISBLANK(I327),$AD327=1,AI$510=1,$F327&lt;&gt;служ!$AF$3),0,1)</f>
        <v>1</v>
      </c>
      <c r="AJ327" s="30">
        <f>IF(AND(ISBLANK(J327),$AD327=1,AJ$510=1,$F327&lt;&gt;служ!$AF$3),0,1)</f>
        <v>1</v>
      </c>
      <c r="AK327" s="30">
        <f>IF(AND(ISBLANK(K327),$AD327=1,AK$510=1,$F327&lt;&gt;служ!$AF$3),0,1)</f>
        <v>1</v>
      </c>
      <c r="AL327" s="30">
        <f>IF(AND(ISBLANK(L327),$AD327=1,AL$510=1,$F327&lt;&gt;служ!$AF$3),0,1)</f>
        <v>1</v>
      </c>
      <c r="AM327" s="30">
        <f>IF(AND(ISBLANK(M327),$AD327=1,AM$510=1,$F327&lt;&gt;служ!$AF$3),0,1)</f>
        <v>1</v>
      </c>
      <c r="AN327" s="30">
        <f>IF(AND(ISBLANK(N327),$AD327=1,AN$510=1,$F327&lt;&gt;служ!$AF$3),0,1)</f>
        <v>1</v>
      </c>
      <c r="AO327" s="30">
        <f>IF(AND(ISBLANK(O327),$AD327=1,AO$510=1,$F327&lt;&gt;служ!$AF$3),0,1)</f>
        <v>1</v>
      </c>
      <c r="AP327" s="30">
        <f>IF(AND(ISBLANK(P327),$AD327=1,AP$510=1,$F327&lt;&gt;служ!$AF$3),0,1)</f>
        <v>1</v>
      </c>
      <c r="AQ327" s="30">
        <f>IF(AND(ISBLANK(Q327),$AD327=1,AQ$510=1,$F327&lt;&gt;служ!$AF$3),0,1)</f>
        <v>1</v>
      </c>
      <c r="AR327" s="30">
        <f>IF(AND(ISBLANK(R327),$AD327=1,AR$510=1,$F327&lt;&gt;служ!$AF$3),0,1)</f>
        <v>1</v>
      </c>
      <c r="AS327" s="30">
        <f>IF(AND(ISBLANK(S327),$AD327=1,AS$510=1,$F327&lt;&gt;служ!$AF$3),0,1)</f>
        <v>1</v>
      </c>
      <c r="AT327" s="30">
        <f>IF(AND(ISBLANK(T327),$AD327=1,AT$510=1,$F327&lt;&gt;служ!$AF$3),0,1)</f>
        <v>1</v>
      </c>
      <c r="AU327" s="30">
        <f>IF(AND(ISBLANK(U327),$AD327=1,AU$510=1,$F327&lt;&gt;служ!$AF$3),0,1)</f>
        <v>1</v>
      </c>
      <c r="AV327" s="30">
        <f>IF(AND(ISBLANK(V327),$AD327=1,AV$510=1,$F327&lt;&gt;служ!$AF$3),0,1)</f>
        <v>1</v>
      </c>
      <c r="AW327" s="30">
        <f>IF(AND(ISBLANK(W327),$AD327=1,AW$510=1,$F327&lt;&gt;служ!$AF$3),0,1)</f>
        <v>1</v>
      </c>
      <c r="AX327" s="30">
        <f>IF(AND(ISBLANK(X327),$AD327=1,AX$510=1,$F327&lt;&gt;служ!$AF$3),0,1)</f>
        <v>1</v>
      </c>
      <c r="AY327" s="30">
        <f>IF(AND(ISBLANK(Y327),$AD327=1,AY$510=1,$F327&lt;&gt;служ!$AF$3),0,1)</f>
        <v>1</v>
      </c>
      <c r="AZ327" s="30">
        <f>IF(AND(ISBLANK(Z327),$AD327=1,AZ$510=1,$F327&lt;&gt;служ!$AF$3),0,1)</f>
        <v>1</v>
      </c>
      <c r="BA327" s="30">
        <f>IF(AND(ISBLANK(AA327),$AD327=1,BA$510=1,$F327&lt;&gt;служ!$AF$3),0,1)</f>
        <v>1</v>
      </c>
      <c r="BB327" s="20">
        <f t="shared" si="24"/>
        <v>0</v>
      </c>
      <c r="BD327" s="114"/>
      <c r="BE327" s="114"/>
      <c r="BF327" s="156" t="str">
        <f t="shared" si="25"/>
        <v/>
      </c>
      <c r="BH327" s="30">
        <f>IF(AND(ISBLANK(BD327),$AD327=1,$F327&lt;&gt;служ!$AF$3),0,1)</f>
        <v>1</v>
      </c>
      <c r="BI327" s="30">
        <f>IF(AND(ISBLANK(BE327),$AD327=1,$F327&lt;&gt;служ!$AF$3),0,1)</f>
        <v>1</v>
      </c>
    </row>
    <row r="328" spans="2:61" s="20" customFormat="1" x14ac:dyDescent="0.2">
      <c r="B328" s="112">
        <v>319</v>
      </c>
      <c r="C328" s="25">
        <v>4319</v>
      </c>
      <c r="D328" s="52"/>
      <c r="E328" s="52"/>
      <c r="F328" s="113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5"/>
      <c r="V328" s="115"/>
      <c r="W328" s="115"/>
      <c r="X328" s="115"/>
      <c r="Y328" s="115"/>
      <c r="Z328" s="115"/>
      <c r="AA328" s="115"/>
      <c r="AB328" s="28">
        <f>IF(AND(AD328=0,(COUNTIF(D328:AA328,"*")+COUNTIF(D328:AA328,"&lt;9")+COUNTIF(BD328:BE328,"*")+COUNTIF(BD328:BE328,"&lt;9")-COUNTIF(D328:AA328,служ!$AF$3)-COUNTIF(BD328:BE328,служ!$AF$3))&gt;0),0,1)</f>
        <v>1</v>
      </c>
      <c r="AC328" s="28">
        <f t="shared" si="21"/>
        <v>0</v>
      </c>
      <c r="AD328" s="29">
        <f>IF(OR(F328="",F328=служ!$AF$3),0,1)</f>
        <v>0</v>
      </c>
      <c r="AE328" s="31">
        <f t="shared" si="22"/>
        <v>1</v>
      </c>
      <c r="AF328" s="30">
        <f t="shared" si="26"/>
        <v>1</v>
      </c>
      <c r="AG328" s="30">
        <f>IF(AND(ISBLANK(G328),$AD328=1,AG$510=1,$F328&lt;&gt;служ!$AF$3),0,1)</f>
        <v>1</v>
      </c>
      <c r="AH328" s="30">
        <f>IF(AND(ISBLANK(H328),$AD328=1,AH$510=1,$F328&lt;&gt;служ!$AF$3),0,1)</f>
        <v>1</v>
      </c>
      <c r="AI328" s="30">
        <f>IF(AND(ISBLANK(I328),$AD328=1,AI$510=1,$F328&lt;&gt;служ!$AF$3),0,1)</f>
        <v>1</v>
      </c>
      <c r="AJ328" s="30">
        <f>IF(AND(ISBLANK(J328),$AD328=1,AJ$510=1,$F328&lt;&gt;служ!$AF$3),0,1)</f>
        <v>1</v>
      </c>
      <c r="AK328" s="30">
        <f>IF(AND(ISBLANK(K328),$AD328=1,AK$510=1,$F328&lt;&gt;служ!$AF$3),0,1)</f>
        <v>1</v>
      </c>
      <c r="AL328" s="30">
        <f>IF(AND(ISBLANK(L328),$AD328=1,AL$510=1,$F328&lt;&gt;служ!$AF$3),0,1)</f>
        <v>1</v>
      </c>
      <c r="AM328" s="30">
        <f>IF(AND(ISBLANK(M328),$AD328=1,AM$510=1,$F328&lt;&gt;служ!$AF$3),0,1)</f>
        <v>1</v>
      </c>
      <c r="AN328" s="30">
        <f>IF(AND(ISBLANK(N328),$AD328=1,AN$510=1,$F328&lt;&gt;служ!$AF$3),0,1)</f>
        <v>1</v>
      </c>
      <c r="AO328" s="30">
        <f>IF(AND(ISBLANK(O328),$AD328=1,AO$510=1,$F328&lt;&gt;служ!$AF$3),0,1)</f>
        <v>1</v>
      </c>
      <c r="AP328" s="30">
        <f>IF(AND(ISBLANK(P328),$AD328=1,AP$510=1,$F328&lt;&gt;служ!$AF$3),0,1)</f>
        <v>1</v>
      </c>
      <c r="AQ328" s="30">
        <f>IF(AND(ISBLANK(Q328),$AD328=1,AQ$510=1,$F328&lt;&gt;служ!$AF$3),0,1)</f>
        <v>1</v>
      </c>
      <c r="AR328" s="30">
        <f>IF(AND(ISBLANK(R328),$AD328=1,AR$510=1,$F328&lt;&gt;служ!$AF$3),0,1)</f>
        <v>1</v>
      </c>
      <c r="AS328" s="30">
        <f>IF(AND(ISBLANK(S328),$AD328=1,AS$510=1,$F328&lt;&gt;служ!$AF$3),0,1)</f>
        <v>1</v>
      </c>
      <c r="AT328" s="30">
        <f>IF(AND(ISBLANK(T328),$AD328=1,AT$510=1,$F328&lt;&gt;служ!$AF$3),0,1)</f>
        <v>1</v>
      </c>
      <c r="AU328" s="30">
        <f>IF(AND(ISBLANK(U328),$AD328=1,AU$510=1,$F328&lt;&gt;служ!$AF$3),0,1)</f>
        <v>1</v>
      </c>
      <c r="AV328" s="30">
        <f>IF(AND(ISBLANK(V328),$AD328=1,AV$510=1,$F328&lt;&gt;служ!$AF$3),0,1)</f>
        <v>1</v>
      </c>
      <c r="AW328" s="30">
        <f>IF(AND(ISBLANK(W328),$AD328=1,AW$510=1,$F328&lt;&gt;служ!$AF$3),0,1)</f>
        <v>1</v>
      </c>
      <c r="AX328" s="30">
        <f>IF(AND(ISBLANK(X328),$AD328=1,AX$510=1,$F328&lt;&gt;служ!$AF$3),0,1)</f>
        <v>1</v>
      </c>
      <c r="AY328" s="30">
        <f>IF(AND(ISBLANK(Y328),$AD328=1,AY$510=1,$F328&lt;&gt;служ!$AF$3),0,1)</f>
        <v>1</v>
      </c>
      <c r="AZ328" s="30">
        <f>IF(AND(ISBLANK(Z328),$AD328=1,AZ$510=1,$F328&lt;&gt;служ!$AF$3),0,1)</f>
        <v>1</v>
      </c>
      <c r="BA328" s="30">
        <f>IF(AND(ISBLANK(AA328),$AD328=1,BA$510=1,$F328&lt;&gt;служ!$AF$3),0,1)</f>
        <v>1</v>
      </c>
      <c r="BB328" s="20">
        <f t="shared" si="24"/>
        <v>0</v>
      </c>
      <c r="BD328" s="114"/>
      <c r="BE328" s="114"/>
      <c r="BF328" s="156" t="str">
        <f t="shared" si="25"/>
        <v/>
      </c>
      <c r="BH328" s="30">
        <f>IF(AND(ISBLANK(BD328),$AD328=1,$F328&lt;&gt;служ!$AF$3),0,1)</f>
        <v>1</v>
      </c>
      <c r="BI328" s="30">
        <f>IF(AND(ISBLANK(BE328),$AD328=1,$F328&lt;&gt;служ!$AF$3),0,1)</f>
        <v>1</v>
      </c>
    </row>
    <row r="329" spans="2:61" s="20" customFormat="1" x14ac:dyDescent="0.2">
      <c r="B329" s="112">
        <v>320</v>
      </c>
      <c r="C329" s="25">
        <v>4320</v>
      </c>
      <c r="D329" s="52"/>
      <c r="E329" s="52"/>
      <c r="F329" s="113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5"/>
      <c r="V329" s="115"/>
      <c r="W329" s="115"/>
      <c r="X329" s="115"/>
      <c r="Y329" s="115"/>
      <c r="Z329" s="115"/>
      <c r="AA329" s="115"/>
      <c r="AB329" s="28">
        <f>IF(AND(AD329=0,(COUNTIF(D329:AA329,"*")+COUNTIF(D329:AA329,"&lt;9")+COUNTIF(BD329:BE329,"*")+COUNTIF(BD329:BE329,"&lt;9")-COUNTIF(D329:AA329,служ!$AF$3)-COUNTIF(BD329:BE329,служ!$AF$3))&gt;0),0,1)</f>
        <v>1</v>
      </c>
      <c r="AC329" s="28">
        <f t="shared" si="21"/>
        <v>0</v>
      </c>
      <c r="AD329" s="29">
        <f>IF(OR(F329="",F329=служ!$AF$3),0,1)</f>
        <v>0</v>
      </c>
      <c r="AE329" s="31">
        <f t="shared" si="22"/>
        <v>1</v>
      </c>
      <c r="AF329" s="30">
        <f t="shared" si="26"/>
        <v>1</v>
      </c>
      <c r="AG329" s="30">
        <f>IF(AND(ISBLANK(G329),$AD329=1,AG$510=1,$F329&lt;&gt;служ!$AF$3),0,1)</f>
        <v>1</v>
      </c>
      <c r="AH329" s="30">
        <f>IF(AND(ISBLANK(H329),$AD329=1,AH$510=1,$F329&lt;&gt;служ!$AF$3),0,1)</f>
        <v>1</v>
      </c>
      <c r="AI329" s="30">
        <f>IF(AND(ISBLANK(I329),$AD329=1,AI$510=1,$F329&lt;&gt;служ!$AF$3),0,1)</f>
        <v>1</v>
      </c>
      <c r="AJ329" s="30">
        <f>IF(AND(ISBLANK(J329),$AD329=1,AJ$510=1,$F329&lt;&gt;служ!$AF$3),0,1)</f>
        <v>1</v>
      </c>
      <c r="AK329" s="30">
        <f>IF(AND(ISBLANK(K329),$AD329=1,AK$510=1,$F329&lt;&gt;служ!$AF$3),0,1)</f>
        <v>1</v>
      </c>
      <c r="AL329" s="30">
        <f>IF(AND(ISBLANK(L329),$AD329=1,AL$510=1,$F329&lt;&gt;служ!$AF$3),0,1)</f>
        <v>1</v>
      </c>
      <c r="AM329" s="30">
        <f>IF(AND(ISBLANK(M329),$AD329=1,AM$510=1,$F329&lt;&gt;служ!$AF$3),0,1)</f>
        <v>1</v>
      </c>
      <c r="AN329" s="30">
        <f>IF(AND(ISBLANK(N329),$AD329=1,AN$510=1,$F329&lt;&gt;служ!$AF$3),0,1)</f>
        <v>1</v>
      </c>
      <c r="AO329" s="30">
        <f>IF(AND(ISBLANK(O329),$AD329=1,AO$510=1,$F329&lt;&gt;служ!$AF$3),0,1)</f>
        <v>1</v>
      </c>
      <c r="AP329" s="30">
        <f>IF(AND(ISBLANK(P329),$AD329=1,AP$510=1,$F329&lt;&gt;служ!$AF$3),0,1)</f>
        <v>1</v>
      </c>
      <c r="AQ329" s="30">
        <f>IF(AND(ISBLANK(Q329),$AD329=1,AQ$510=1,$F329&lt;&gt;служ!$AF$3),0,1)</f>
        <v>1</v>
      </c>
      <c r="AR329" s="30">
        <f>IF(AND(ISBLANK(R329),$AD329=1,AR$510=1,$F329&lt;&gt;служ!$AF$3),0,1)</f>
        <v>1</v>
      </c>
      <c r="AS329" s="30">
        <f>IF(AND(ISBLANK(S329),$AD329=1,AS$510=1,$F329&lt;&gt;служ!$AF$3),0,1)</f>
        <v>1</v>
      </c>
      <c r="AT329" s="30">
        <f>IF(AND(ISBLANK(T329),$AD329=1,AT$510=1,$F329&lt;&gt;служ!$AF$3),0,1)</f>
        <v>1</v>
      </c>
      <c r="AU329" s="30">
        <f>IF(AND(ISBLANK(U329),$AD329=1,AU$510=1,$F329&lt;&gt;служ!$AF$3),0,1)</f>
        <v>1</v>
      </c>
      <c r="AV329" s="30">
        <f>IF(AND(ISBLANK(V329),$AD329=1,AV$510=1,$F329&lt;&gt;служ!$AF$3),0,1)</f>
        <v>1</v>
      </c>
      <c r="AW329" s="30">
        <f>IF(AND(ISBLANK(W329),$AD329=1,AW$510=1,$F329&lt;&gt;служ!$AF$3),0,1)</f>
        <v>1</v>
      </c>
      <c r="AX329" s="30">
        <f>IF(AND(ISBLANK(X329),$AD329=1,AX$510=1,$F329&lt;&gt;служ!$AF$3),0,1)</f>
        <v>1</v>
      </c>
      <c r="AY329" s="30">
        <f>IF(AND(ISBLANK(Y329),$AD329=1,AY$510=1,$F329&lt;&gt;служ!$AF$3),0,1)</f>
        <v>1</v>
      </c>
      <c r="AZ329" s="30">
        <f>IF(AND(ISBLANK(Z329),$AD329=1,AZ$510=1,$F329&lt;&gt;служ!$AF$3),0,1)</f>
        <v>1</v>
      </c>
      <c r="BA329" s="30">
        <f>IF(AND(ISBLANK(AA329),$AD329=1,BA$510=1,$F329&lt;&gt;служ!$AF$3),0,1)</f>
        <v>1</v>
      </c>
      <c r="BB329" s="20">
        <f t="shared" si="24"/>
        <v>0</v>
      </c>
      <c r="BD329" s="114"/>
      <c r="BE329" s="114"/>
      <c r="BF329" s="156" t="str">
        <f t="shared" si="25"/>
        <v/>
      </c>
      <c r="BH329" s="30">
        <f>IF(AND(ISBLANK(BD329),$AD329=1,$F329&lt;&gt;служ!$AF$3),0,1)</f>
        <v>1</v>
      </c>
      <c r="BI329" s="30">
        <f>IF(AND(ISBLANK(BE329),$AD329=1,$F329&lt;&gt;служ!$AF$3),0,1)</f>
        <v>1</v>
      </c>
    </row>
    <row r="330" spans="2:61" s="20" customFormat="1" x14ac:dyDescent="0.2">
      <c r="B330" s="112">
        <v>321</v>
      </c>
      <c r="C330" s="25">
        <v>4321</v>
      </c>
      <c r="D330" s="52"/>
      <c r="E330" s="52"/>
      <c r="F330" s="113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5"/>
      <c r="V330" s="115"/>
      <c r="W330" s="115"/>
      <c r="X330" s="115"/>
      <c r="Y330" s="115"/>
      <c r="Z330" s="115"/>
      <c r="AA330" s="115"/>
      <c r="AB330" s="28">
        <f>IF(AND(AD330=0,(COUNTIF(D330:AA330,"*")+COUNTIF(D330:AA330,"&lt;9")+COUNTIF(BD330:BE330,"*")+COUNTIF(BD330:BE330,"&lt;9")-COUNTIF(D330:AA330,служ!$AF$3)-COUNTIF(BD330:BE330,служ!$AF$3))&gt;0),0,1)</f>
        <v>1</v>
      </c>
      <c r="AC330" s="28">
        <f t="shared" ref="AC330:AC393" si="27">IF(AND(AE330=1,AD330=1,BB330=1),1,0)</f>
        <v>0</v>
      </c>
      <c r="AD330" s="29">
        <f>IF(OR(F330="",F330=служ!$AF$3),0,1)</f>
        <v>0</v>
      </c>
      <c r="AE330" s="31">
        <f t="shared" si="22"/>
        <v>1</v>
      </c>
      <c r="AF330" s="30">
        <f t="shared" si="26"/>
        <v>1</v>
      </c>
      <c r="AG330" s="30">
        <f>IF(AND(ISBLANK(G330),$AD330=1,AG$510=1,$F330&lt;&gt;служ!$AF$3),0,1)</f>
        <v>1</v>
      </c>
      <c r="AH330" s="30">
        <f>IF(AND(ISBLANK(H330),$AD330=1,AH$510=1,$F330&lt;&gt;служ!$AF$3),0,1)</f>
        <v>1</v>
      </c>
      <c r="AI330" s="30">
        <f>IF(AND(ISBLANK(I330),$AD330=1,AI$510=1,$F330&lt;&gt;служ!$AF$3),0,1)</f>
        <v>1</v>
      </c>
      <c r="AJ330" s="30">
        <f>IF(AND(ISBLANK(J330),$AD330=1,AJ$510=1,$F330&lt;&gt;служ!$AF$3),0,1)</f>
        <v>1</v>
      </c>
      <c r="AK330" s="30">
        <f>IF(AND(ISBLANK(K330),$AD330=1,AK$510=1,$F330&lt;&gt;служ!$AF$3),0,1)</f>
        <v>1</v>
      </c>
      <c r="AL330" s="30">
        <f>IF(AND(ISBLANK(L330),$AD330=1,AL$510=1,$F330&lt;&gt;служ!$AF$3),0,1)</f>
        <v>1</v>
      </c>
      <c r="AM330" s="30">
        <f>IF(AND(ISBLANK(M330),$AD330=1,AM$510=1,$F330&lt;&gt;служ!$AF$3),0,1)</f>
        <v>1</v>
      </c>
      <c r="AN330" s="30">
        <f>IF(AND(ISBLANK(N330),$AD330=1,AN$510=1,$F330&lt;&gt;служ!$AF$3),0,1)</f>
        <v>1</v>
      </c>
      <c r="AO330" s="30">
        <f>IF(AND(ISBLANK(O330),$AD330=1,AO$510=1,$F330&lt;&gt;служ!$AF$3),0,1)</f>
        <v>1</v>
      </c>
      <c r="AP330" s="30">
        <f>IF(AND(ISBLANK(P330),$AD330=1,AP$510=1,$F330&lt;&gt;служ!$AF$3),0,1)</f>
        <v>1</v>
      </c>
      <c r="AQ330" s="30">
        <f>IF(AND(ISBLANK(Q330),$AD330=1,AQ$510=1,$F330&lt;&gt;служ!$AF$3),0,1)</f>
        <v>1</v>
      </c>
      <c r="AR330" s="30">
        <f>IF(AND(ISBLANK(R330),$AD330=1,AR$510=1,$F330&lt;&gt;служ!$AF$3),0,1)</f>
        <v>1</v>
      </c>
      <c r="AS330" s="30">
        <f>IF(AND(ISBLANK(S330),$AD330=1,AS$510=1,$F330&lt;&gt;служ!$AF$3),0,1)</f>
        <v>1</v>
      </c>
      <c r="AT330" s="30">
        <f>IF(AND(ISBLANK(T330),$AD330=1,AT$510=1,$F330&lt;&gt;служ!$AF$3),0,1)</f>
        <v>1</v>
      </c>
      <c r="AU330" s="30">
        <f>IF(AND(ISBLANK(U330),$AD330=1,AU$510=1,$F330&lt;&gt;служ!$AF$3),0,1)</f>
        <v>1</v>
      </c>
      <c r="AV330" s="30">
        <f>IF(AND(ISBLANK(V330),$AD330=1,AV$510=1,$F330&lt;&gt;служ!$AF$3),0,1)</f>
        <v>1</v>
      </c>
      <c r="AW330" s="30">
        <f>IF(AND(ISBLANK(W330),$AD330=1,AW$510=1,$F330&lt;&gt;служ!$AF$3),0,1)</f>
        <v>1</v>
      </c>
      <c r="AX330" s="30">
        <f>IF(AND(ISBLANK(X330),$AD330=1,AX$510=1,$F330&lt;&gt;служ!$AF$3),0,1)</f>
        <v>1</v>
      </c>
      <c r="AY330" s="30">
        <f>IF(AND(ISBLANK(Y330),$AD330=1,AY$510=1,$F330&lt;&gt;служ!$AF$3),0,1)</f>
        <v>1</v>
      </c>
      <c r="AZ330" s="30">
        <f>IF(AND(ISBLANK(Z330),$AD330=1,AZ$510=1,$F330&lt;&gt;служ!$AF$3),0,1)</f>
        <v>1</v>
      </c>
      <c r="BA330" s="30">
        <f>IF(AND(ISBLANK(AA330),$AD330=1,BA$510=1,$F330&lt;&gt;служ!$AF$3),0,1)</f>
        <v>1</v>
      </c>
      <c r="BB330" s="20">
        <f t="shared" si="24"/>
        <v>0</v>
      </c>
      <c r="BD330" s="114"/>
      <c r="BE330" s="114"/>
      <c r="BF330" s="156" t="str">
        <f t="shared" si="25"/>
        <v/>
      </c>
      <c r="BH330" s="30">
        <f>IF(AND(ISBLANK(BD330),$AD330=1,$F330&lt;&gt;служ!$AF$3),0,1)</f>
        <v>1</v>
      </c>
      <c r="BI330" s="30">
        <f>IF(AND(ISBLANK(BE330),$AD330=1,$F330&lt;&gt;служ!$AF$3),0,1)</f>
        <v>1</v>
      </c>
    </row>
    <row r="331" spans="2:61" s="20" customFormat="1" x14ac:dyDescent="0.2">
      <c r="B331" s="112">
        <v>322</v>
      </c>
      <c r="C331" s="25">
        <v>4322</v>
      </c>
      <c r="D331" s="52"/>
      <c r="E331" s="52"/>
      <c r="F331" s="113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5"/>
      <c r="V331" s="115"/>
      <c r="W331" s="115"/>
      <c r="X331" s="115"/>
      <c r="Y331" s="115"/>
      <c r="Z331" s="115"/>
      <c r="AA331" s="115"/>
      <c r="AB331" s="28">
        <f>IF(AND(AD331=0,(COUNTIF(D331:AA331,"*")+COUNTIF(D331:AA331,"&lt;9")+COUNTIF(BD331:BE331,"*")+COUNTIF(BD331:BE331,"&lt;9")-COUNTIF(D331:AA331,служ!$AF$3)-COUNTIF(BD331:BE331,служ!$AF$3))&gt;0),0,1)</f>
        <v>1</v>
      </c>
      <c r="AC331" s="28">
        <f t="shared" si="27"/>
        <v>0</v>
      </c>
      <c r="AD331" s="29">
        <f>IF(OR(F331="",F331=служ!$AF$3),0,1)</f>
        <v>0</v>
      </c>
      <c r="AE331" s="31">
        <f t="shared" ref="AE331:AE394" si="28">IF(SUM(AF331:BA331)+SUM(BH331:BI331)=24,1,0)</f>
        <v>1</v>
      </c>
      <c r="AF331" s="30">
        <f t="shared" si="26"/>
        <v>1</v>
      </c>
      <c r="AG331" s="30">
        <f>IF(AND(ISBLANK(G331),$AD331=1,AG$510=1,$F331&lt;&gt;служ!$AF$3),0,1)</f>
        <v>1</v>
      </c>
      <c r="AH331" s="30">
        <f>IF(AND(ISBLANK(H331),$AD331=1,AH$510=1,$F331&lt;&gt;служ!$AF$3),0,1)</f>
        <v>1</v>
      </c>
      <c r="AI331" s="30">
        <f>IF(AND(ISBLANK(I331),$AD331=1,AI$510=1,$F331&lt;&gt;служ!$AF$3),0,1)</f>
        <v>1</v>
      </c>
      <c r="AJ331" s="30">
        <f>IF(AND(ISBLANK(J331),$AD331=1,AJ$510=1,$F331&lt;&gt;служ!$AF$3),0,1)</f>
        <v>1</v>
      </c>
      <c r="AK331" s="30">
        <f>IF(AND(ISBLANK(K331),$AD331=1,AK$510=1,$F331&lt;&gt;служ!$AF$3),0,1)</f>
        <v>1</v>
      </c>
      <c r="AL331" s="30">
        <f>IF(AND(ISBLANK(L331),$AD331=1,AL$510=1,$F331&lt;&gt;служ!$AF$3),0,1)</f>
        <v>1</v>
      </c>
      <c r="AM331" s="30">
        <f>IF(AND(ISBLANK(M331),$AD331=1,AM$510=1,$F331&lt;&gt;служ!$AF$3),0,1)</f>
        <v>1</v>
      </c>
      <c r="AN331" s="30">
        <f>IF(AND(ISBLANK(N331),$AD331=1,AN$510=1,$F331&lt;&gt;служ!$AF$3),0,1)</f>
        <v>1</v>
      </c>
      <c r="AO331" s="30">
        <f>IF(AND(ISBLANK(O331),$AD331=1,AO$510=1,$F331&lt;&gt;служ!$AF$3),0,1)</f>
        <v>1</v>
      </c>
      <c r="AP331" s="30">
        <f>IF(AND(ISBLANK(P331),$AD331=1,AP$510=1,$F331&lt;&gt;служ!$AF$3),0,1)</f>
        <v>1</v>
      </c>
      <c r="AQ331" s="30">
        <f>IF(AND(ISBLANK(Q331),$AD331=1,AQ$510=1,$F331&lt;&gt;служ!$AF$3),0,1)</f>
        <v>1</v>
      </c>
      <c r="AR331" s="30">
        <f>IF(AND(ISBLANK(R331),$AD331=1,AR$510=1,$F331&lt;&gt;служ!$AF$3),0,1)</f>
        <v>1</v>
      </c>
      <c r="AS331" s="30">
        <f>IF(AND(ISBLANK(S331),$AD331=1,AS$510=1,$F331&lt;&gt;служ!$AF$3),0,1)</f>
        <v>1</v>
      </c>
      <c r="AT331" s="30">
        <f>IF(AND(ISBLANK(T331),$AD331=1,AT$510=1,$F331&lt;&gt;служ!$AF$3),0,1)</f>
        <v>1</v>
      </c>
      <c r="AU331" s="30">
        <f>IF(AND(ISBLANK(U331),$AD331=1,AU$510=1,$F331&lt;&gt;служ!$AF$3),0,1)</f>
        <v>1</v>
      </c>
      <c r="AV331" s="30">
        <f>IF(AND(ISBLANK(V331),$AD331=1,AV$510=1,$F331&lt;&gt;служ!$AF$3),0,1)</f>
        <v>1</v>
      </c>
      <c r="AW331" s="30">
        <f>IF(AND(ISBLANK(W331),$AD331=1,AW$510=1,$F331&lt;&gt;служ!$AF$3),0,1)</f>
        <v>1</v>
      </c>
      <c r="AX331" s="30">
        <f>IF(AND(ISBLANK(X331),$AD331=1,AX$510=1,$F331&lt;&gt;служ!$AF$3),0,1)</f>
        <v>1</v>
      </c>
      <c r="AY331" s="30">
        <f>IF(AND(ISBLANK(Y331),$AD331=1,AY$510=1,$F331&lt;&gt;служ!$AF$3),0,1)</f>
        <v>1</v>
      </c>
      <c r="AZ331" s="30">
        <f>IF(AND(ISBLANK(Z331),$AD331=1,AZ$510=1,$F331&lt;&gt;служ!$AF$3),0,1)</f>
        <v>1</v>
      </c>
      <c r="BA331" s="30">
        <f>IF(AND(ISBLANK(AA331),$AD331=1,BA$510=1,$F331&lt;&gt;служ!$AF$3),0,1)</f>
        <v>1</v>
      </c>
      <c r="BB331" s="20">
        <f t="shared" ref="BB331:BB394" si="29">IF(F331&gt;0,1,0)</f>
        <v>0</v>
      </c>
      <c r="BD331" s="114"/>
      <c r="BE331" s="114"/>
      <c r="BF331" s="156" t="str">
        <f t="shared" ref="BF331:BF394" si="30">IF(AC331=1,SUM(G331:AA331),"")</f>
        <v/>
      </c>
      <c r="BH331" s="30">
        <f>IF(AND(ISBLANK(BD331),$AD331=1,$F331&lt;&gt;служ!$AF$3),0,1)</f>
        <v>1</v>
      </c>
      <c r="BI331" s="30">
        <f>IF(AND(ISBLANK(BE331),$AD331=1,$F331&lt;&gt;служ!$AF$3),0,1)</f>
        <v>1</v>
      </c>
    </row>
    <row r="332" spans="2:61" s="20" customFormat="1" x14ac:dyDescent="0.2">
      <c r="B332" s="112">
        <v>323</v>
      </c>
      <c r="C332" s="25">
        <v>4323</v>
      </c>
      <c r="D332" s="52"/>
      <c r="E332" s="52"/>
      <c r="F332" s="113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5"/>
      <c r="V332" s="115"/>
      <c r="W332" s="115"/>
      <c r="X332" s="115"/>
      <c r="Y332" s="115"/>
      <c r="Z332" s="115"/>
      <c r="AA332" s="115"/>
      <c r="AB332" s="28">
        <f>IF(AND(AD332=0,(COUNTIF(D332:AA332,"*")+COUNTIF(D332:AA332,"&lt;9")+COUNTIF(BD332:BE332,"*")+COUNTIF(BD332:BE332,"&lt;9")-COUNTIF(D332:AA332,служ!$AF$3)-COUNTIF(BD332:BE332,служ!$AF$3))&gt;0),0,1)</f>
        <v>1</v>
      </c>
      <c r="AC332" s="28">
        <f t="shared" si="27"/>
        <v>0</v>
      </c>
      <c r="AD332" s="29">
        <f>IF(OR(F332="",F332=служ!$AF$3),0,1)</f>
        <v>0</v>
      </c>
      <c r="AE332" s="31">
        <f t="shared" si="28"/>
        <v>1</v>
      </c>
      <c r="AF332" s="30">
        <f t="shared" si="26"/>
        <v>1</v>
      </c>
      <c r="AG332" s="30">
        <f>IF(AND(ISBLANK(G332),$AD332=1,AG$510=1,$F332&lt;&gt;служ!$AF$3),0,1)</f>
        <v>1</v>
      </c>
      <c r="AH332" s="30">
        <f>IF(AND(ISBLANK(H332),$AD332=1,AH$510=1,$F332&lt;&gt;служ!$AF$3),0,1)</f>
        <v>1</v>
      </c>
      <c r="AI332" s="30">
        <f>IF(AND(ISBLANK(I332),$AD332=1,AI$510=1,$F332&lt;&gt;служ!$AF$3),0,1)</f>
        <v>1</v>
      </c>
      <c r="AJ332" s="30">
        <f>IF(AND(ISBLANK(J332),$AD332=1,AJ$510=1,$F332&lt;&gt;служ!$AF$3),0,1)</f>
        <v>1</v>
      </c>
      <c r="AK332" s="30">
        <f>IF(AND(ISBLANK(K332),$AD332=1,AK$510=1,$F332&lt;&gt;служ!$AF$3),0,1)</f>
        <v>1</v>
      </c>
      <c r="AL332" s="30">
        <f>IF(AND(ISBLANK(L332),$AD332=1,AL$510=1,$F332&lt;&gt;служ!$AF$3),0,1)</f>
        <v>1</v>
      </c>
      <c r="AM332" s="30">
        <f>IF(AND(ISBLANK(M332),$AD332=1,AM$510=1,$F332&lt;&gt;служ!$AF$3),0,1)</f>
        <v>1</v>
      </c>
      <c r="AN332" s="30">
        <f>IF(AND(ISBLANK(N332),$AD332=1,AN$510=1,$F332&lt;&gt;служ!$AF$3),0,1)</f>
        <v>1</v>
      </c>
      <c r="AO332" s="30">
        <f>IF(AND(ISBLANK(O332),$AD332=1,AO$510=1,$F332&lt;&gt;служ!$AF$3),0,1)</f>
        <v>1</v>
      </c>
      <c r="AP332" s="30">
        <f>IF(AND(ISBLANK(P332),$AD332=1,AP$510=1,$F332&lt;&gt;служ!$AF$3),0,1)</f>
        <v>1</v>
      </c>
      <c r="AQ332" s="30">
        <f>IF(AND(ISBLANK(Q332),$AD332=1,AQ$510=1,$F332&lt;&gt;служ!$AF$3),0,1)</f>
        <v>1</v>
      </c>
      <c r="AR332" s="30">
        <f>IF(AND(ISBLANK(R332),$AD332=1,AR$510=1,$F332&lt;&gt;служ!$AF$3),0,1)</f>
        <v>1</v>
      </c>
      <c r="AS332" s="30">
        <f>IF(AND(ISBLANK(S332),$AD332=1,AS$510=1,$F332&lt;&gt;служ!$AF$3),0,1)</f>
        <v>1</v>
      </c>
      <c r="AT332" s="30">
        <f>IF(AND(ISBLANK(T332),$AD332=1,AT$510=1,$F332&lt;&gt;служ!$AF$3),0,1)</f>
        <v>1</v>
      </c>
      <c r="AU332" s="30">
        <f>IF(AND(ISBLANK(U332),$AD332=1,AU$510=1,$F332&lt;&gt;служ!$AF$3),0,1)</f>
        <v>1</v>
      </c>
      <c r="AV332" s="30">
        <f>IF(AND(ISBLANK(V332),$AD332=1,AV$510=1,$F332&lt;&gt;служ!$AF$3),0,1)</f>
        <v>1</v>
      </c>
      <c r="AW332" s="30">
        <f>IF(AND(ISBLANK(W332),$AD332=1,AW$510=1,$F332&lt;&gt;служ!$AF$3),0,1)</f>
        <v>1</v>
      </c>
      <c r="AX332" s="30">
        <f>IF(AND(ISBLANK(X332),$AD332=1,AX$510=1,$F332&lt;&gt;служ!$AF$3),0,1)</f>
        <v>1</v>
      </c>
      <c r="AY332" s="30">
        <f>IF(AND(ISBLANK(Y332),$AD332=1,AY$510=1,$F332&lt;&gt;служ!$AF$3),0,1)</f>
        <v>1</v>
      </c>
      <c r="AZ332" s="30">
        <f>IF(AND(ISBLANK(Z332),$AD332=1,AZ$510=1,$F332&lt;&gt;служ!$AF$3),0,1)</f>
        <v>1</v>
      </c>
      <c r="BA332" s="30">
        <f>IF(AND(ISBLANK(AA332),$AD332=1,BA$510=1,$F332&lt;&gt;служ!$AF$3),0,1)</f>
        <v>1</v>
      </c>
      <c r="BB332" s="20">
        <f t="shared" si="29"/>
        <v>0</v>
      </c>
      <c r="BD332" s="114"/>
      <c r="BE332" s="114"/>
      <c r="BF332" s="156" t="str">
        <f t="shared" si="30"/>
        <v/>
      </c>
      <c r="BH332" s="30">
        <f>IF(AND(ISBLANK(BD332),$AD332=1,$F332&lt;&gt;служ!$AF$3),0,1)</f>
        <v>1</v>
      </c>
      <c r="BI332" s="30">
        <f>IF(AND(ISBLANK(BE332),$AD332=1,$F332&lt;&gt;служ!$AF$3),0,1)</f>
        <v>1</v>
      </c>
    </row>
    <row r="333" spans="2:61" s="20" customFormat="1" x14ac:dyDescent="0.2">
      <c r="B333" s="112">
        <v>324</v>
      </c>
      <c r="C333" s="25">
        <v>4324</v>
      </c>
      <c r="D333" s="52"/>
      <c r="E333" s="52"/>
      <c r="F333" s="113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5"/>
      <c r="V333" s="115"/>
      <c r="W333" s="115"/>
      <c r="X333" s="115"/>
      <c r="Y333" s="115"/>
      <c r="Z333" s="115"/>
      <c r="AA333" s="115"/>
      <c r="AB333" s="28">
        <f>IF(AND(AD333=0,(COUNTIF(D333:AA333,"*")+COUNTIF(D333:AA333,"&lt;9")+COUNTIF(BD333:BE333,"*")+COUNTIF(BD333:BE333,"&lt;9")-COUNTIF(D333:AA333,служ!$AF$3)-COUNTIF(BD333:BE333,служ!$AF$3))&gt;0),0,1)</f>
        <v>1</v>
      </c>
      <c r="AC333" s="28">
        <f t="shared" si="27"/>
        <v>0</v>
      </c>
      <c r="AD333" s="29">
        <f>IF(OR(F333="",F333=служ!$AF$3),0,1)</f>
        <v>0</v>
      </c>
      <c r="AE333" s="31">
        <f t="shared" si="28"/>
        <v>1</v>
      </c>
      <c r="AF333" s="30">
        <f t="shared" si="26"/>
        <v>1</v>
      </c>
      <c r="AG333" s="30">
        <f>IF(AND(ISBLANK(G333),$AD333=1,AG$510=1,$F333&lt;&gt;служ!$AF$3),0,1)</f>
        <v>1</v>
      </c>
      <c r="AH333" s="30">
        <f>IF(AND(ISBLANK(H333),$AD333=1,AH$510=1,$F333&lt;&gt;служ!$AF$3),0,1)</f>
        <v>1</v>
      </c>
      <c r="AI333" s="30">
        <f>IF(AND(ISBLANK(I333),$AD333=1,AI$510=1,$F333&lt;&gt;служ!$AF$3),0,1)</f>
        <v>1</v>
      </c>
      <c r="AJ333" s="30">
        <f>IF(AND(ISBLANK(J333),$AD333=1,AJ$510=1,$F333&lt;&gt;служ!$AF$3),0,1)</f>
        <v>1</v>
      </c>
      <c r="AK333" s="30">
        <f>IF(AND(ISBLANK(K333),$AD333=1,AK$510=1,$F333&lt;&gt;служ!$AF$3),0,1)</f>
        <v>1</v>
      </c>
      <c r="AL333" s="30">
        <f>IF(AND(ISBLANK(L333),$AD333=1,AL$510=1,$F333&lt;&gt;служ!$AF$3),0,1)</f>
        <v>1</v>
      </c>
      <c r="AM333" s="30">
        <f>IF(AND(ISBLANK(M333),$AD333=1,AM$510=1,$F333&lt;&gt;служ!$AF$3),0,1)</f>
        <v>1</v>
      </c>
      <c r="AN333" s="30">
        <f>IF(AND(ISBLANK(N333),$AD333=1,AN$510=1,$F333&lt;&gt;служ!$AF$3),0,1)</f>
        <v>1</v>
      </c>
      <c r="AO333" s="30">
        <f>IF(AND(ISBLANK(O333),$AD333=1,AO$510=1,$F333&lt;&gt;служ!$AF$3),0,1)</f>
        <v>1</v>
      </c>
      <c r="AP333" s="30">
        <f>IF(AND(ISBLANK(P333),$AD333=1,AP$510=1,$F333&lt;&gt;служ!$AF$3),0,1)</f>
        <v>1</v>
      </c>
      <c r="AQ333" s="30">
        <f>IF(AND(ISBLANK(Q333),$AD333=1,AQ$510=1,$F333&lt;&gt;служ!$AF$3),0,1)</f>
        <v>1</v>
      </c>
      <c r="AR333" s="30">
        <f>IF(AND(ISBLANK(R333),$AD333=1,AR$510=1,$F333&lt;&gt;служ!$AF$3),0,1)</f>
        <v>1</v>
      </c>
      <c r="AS333" s="30">
        <f>IF(AND(ISBLANK(S333),$AD333=1,AS$510=1,$F333&lt;&gt;служ!$AF$3),0,1)</f>
        <v>1</v>
      </c>
      <c r="AT333" s="30">
        <f>IF(AND(ISBLANK(T333),$AD333=1,AT$510=1,$F333&lt;&gt;служ!$AF$3),0,1)</f>
        <v>1</v>
      </c>
      <c r="AU333" s="30">
        <f>IF(AND(ISBLANK(U333),$AD333=1,AU$510=1,$F333&lt;&gt;служ!$AF$3),0,1)</f>
        <v>1</v>
      </c>
      <c r="AV333" s="30">
        <f>IF(AND(ISBLANK(V333),$AD333=1,AV$510=1,$F333&lt;&gt;служ!$AF$3),0,1)</f>
        <v>1</v>
      </c>
      <c r="AW333" s="30">
        <f>IF(AND(ISBLANK(W333),$AD333=1,AW$510=1,$F333&lt;&gt;служ!$AF$3),0,1)</f>
        <v>1</v>
      </c>
      <c r="AX333" s="30">
        <f>IF(AND(ISBLANK(X333),$AD333=1,AX$510=1,$F333&lt;&gt;служ!$AF$3),0,1)</f>
        <v>1</v>
      </c>
      <c r="AY333" s="30">
        <f>IF(AND(ISBLANK(Y333),$AD333=1,AY$510=1,$F333&lt;&gt;служ!$AF$3),0,1)</f>
        <v>1</v>
      </c>
      <c r="AZ333" s="30">
        <f>IF(AND(ISBLANK(Z333),$AD333=1,AZ$510=1,$F333&lt;&gt;служ!$AF$3),0,1)</f>
        <v>1</v>
      </c>
      <c r="BA333" s="30">
        <f>IF(AND(ISBLANK(AA333),$AD333=1,BA$510=1,$F333&lt;&gt;служ!$AF$3),0,1)</f>
        <v>1</v>
      </c>
      <c r="BB333" s="20">
        <f t="shared" si="29"/>
        <v>0</v>
      </c>
      <c r="BD333" s="114"/>
      <c r="BE333" s="114"/>
      <c r="BF333" s="156" t="str">
        <f t="shared" si="30"/>
        <v/>
      </c>
      <c r="BH333" s="30">
        <f>IF(AND(ISBLANK(BD333),$AD333=1,$F333&lt;&gt;служ!$AF$3),0,1)</f>
        <v>1</v>
      </c>
      <c r="BI333" s="30">
        <f>IF(AND(ISBLANK(BE333),$AD333=1,$F333&lt;&gt;служ!$AF$3),0,1)</f>
        <v>1</v>
      </c>
    </row>
    <row r="334" spans="2:61" s="20" customFormat="1" x14ac:dyDescent="0.2">
      <c r="B334" s="112">
        <v>325</v>
      </c>
      <c r="C334" s="25">
        <v>4325</v>
      </c>
      <c r="D334" s="52"/>
      <c r="E334" s="52"/>
      <c r="F334" s="113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5"/>
      <c r="V334" s="115"/>
      <c r="W334" s="115"/>
      <c r="X334" s="115"/>
      <c r="Y334" s="115"/>
      <c r="Z334" s="115"/>
      <c r="AA334" s="115"/>
      <c r="AB334" s="28">
        <f>IF(AND(AD334=0,(COUNTIF(D334:AA334,"*")+COUNTIF(D334:AA334,"&lt;9")+COUNTIF(BD334:BE334,"*")+COUNTIF(BD334:BE334,"&lt;9")-COUNTIF(D334:AA334,служ!$AF$3)-COUNTIF(BD334:BE334,служ!$AF$3))&gt;0),0,1)</f>
        <v>1</v>
      </c>
      <c r="AC334" s="28">
        <f t="shared" si="27"/>
        <v>0</v>
      </c>
      <c r="AD334" s="29">
        <f>IF(OR(F334="",F334=служ!$AF$3),0,1)</f>
        <v>0</v>
      </c>
      <c r="AE334" s="31">
        <f t="shared" si="28"/>
        <v>1</v>
      </c>
      <c r="AF334" s="30">
        <f t="shared" si="26"/>
        <v>1</v>
      </c>
      <c r="AG334" s="30">
        <f>IF(AND(ISBLANK(G334),$AD334=1,AG$510=1,$F334&lt;&gt;служ!$AF$3),0,1)</f>
        <v>1</v>
      </c>
      <c r="AH334" s="30">
        <f>IF(AND(ISBLANK(H334),$AD334=1,AH$510=1,$F334&lt;&gt;служ!$AF$3),0,1)</f>
        <v>1</v>
      </c>
      <c r="AI334" s="30">
        <f>IF(AND(ISBLANK(I334),$AD334=1,AI$510=1,$F334&lt;&gt;служ!$AF$3),0,1)</f>
        <v>1</v>
      </c>
      <c r="AJ334" s="30">
        <f>IF(AND(ISBLANK(J334),$AD334=1,AJ$510=1,$F334&lt;&gt;служ!$AF$3),0,1)</f>
        <v>1</v>
      </c>
      <c r="AK334" s="30">
        <f>IF(AND(ISBLANK(K334),$AD334=1,AK$510=1,$F334&lt;&gt;служ!$AF$3),0,1)</f>
        <v>1</v>
      </c>
      <c r="AL334" s="30">
        <f>IF(AND(ISBLANK(L334),$AD334=1,AL$510=1,$F334&lt;&gt;служ!$AF$3),0,1)</f>
        <v>1</v>
      </c>
      <c r="AM334" s="30">
        <f>IF(AND(ISBLANK(M334),$AD334=1,AM$510=1,$F334&lt;&gt;служ!$AF$3),0,1)</f>
        <v>1</v>
      </c>
      <c r="AN334" s="30">
        <f>IF(AND(ISBLANK(N334),$AD334=1,AN$510=1,$F334&lt;&gt;служ!$AF$3),0,1)</f>
        <v>1</v>
      </c>
      <c r="AO334" s="30">
        <f>IF(AND(ISBLANK(O334),$AD334=1,AO$510=1,$F334&lt;&gt;служ!$AF$3),0,1)</f>
        <v>1</v>
      </c>
      <c r="AP334" s="30">
        <f>IF(AND(ISBLANK(P334),$AD334=1,AP$510=1,$F334&lt;&gt;служ!$AF$3),0,1)</f>
        <v>1</v>
      </c>
      <c r="AQ334" s="30">
        <f>IF(AND(ISBLANK(Q334),$AD334=1,AQ$510=1,$F334&lt;&gt;служ!$AF$3),0,1)</f>
        <v>1</v>
      </c>
      <c r="AR334" s="30">
        <f>IF(AND(ISBLANK(R334),$AD334=1,AR$510=1,$F334&lt;&gt;служ!$AF$3),0,1)</f>
        <v>1</v>
      </c>
      <c r="AS334" s="30">
        <f>IF(AND(ISBLANK(S334),$AD334=1,AS$510=1,$F334&lt;&gt;служ!$AF$3),0,1)</f>
        <v>1</v>
      </c>
      <c r="AT334" s="30">
        <f>IF(AND(ISBLANK(T334),$AD334=1,AT$510=1,$F334&lt;&gt;служ!$AF$3),0,1)</f>
        <v>1</v>
      </c>
      <c r="AU334" s="30">
        <f>IF(AND(ISBLANK(U334),$AD334=1,AU$510=1,$F334&lt;&gt;служ!$AF$3),0,1)</f>
        <v>1</v>
      </c>
      <c r="AV334" s="30">
        <f>IF(AND(ISBLANK(V334),$AD334=1,AV$510=1,$F334&lt;&gt;служ!$AF$3),0,1)</f>
        <v>1</v>
      </c>
      <c r="AW334" s="30">
        <f>IF(AND(ISBLANK(W334),$AD334=1,AW$510=1,$F334&lt;&gt;служ!$AF$3),0,1)</f>
        <v>1</v>
      </c>
      <c r="AX334" s="30">
        <f>IF(AND(ISBLANK(X334),$AD334=1,AX$510=1,$F334&lt;&gt;служ!$AF$3),0,1)</f>
        <v>1</v>
      </c>
      <c r="AY334" s="30">
        <f>IF(AND(ISBLANK(Y334),$AD334=1,AY$510=1,$F334&lt;&gt;служ!$AF$3),0,1)</f>
        <v>1</v>
      </c>
      <c r="AZ334" s="30">
        <f>IF(AND(ISBLANK(Z334),$AD334=1,AZ$510=1,$F334&lt;&gt;служ!$AF$3),0,1)</f>
        <v>1</v>
      </c>
      <c r="BA334" s="30">
        <f>IF(AND(ISBLANK(AA334),$AD334=1,BA$510=1,$F334&lt;&gt;служ!$AF$3),0,1)</f>
        <v>1</v>
      </c>
      <c r="BB334" s="20">
        <f t="shared" si="29"/>
        <v>0</v>
      </c>
      <c r="BD334" s="114"/>
      <c r="BE334" s="114"/>
      <c r="BF334" s="156" t="str">
        <f t="shared" si="30"/>
        <v/>
      </c>
      <c r="BH334" s="30">
        <f>IF(AND(ISBLANK(BD334),$AD334=1,$F334&lt;&gt;служ!$AF$3),0,1)</f>
        <v>1</v>
      </c>
      <c r="BI334" s="30">
        <f>IF(AND(ISBLANK(BE334),$AD334=1,$F334&lt;&gt;служ!$AF$3),0,1)</f>
        <v>1</v>
      </c>
    </row>
    <row r="335" spans="2:61" s="20" customFormat="1" x14ac:dyDescent="0.2">
      <c r="B335" s="112">
        <v>326</v>
      </c>
      <c r="C335" s="25">
        <v>4326</v>
      </c>
      <c r="D335" s="52"/>
      <c r="E335" s="52"/>
      <c r="F335" s="113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5"/>
      <c r="V335" s="115"/>
      <c r="W335" s="115"/>
      <c r="X335" s="115"/>
      <c r="Y335" s="115"/>
      <c r="Z335" s="115"/>
      <c r="AA335" s="115"/>
      <c r="AB335" s="28">
        <f>IF(AND(AD335=0,(COUNTIF(D335:AA335,"*")+COUNTIF(D335:AA335,"&lt;9")+COUNTIF(BD335:BE335,"*")+COUNTIF(BD335:BE335,"&lt;9")-COUNTIF(D335:AA335,служ!$AF$3)-COUNTIF(BD335:BE335,служ!$AF$3))&gt;0),0,1)</f>
        <v>1</v>
      </c>
      <c r="AC335" s="28">
        <f t="shared" si="27"/>
        <v>0</v>
      </c>
      <c r="AD335" s="29">
        <f>IF(OR(F335="",F335=служ!$AF$3),0,1)</f>
        <v>0</v>
      </c>
      <c r="AE335" s="31">
        <f t="shared" si="28"/>
        <v>1</v>
      </c>
      <c r="AF335" s="30">
        <f t="shared" si="26"/>
        <v>1</v>
      </c>
      <c r="AG335" s="30">
        <f>IF(AND(ISBLANK(G335),$AD335=1,AG$510=1,$F335&lt;&gt;служ!$AF$3),0,1)</f>
        <v>1</v>
      </c>
      <c r="AH335" s="30">
        <f>IF(AND(ISBLANK(H335),$AD335=1,AH$510=1,$F335&lt;&gt;служ!$AF$3),0,1)</f>
        <v>1</v>
      </c>
      <c r="AI335" s="30">
        <f>IF(AND(ISBLANK(I335),$AD335=1,AI$510=1,$F335&lt;&gt;служ!$AF$3),0,1)</f>
        <v>1</v>
      </c>
      <c r="AJ335" s="30">
        <f>IF(AND(ISBLANK(J335),$AD335=1,AJ$510=1,$F335&lt;&gt;служ!$AF$3),0,1)</f>
        <v>1</v>
      </c>
      <c r="AK335" s="30">
        <f>IF(AND(ISBLANK(K335),$AD335=1,AK$510=1,$F335&lt;&gt;служ!$AF$3),0,1)</f>
        <v>1</v>
      </c>
      <c r="AL335" s="30">
        <f>IF(AND(ISBLANK(L335),$AD335=1,AL$510=1,$F335&lt;&gt;служ!$AF$3),0,1)</f>
        <v>1</v>
      </c>
      <c r="AM335" s="30">
        <f>IF(AND(ISBLANK(M335),$AD335=1,AM$510=1,$F335&lt;&gt;служ!$AF$3),0,1)</f>
        <v>1</v>
      </c>
      <c r="AN335" s="30">
        <f>IF(AND(ISBLANK(N335),$AD335=1,AN$510=1,$F335&lt;&gt;служ!$AF$3),0,1)</f>
        <v>1</v>
      </c>
      <c r="AO335" s="30">
        <f>IF(AND(ISBLANK(O335),$AD335=1,AO$510=1,$F335&lt;&gt;служ!$AF$3),0,1)</f>
        <v>1</v>
      </c>
      <c r="AP335" s="30">
        <f>IF(AND(ISBLANK(P335),$AD335=1,AP$510=1,$F335&lt;&gt;служ!$AF$3),0,1)</f>
        <v>1</v>
      </c>
      <c r="AQ335" s="30">
        <f>IF(AND(ISBLANK(Q335),$AD335=1,AQ$510=1,$F335&lt;&gt;служ!$AF$3),0,1)</f>
        <v>1</v>
      </c>
      <c r="AR335" s="30">
        <f>IF(AND(ISBLANK(R335),$AD335=1,AR$510=1,$F335&lt;&gt;служ!$AF$3),0,1)</f>
        <v>1</v>
      </c>
      <c r="AS335" s="30">
        <f>IF(AND(ISBLANK(S335),$AD335=1,AS$510=1,$F335&lt;&gt;служ!$AF$3),0,1)</f>
        <v>1</v>
      </c>
      <c r="AT335" s="30">
        <f>IF(AND(ISBLANK(T335),$AD335=1,AT$510=1,$F335&lt;&gt;служ!$AF$3),0,1)</f>
        <v>1</v>
      </c>
      <c r="AU335" s="30">
        <f>IF(AND(ISBLANK(U335),$AD335=1,AU$510=1,$F335&lt;&gt;служ!$AF$3),0,1)</f>
        <v>1</v>
      </c>
      <c r="AV335" s="30">
        <f>IF(AND(ISBLANK(V335),$AD335=1,AV$510=1,$F335&lt;&gt;служ!$AF$3),0,1)</f>
        <v>1</v>
      </c>
      <c r="AW335" s="30">
        <f>IF(AND(ISBLANK(W335),$AD335=1,AW$510=1,$F335&lt;&gt;служ!$AF$3),0,1)</f>
        <v>1</v>
      </c>
      <c r="AX335" s="30">
        <f>IF(AND(ISBLANK(X335),$AD335=1,AX$510=1,$F335&lt;&gt;служ!$AF$3),0,1)</f>
        <v>1</v>
      </c>
      <c r="AY335" s="30">
        <f>IF(AND(ISBLANK(Y335),$AD335=1,AY$510=1,$F335&lt;&gt;служ!$AF$3),0,1)</f>
        <v>1</v>
      </c>
      <c r="AZ335" s="30">
        <f>IF(AND(ISBLANK(Z335),$AD335=1,AZ$510=1,$F335&lt;&gt;служ!$AF$3),0,1)</f>
        <v>1</v>
      </c>
      <c r="BA335" s="30">
        <f>IF(AND(ISBLANK(AA335),$AD335=1,BA$510=1,$F335&lt;&gt;служ!$AF$3),0,1)</f>
        <v>1</v>
      </c>
      <c r="BB335" s="20">
        <f t="shared" si="29"/>
        <v>0</v>
      </c>
      <c r="BD335" s="114"/>
      <c r="BE335" s="114"/>
      <c r="BF335" s="156" t="str">
        <f t="shared" si="30"/>
        <v/>
      </c>
      <c r="BH335" s="30">
        <f>IF(AND(ISBLANK(BD335),$AD335=1,$F335&lt;&gt;служ!$AF$3),0,1)</f>
        <v>1</v>
      </c>
      <c r="BI335" s="30">
        <f>IF(AND(ISBLANK(BE335),$AD335=1,$F335&lt;&gt;служ!$AF$3),0,1)</f>
        <v>1</v>
      </c>
    </row>
    <row r="336" spans="2:61" s="20" customFormat="1" x14ac:dyDescent="0.2">
      <c r="B336" s="112">
        <v>327</v>
      </c>
      <c r="C336" s="25">
        <v>4327</v>
      </c>
      <c r="D336" s="52"/>
      <c r="E336" s="52"/>
      <c r="F336" s="113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5"/>
      <c r="V336" s="115"/>
      <c r="W336" s="115"/>
      <c r="X336" s="115"/>
      <c r="Y336" s="115"/>
      <c r="Z336" s="115"/>
      <c r="AA336" s="115"/>
      <c r="AB336" s="28">
        <f>IF(AND(AD336=0,(COUNTIF(D336:AA336,"*")+COUNTIF(D336:AA336,"&lt;9")+COUNTIF(BD336:BE336,"*")+COUNTIF(BD336:BE336,"&lt;9")-COUNTIF(D336:AA336,служ!$AF$3)-COUNTIF(BD336:BE336,служ!$AF$3))&gt;0),0,1)</f>
        <v>1</v>
      </c>
      <c r="AC336" s="28">
        <f t="shared" si="27"/>
        <v>0</v>
      </c>
      <c r="AD336" s="29">
        <f>IF(OR(F336="",F336=служ!$AF$3),0,1)</f>
        <v>0</v>
      </c>
      <c r="AE336" s="31">
        <f t="shared" si="28"/>
        <v>1</v>
      </c>
      <c r="AF336" s="30">
        <f t="shared" si="26"/>
        <v>1</v>
      </c>
      <c r="AG336" s="30">
        <f>IF(AND(ISBLANK(G336),$AD336=1,AG$510=1,$F336&lt;&gt;служ!$AF$3),0,1)</f>
        <v>1</v>
      </c>
      <c r="AH336" s="30">
        <f>IF(AND(ISBLANK(H336),$AD336=1,AH$510=1,$F336&lt;&gt;служ!$AF$3),0,1)</f>
        <v>1</v>
      </c>
      <c r="AI336" s="30">
        <f>IF(AND(ISBLANK(I336),$AD336=1,AI$510=1,$F336&lt;&gt;служ!$AF$3),0,1)</f>
        <v>1</v>
      </c>
      <c r="AJ336" s="30">
        <f>IF(AND(ISBLANK(J336),$AD336=1,AJ$510=1,$F336&lt;&gt;служ!$AF$3),0,1)</f>
        <v>1</v>
      </c>
      <c r="AK336" s="30">
        <f>IF(AND(ISBLANK(K336),$AD336=1,AK$510=1,$F336&lt;&gt;служ!$AF$3),0,1)</f>
        <v>1</v>
      </c>
      <c r="AL336" s="30">
        <f>IF(AND(ISBLANK(L336),$AD336=1,AL$510=1,$F336&lt;&gt;служ!$AF$3),0,1)</f>
        <v>1</v>
      </c>
      <c r="AM336" s="30">
        <f>IF(AND(ISBLANK(M336),$AD336=1,AM$510=1,$F336&lt;&gt;служ!$AF$3),0,1)</f>
        <v>1</v>
      </c>
      <c r="AN336" s="30">
        <f>IF(AND(ISBLANK(N336),$AD336=1,AN$510=1,$F336&lt;&gt;служ!$AF$3),0,1)</f>
        <v>1</v>
      </c>
      <c r="AO336" s="30">
        <f>IF(AND(ISBLANK(O336),$AD336=1,AO$510=1,$F336&lt;&gt;служ!$AF$3),0,1)</f>
        <v>1</v>
      </c>
      <c r="AP336" s="30">
        <f>IF(AND(ISBLANK(P336),$AD336=1,AP$510=1,$F336&lt;&gt;служ!$AF$3),0,1)</f>
        <v>1</v>
      </c>
      <c r="AQ336" s="30">
        <f>IF(AND(ISBLANK(Q336),$AD336=1,AQ$510=1,$F336&lt;&gt;служ!$AF$3),0,1)</f>
        <v>1</v>
      </c>
      <c r="AR336" s="30">
        <f>IF(AND(ISBLANK(R336),$AD336=1,AR$510=1,$F336&lt;&gt;служ!$AF$3),0,1)</f>
        <v>1</v>
      </c>
      <c r="AS336" s="30">
        <f>IF(AND(ISBLANK(S336),$AD336=1,AS$510=1,$F336&lt;&gt;служ!$AF$3),0,1)</f>
        <v>1</v>
      </c>
      <c r="AT336" s="30">
        <f>IF(AND(ISBLANK(T336),$AD336=1,AT$510=1,$F336&lt;&gt;служ!$AF$3),0,1)</f>
        <v>1</v>
      </c>
      <c r="AU336" s="30">
        <f>IF(AND(ISBLANK(U336),$AD336=1,AU$510=1,$F336&lt;&gt;служ!$AF$3),0,1)</f>
        <v>1</v>
      </c>
      <c r="AV336" s="30">
        <f>IF(AND(ISBLANK(V336),$AD336=1,AV$510=1,$F336&lt;&gt;служ!$AF$3),0,1)</f>
        <v>1</v>
      </c>
      <c r="AW336" s="30">
        <f>IF(AND(ISBLANK(W336),$AD336=1,AW$510=1,$F336&lt;&gt;служ!$AF$3),0,1)</f>
        <v>1</v>
      </c>
      <c r="AX336" s="30">
        <f>IF(AND(ISBLANK(X336),$AD336=1,AX$510=1,$F336&lt;&gt;служ!$AF$3),0,1)</f>
        <v>1</v>
      </c>
      <c r="AY336" s="30">
        <f>IF(AND(ISBLANK(Y336),$AD336=1,AY$510=1,$F336&lt;&gt;служ!$AF$3),0,1)</f>
        <v>1</v>
      </c>
      <c r="AZ336" s="30">
        <f>IF(AND(ISBLANK(Z336),$AD336=1,AZ$510=1,$F336&lt;&gt;служ!$AF$3),0,1)</f>
        <v>1</v>
      </c>
      <c r="BA336" s="30">
        <f>IF(AND(ISBLANK(AA336),$AD336=1,BA$510=1,$F336&lt;&gt;служ!$AF$3),0,1)</f>
        <v>1</v>
      </c>
      <c r="BB336" s="20">
        <f t="shared" si="29"/>
        <v>0</v>
      </c>
      <c r="BD336" s="114"/>
      <c r="BE336" s="114"/>
      <c r="BF336" s="156" t="str">
        <f t="shared" si="30"/>
        <v/>
      </c>
      <c r="BH336" s="30">
        <f>IF(AND(ISBLANK(BD336),$AD336=1,$F336&lt;&gt;служ!$AF$3),0,1)</f>
        <v>1</v>
      </c>
      <c r="BI336" s="30">
        <f>IF(AND(ISBLANK(BE336),$AD336=1,$F336&lt;&gt;служ!$AF$3),0,1)</f>
        <v>1</v>
      </c>
    </row>
    <row r="337" spans="2:61" s="20" customFormat="1" x14ac:dyDescent="0.2">
      <c r="B337" s="112">
        <v>328</v>
      </c>
      <c r="C337" s="25">
        <v>4328</v>
      </c>
      <c r="D337" s="52"/>
      <c r="E337" s="52"/>
      <c r="F337" s="113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5"/>
      <c r="V337" s="115"/>
      <c r="W337" s="115"/>
      <c r="X337" s="115"/>
      <c r="Y337" s="115"/>
      <c r="Z337" s="115"/>
      <c r="AA337" s="115"/>
      <c r="AB337" s="28">
        <f>IF(AND(AD337=0,(COUNTIF(D337:AA337,"*")+COUNTIF(D337:AA337,"&lt;9")+COUNTIF(BD337:BE337,"*")+COUNTIF(BD337:BE337,"&lt;9")-COUNTIF(D337:AA337,служ!$AF$3)-COUNTIF(BD337:BE337,служ!$AF$3))&gt;0),0,1)</f>
        <v>1</v>
      </c>
      <c r="AC337" s="28">
        <f t="shared" si="27"/>
        <v>0</v>
      </c>
      <c r="AD337" s="29">
        <f>IF(OR(F337="",F337=служ!$AF$3),0,1)</f>
        <v>0</v>
      </c>
      <c r="AE337" s="31">
        <f t="shared" si="28"/>
        <v>1</v>
      </c>
      <c r="AF337" s="30">
        <f t="shared" si="26"/>
        <v>1</v>
      </c>
      <c r="AG337" s="30">
        <f>IF(AND(ISBLANK(G337),$AD337=1,AG$510=1,$F337&lt;&gt;служ!$AF$3),0,1)</f>
        <v>1</v>
      </c>
      <c r="AH337" s="30">
        <f>IF(AND(ISBLANK(H337),$AD337=1,AH$510=1,$F337&lt;&gt;служ!$AF$3),0,1)</f>
        <v>1</v>
      </c>
      <c r="AI337" s="30">
        <f>IF(AND(ISBLANK(I337),$AD337=1,AI$510=1,$F337&lt;&gt;служ!$AF$3),0,1)</f>
        <v>1</v>
      </c>
      <c r="AJ337" s="30">
        <f>IF(AND(ISBLANK(J337),$AD337=1,AJ$510=1,$F337&lt;&gt;служ!$AF$3),0,1)</f>
        <v>1</v>
      </c>
      <c r="AK337" s="30">
        <f>IF(AND(ISBLANK(K337),$AD337=1,AK$510=1,$F337&lt;&gt;служ!$AF$3),0,1)</f>
        <v>1</v>
      </c>
      <c r="AL337" s="30">
        <f>IF(AND(ISBLANK(L337),$AD337=1,AL$510=1,$F337&lt;&gt;служ!$AF$3),0,1)</f>
        <v>1</v>
      </c>
      <c r="AM337" s="30">
        <f>IF(AND(ISBLANK(M337),$AD337=1,AM$510=1,$F337&lt;&gt;служ!$AF$3),0,1)</f>
        <v>1</v>
      </c>
      <c r="AN337" s="30">
        <f>IF(AND(ISBLANK(N337),$AD337=1,AN$510=1,$F337&lt;&gt;служ!$AF$3),0,1)</f>
        <v>1</v>
      </c>
      <c r="AO337" s="30">
        <f>IF(AND(ISBLANK(O337),$AD337=1,AO$510=1,$F337&lt;&gt;служ!$AF$3),0,1)</f>
        <v>1</v>
      </c>
      <c r="AP337" s="30">
        <f>IF(AND(ISBLANK(P337),$AD337=1,AP$510=1,$F337&lt;&gt;служ!$AF$3),0,1)</f>
        <v>1</v>
      </c>
      <c r="AQ337" s="30">
        <f>IF(AND(ISBLANK(Q337),$AD337=1,AQ$510=1,$F337&lt;&gt;служ!$AF$3),0,1)</f>
        <v>1</v>
      </c>
      <c r="AR337" s="30">
        <f>IF(AND(ISBLANK(R337),$AD337=1,AR$510=1,$F337&lt;&gt;служ!$AF$3),0,1)</f>
        <v>1</v>
      </c>
      <c r="AS337" s="30">
        <f>IF(AND(ISBLANK(S337),$AD337=1,AS$510=1,$F337&lt;&gt;служ!$AF$3),0,1)</f>
        <v>1</v>
      </c>
      <c r="AT337" s="30">
        <f>IF(AND(ISBLANK(T337),$AD337=1,AT$510=1,$F337&lt;&gt;служ!$AF$3),0,1)</f>
        <v>1</v>
      </c>
      <c r="AU337" s="30">
        <f>IF(AND(ISBLANK(U337),$AD337=1,AU$510=1,$F337&lt;&gt;служ!$AF$3),0,1)</f>
        <v>1</v>
      </c>
      <c r="AV337" s="30">
        <f>IF(AND(ISBLANK(V337),$AD337=1,AV$510=1,$F337&lt;&gt;служ!$AF$3),0,1)</f>
        <v>1</v>
      </c>
      <c r="AW337" s="30">
        <f>IF(AND(ISBLANK(W337),$AD337=1,AW$510=1,$F337&lt;&gt;служ!$AF$3),0,1)</f>
        <v>1</v>
      </c>
      <c r="AX337" s="30">
        <f>IF(AND(ISBLANK(X337),$AD337=1,AX$510=1,$F337&lt;&gt;служ!$AF$3),0,1)</f>
        <v>1</v>
      </c>
      <c r="AY337" s="30">
        <f>IF(AND(ISBLANK(Y337),$AD337=1,AY$510=1,$F337&lt;&gt;служ!$AF$3),0,1)</f>
        <v>1</v>
      </c>
      <c r="AZ337" s="30">
        <f>IF(AND(ISBLANK(Z337),$AD337=1,AZ$510=1,$F337&lt;&gt;служ!$AF$3),0,1)</f>
        <v>1</v>
      </c>
      <c r="BA337" s="30">
        <f>IF(AND(ISBLANK(AA337),$AD337=1,BA$510=1,$F337&lt;&gt;служ!$AF$3),0,1)</f>
        <v>1</v>
      </c>
      <c r="BB337" s="20">
        <f t="shared" si="29"/>
        <v>0</v>
      </c>
      <c r="BD337" s="114"/>
      <c r="BE337" s="114"/>
      <c r="BF337" s="156" t="str">
        <f t="shared" si="30"/>
        <v/>
      </c>
      <c r="BH337" s="30">
        <f>IF(AND(ISBLANK(BD337),$AD337=1,$F337&lt;&gt;служ!$AF$3),0,1)</f>
        <v>1</v>
      </c>
      <c r="BI337" s="30">
        <f>IF(AND(ISBLANK(BE337),$AD337=1,$F337&lt;&gt;служ!$AF$3),0,1)</f>
        <v>1</v>
      </c>
    </row>
    <row r="338" spans="2:61" s="20" customFormat="1" x14ac:dyDescent="0.2">
      <c r="B338" s="112">
        <v>329</v>
      </c>
      <c r="C338" s="25">
        <v>4329</v>
      </c>
      <c r="D338" s="52"/>
      <c r="E338" s="52"/>
      <c r="F338" s="113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5"/>
      <c r="V338" s="115"/>
      <c r="W338" s="115"/>
      <c r="X338" s="115"/>
      <c r="Y338" s="115"/>
      <c r="Z338" s="115"/>
      <c r="AA338" s="115"/>
      <c r="AB338" s="28">
        <f>IF(AND(AD338=0,(COUNTIF(D338:AA338,"*")+COUNTIF(D338:AA338,"&lt;9")+COUNTIF(BD338:BE338,"*")+COUNTIF(BD338:BE338,"&lt;9")-COUNTIF(D338:AA338,служ!$AF$3)-COUNTIF(BD338:BE338,служ!$AF$3))&gt;0),0,1)</f>
        <v>1</v>
      </c>
      <c r="AC338" s="28">
        <f t="shared" si="27"/>
        <v>0</v>
      </c>
      <c r="AD338" s="29">
        <f>IF(OR(F338="",F338=служ!$AF$3),0,1)</f>
        <v>0</v>
      </c>
      <c r="AE338" s="31">
        <f t="shared" si="28"/>
        <v>1</v>
      </c>
      <c r="AF338" s="30">
        <f t="shared" si="26"/>
        <v>1</v>
      </c>
      <c r="AG338" s="30">
        <f>IF(AND(ISBLANK(G338),$AD338=1,AG$510=1,$F338&lt;&gt;служ!$AF$3),0,1)</f>
        <v>1</v>
      </c>
      <c r="AH338" s="30">
        <f>IF(AND(ISBLANK(H338),$AD338=1,AH$510=1,$F338&lt;&gt;служ!$AF$3),0,1)</f>
        <v>1</v>
      </c>
      <c r="AI338" s="30">
        <f>IF(AND(ISBLANK(I338),$AD338=1,AI$510=1,$F338&lt;&gt;служ!$AF$3),0,1)</f>
        <v>1</v>
      </c>
      <c r="AJ338" s="30">
        <f>IF(AND(ISBLANK(J338),$AD338=1,AJ$510=1,$F338&lt;&gt;служ!$AF$3),0,1)</f>
        <v>1</v>
      </c>
      <c r="AK338" s="30">
        <f>IF(AND(ISBLANK(K338),$AD338=1,AK$510=1,$F338&lt;&gt;служ!$AF$3),0,1)</f>
        <v>1</v>
      </c>
      <c r="AL338" s="30">
        <f>IF(AND(ISBLANK(L338),$AD338=1,AL$510=1,$F338&lt;&gt;служ!$AF$3),0,1)</f>
        <v>1</v>
      </c>
      <c r="AM338" s="30">
        <f>IF(AND(ISBLANK(M338),$AD338=1,AM$510=1,$F338&lt;&gt;служ!$AF$3),0,1)</f>
        <v>1</v>
      </c>
      <c r="AN338" s="30">
        <f>IF(AND(ISBLANK(N338),$AD338=1,AN$510=1,$F338&lt;&gt;служ!$AF$3),0,1)</f>
        <v>1</v>
      </c>
      <c r="AO338" s="30">
        <f>IF(AND(ISBLANK(O338),$AD338=1,AO$510=1,$F338&lt;&gt;служ!$AF$3),0,1)</f>
        <v>1</v>
      </c>
      <c r="AP338" s="30">
        <f>IF(AND(ISBLANK(P338),$AD338=1,AP$510=1,$F338&lt;&gt;служ!$AF$3),0,1)</f>
        <v>1</v>
      </c>
      <c r="AQ338" s="30">
        <f>IF(AND(ISBLANK(Q338),$AD338=1,AQ$510=1,$F338&lt;&gt;служ!$AF$3),0,1)</f>
        <v>1</v>
      </c>
      <c r="AR338" s="30">
        <f>IF(AND(ISBLANK(R338),$AD338=1,AR$510=1,$F338&lt;&gt;служ!$AF$3),0,1)</f>
        <v>1</v>
      </c>
      <c r="AS338" s="30">
        <f>IF(AND(ISBLANK(S338),$AD338=1,AS$510=1,$F338&lt;&gt;служ!$AF$3),0,1)</f>
        <v>1</v>
      </c>
      <c r="AT338" s="30">
        <f>IF(AND(ISBLANK(T338),$AD338=1,AT$510=1,$F338&lt;&gt;служ!$AF$3),0,1)</f>
        <v>1</v>
      </c>
      <c r="AU338" s="30">
        <f>IF(AND(ISBLANK(U338),$AD338=1,AU$510=1,$F338&lt;&gt;служ!$AF$3),0,1)</f>
        <v>1</v>
      </c>
      <c r="AV338" s="30">
        <f>IF(AND(ISBLANK(V338),$AD338=1,AV$510=1,$F338&lt;&gt;служ!$AF$3),0,1)</f>
        <v>1</v>
      </c>
      <c r="AW338" s="30">
        <f>IF(AND(ISBLANK(W338),$AD338=1,AW$510=1,$F338&lt;&gt;служ!$AF$3),0,1)</f>
        <v>1</v>
      </c>
      <c r="AX338" s="30">
        <f>IF(AND(ISBLANK(X338),$AD338=1,AX$510=1,$F338&lt;&gt;служ!$AF$3),0,1)</f>
        <v>1</v>
      </c>
      <c r="AY338" s="30">
        <f>IF(AND(ISBLANK(Y338),$AD338=1,AY$510=1,$F338&lt;&gt;служ!$AF$3),0,1)</f>
        <v>1</v>
      </c>
      <c r="AZ338" s="30">
        <f>IF(AND(ISBLANK(Z338),$AD338=1,AZ$510=1,$F338&lt;&gt;служ!$AF$3),0,1)</f>
        <v>1</v>
      </c>
      <c r="BA338" s="30">
        <f>IF(AND(ISBLANK(AA338),$AD338=1,BA$510=1,$F338&lt;&gt;служ!$AF$3),0,1)</f>
        <v>1</v>
      </c>
      <c r="BB338" s="20">
        <f t="shared" si="29"/>
        <v>0</v>
      </c>
      <c r="BD338" s="114"/>
      <c r="BE338" s="114"/>
      <c r="BF338" s="156" t="str">
        <f t="shared" si="30"/>
        <v/>
      </c>
      <c r="BH338" s="30">
        <f>IF(AND(ISBLANK(BD338),$AD338=1,$F338&lt;&gt;служ!$AF$3),0,1)</f>
        <v>1</v>
      </c>
      <c r="BI338" s="30">
        <f>IF(AND(ISBLANK(BE338),$AD338=1,$F338&lt;&gt;служ!$AF$3),0,1)</f>
        <v>1</v>
      </c>
    </row>
    <row r="339" spans="2:61" s="20" customFormat="1" x14ac:dyDescent="0.2">
      <c r="B339" s="112">
        <v>330</v>
      </c>
      <c r="C339" s="25">
        <v>4330</v>
      </c>
      <c r="D339" s="52"/>
      <c r="E339" s="52"/>
      <c r="F339" s="113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5"/>
      <c r="V339" s="115"/>
      <c r="W339" s="115"/>
      <c r="X339" s="115"/>
      <c r="Y339" s="115"/>
      <c r="Z339" s="115"/>
      <c r="AA339" s="115"/>
      <c r="AB339" s="28">
        <f>IF(AND(AD339=0,(COUNTIF(D339:AA339,"*")+COUNTIF(D339:AA339,"&lt;9")+COUNTIF(BD339:BE339,"*")+COUNTIF(BD339:BE339,"&lt;9")-COUNTIF(D339:AA339,служ!$AF$3)-COUNTIF(BD339:BE339,служ!$AF$3))&gt;0),0,1)</f>
        <v>1</v>
      </c>
      <c r="AC339" s="28">
        <f t="shared" si="27"/>
        <v>0</v>
      </c>
      <c r="AD339" s="29">
        <f>IF(OR(F339="",F339=служ!$AF$3),0,1)</f>
        <v>0</v>
      </c>
      <c r="AE339" s="31">
        <f t="shared" si="28"/>
        <v>1</v>
      </c>
      <c r="AF339" s="30">
        <f t="shared" si="26"/>
        <v>1</v>
      </c>
      <c r="AG339" s="30">
        <f>IF(AND(ISBLANK(G339),$AD339=1,AG$510=1,$F339&lt;&gt;служ!$AF$3),0,1)</f>
        <v>1</v>
      </c>
      <c r="AH339" s="30">
        <f>IF(AND(ISBLANK(H339),$AD339=1,AH$510=1,$F339&lt;&gt;служ!$AF$3),0,1)</f>
        <v>1</v>
      </c>
      <c r="AI339" s="30">
        <f>IF(AND(ISBLANK(I339),$AD339=1,AI$510=1,$F339&lt;&gt;служ!$AF$3),0,1)</f>
        <v>1</v>
      </c>
      <c r="AJ339" s="30">
        <f>IF(AND(ISBLANK(J339),$AD339=1,AJ$510=1,$F339&lt;&gt;служ!$AF$3),0,1)</f>
        <v>1</v>
      </c>
      <c r="AK339" s="30">
        <f>IF(AND(ISBLANK(K339),$AD339=1,AK$510=1,$F339&lt;&gt;служ!$AF$3),0,1)</f>
        <v>1</v>
      </c>
      <c r="AL339" s="30">
        <f>IF(AND(ISBLANK(L339),$AD339=1,AL$510=1,$F339&lt;&gt;служ!$AF$3),0,1)</f>
        <v>1</v>
      </c>
      <c r="AM339" s="30">
        <f>IF(AND(ISBLANK(M339),$AD339=1,AM$510=1,$F339&lt;&gt;служ!$AF$3),0,1)</f>
        <v>1</v>
      </c>
      <c r="AN339" s="30">
        <f>IF(AND(ISBLANK(N339),$AD339=1,AN$510=1,$F339&lt;&gt;служ!$AF$3),0,1)</f>
        <v>1</v>
      </c>
      <c r="AO339" s="30">
        <f>IF(AND(ISBLANK(O339),$AD339=1,AO$510=1,$F339&lt;&gt;служ!$AF$3),0,1)</f>
        <v>1</v>
      </c>
      <c r="AP339" s="30">
        <f>IF(AND(ISBLANK(P339),$AD339=1,AP$510=1,$F339&lt;&gt;служ!$AF$3),0,1)</f>
        <v>1</v>
      </c>
      <c r="AQ339" s="30">
        <f>IF(AND(ISBLANK(Q339),$AD339=1,AQ$510=1,$F339&lt;&gt;служ!$AF$3),0,1)</f>
        <v>1</v>
      </c>
      <c r="AR339" s="30">
        <f>IF(AND(ISBLANK(R339),$AD339=1,AR$510=1,$F339&lt;&gt;служ!$AF$3),0,1)</f>
        <v>1</v>
      </c>
      <c r="AS339" s="30">
        <f>IF(AND(ISBLANK(S339),$AD339=1,AS$510=1,$F339&lt;&gt;служ!$AF$3),0,1)</f>
        <v>1</v>
      </c>
      <c r="AT339" s="30">
        <f>IF(AND(ISBLANK(T339),$AD339=1,AT$510=1,$F339&lt;&gt;служ!$AF$3),0,1)</f>
        <v>1</v>
      </c>
      <c r="AU339" s="30">
        <f>IF(AND(ISBLANK(U339),$AD339=1,AU$510=1,$F339&lt;&gt;служ!$AF$3),0,1)</f>
        <v>1</v>
      </c>
      <c r="AV339" s="30">
        <f>IF(AND(ISBLANK(V339),$AD339=1,AV$510=1,$F339&lt;&gt;служ!$AF$3),0,1)</f>
        <v>1</v>
      </c>
      <c r="AW339" s="30">
        <f>IF(AND(ISBLANK(W339),$AD339=1,AW$510=1,$F339&lt;&gt;служ!$AF$3),0,1)</f>
        <v>1</v>
      </c>
      <c r="AX339" s="30">
        <f>IF(AND(ISBLANK(X339),$AD339=1,AX$510=1,$F339&lt;&gt;служ!$AF$3),0,1)</f>
        <v>1</v>
      </c>
      <c r="AY339" s="30">
        <f>IF(AND(ISBLANK(Y339),$AD339=1,AY$510=1,$F339&lt;&gt;служ!$AF$3),0,1)</f>
        <v>1</v>
      </c>
      <c r="AZ339" s="30">
        <f>IF(AND(ISBLANK(Z339),$AD339=1,AZ$510=1,$F339&lt;&gt;служ!$AF$3),0,1)</f>
        <v>1</v>
      </c>
      <c r="BA339" s="30">
        <f>IF(AND(ISBLANK(AA339),$AD339=1,BA$510=1,$F339&lt;&gt;служ!$AF$3),0,1)</f>
        <v>1</v>
      </c>
      <c r="BB339" s="20">
        <f t="shared" si="29"/>
        <v>0</v>
      </c>
      <c r="BD339" s="114"/>
      <c r="BE339" s="114"/>
      <c r="BF339" s="156" t="str">
        <f t="shared" si="30"/>
        <v/>
      </c>
      <c r="BH339" s="30">
        <f>IF(AND(ISBLANK(BD339),$AD339=1,$F339&lt;&gt;служ!$AF$3),0,1)</f>
        <v>1</v>
      </c>
      <c r="BI339" s="30">
        <f>IF(AND(ISBLANK(BE339),$AD339=1,$F339&lt;&gt;служ!$AF$3),0,1)</f>
        <v>1</v>
      </c>
    </row>
    <row r="340" spans="2:61" s="20" customFormat="1" x14ac:dyDescent="0.2">
      <c r="B340" s="112">
        <v>331</v>
      </c>
      <c r="C340" s="25">
        <v>4331</v>
      </c>
      <c r="D340" s="52"/>
      <c r="E340" s="52"/>
      <c r="F340" s="113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5"/>
      <c r="V340" s="115"/>
      <c r="W340" s="115"/>
      <c r="X340" s="115"/>
      <c r="Y340" s="115"/>
      <c r="Z340" s="115"/>
      <c r="AA340" s="115"/>
      <c r="AB340" s="28">
        <f>IF(AND(AD340=0,(COUNTIF(D340:AA340,"*")+COUNTIF(D340:AA340,"&lt;9")+COUNTIF(BD340:BE340,"*")+COUNTIF(BD340:BE340,"&lt;9")-COUNTIF(D340:AA340,служ!$AF$3)-COUNTIF(BD340:BE340,служ!$AF$3))&gt;0),0,1)</f>
        <v>1</v>
      </c>
      <c r="AC340" s="28">
        <f t="shared" si="27"/>
        <v>0</v>
      </c>
      <c r="AD340" s="29">
        <f>IF(OR(F340="",F340=служ!$AF$3),0,1)</f>
        <v>0</v>
      </c>
      <c r="AE340" s="31">
        <f t="shared" si="28"/>
        <v>1</v>
      </c>
      <c r="AF340" s="30">
        <f t="shared" si="26"/>
        <v>1</v>
      </c>
      <c r="AG340" s="30">
        <f>IF(AND(ISBLANK(G340),$AD340=1,AG$510=1,$F340&lt;&gt;служ!$AF$3),0,1)</f>
        <v>1</v>
      </c>
      <c r="AH340" s="30">
        <f>IF(AND(ISBLANK(H340),$AD340=1,AH$510=1,$F340&lt;&gt;служ!$AF$3),0,1)</f>
        <v>1</v>
      </c>
      <c r="AI340" s="30">
        <f>IF(AND(ISBLANK(I340),$AD340=1,AI$510=1,$F340&lt;&gt;служ!$AF$3),0,1)</f>
        <v>1</v>
      </c>
      <c r="AJ340" s="30">
        <f>IF(AND(ISBLANK(J340),$AD340=1,AJ$510=1,$F340&lt;&gt;служ!$AF$3),0,1)</f>
        <v>1</v>
      </c>
      <c r="AK340" s="30">
        <f>IF(AND(ISBLANK(K340),$AD340=1,AK$510=1,$F340&lt;&gt;служ!$AF$3),0,1)</f>
        <v>1</v>
      </c>
      <c r="AL340" s="30">
        <f>IF(AND(ISBLANK(L340),$AD340=1,AL$510=1,$F340&lt;&gt;служ!$AF$3),0,1)</f>
        <v>1</v>
      </c>
      <c r="AM340" s="30">
        <f>IF(AND(ISBLANK(M340),$AD340=1,AM$510=1,$F340&lt;&gt;служ!$AF$3),0,1)</f>
        <v>1</v>
      </c>
      <c r="AN340" s="30">
        <f>IF(AND(ISBLANK(N340),$AD340=1,AN$510=1,$F340&lt;&gt;служ!$AF$3),0,1)</f>
        <v>1</v>
      </c>
      <c r="AO340" s="30">
        <f>IF(AND(ISBLANK(O340),$AD340=1,AO$510=1,$F340&lt;&gt;служ!$AF$3),0,1)</f>
        <v>1</v>
      </c>
      <c r="AP340" s="30">
        <f>IF(AND(ISBLANK(P340),$AD340=1,AP$510=1,$F340&lt;&gt;служ!$AF$3),0,1)</f>
        <v>1</v>
      </c>
      <c r="AQ340" s="30">
        <f>IF(AND(ISBLANK(Q340),$AD340=1,AQ$510=1,$F340&lt;&gt;служ!$AF$3),0,1)</f>
        <v>1</v>
      </c>
      <c r="AR340" s="30">
        <f>IF(AND(ISBLANK(R340),$AD340=1,AR$510=1,$F340&lt;&gt;служ!$AF$3),0,1)</f>
        <v>1</v>
      </c>
      <c r="AS340" s="30">
        <f>IF(AND(ISBLANK(S340),$AD340=1,AS$510=1,$F340&lt;&gt;служ!$AF$3),0,1)</f>
        <v>1</v>
      </c>
      <c r="AT340" s="30">
        <f>IF(AND(ISBLANK(T340),$AD340=1,AT$510=1,$F340&lt;&gt;служ!$AF$3),0,1)</f>
        <v>1</v>
      </c>
      <c r="AU340" s="30">
        <f>IF(AND(ISBLANK(U340),$AD340=1,AU$510=1,$F340&lt;&gt;служ!$AF$3),0,1)</f>
        <v>1</v>
      </c>
      <c r="AV340" s="30">
        <f>IF(AND(ISBLANK(V340),$AD340=1,AV$510=1,$F340&lt;&gt;служ!$AF$3),0,1)</f>
        <v>1</v>
      </c>
      <c r="AW340" s="30">
        <f>IF(AND(ISBLANK(W340),$AD340=1,AW$510=1,$F340&lt;&gt;служ!$AF$3),0,1)</f>
        <v>1</v>
      </c>
      <c r="AX340" s="30">
        <f>IF(AND(ISBLANK(X340),$AD340=1,AX$510=1,$F340&lt;&gt;служ!$AF$3),0,1)</f>
        <v>1</v>
      </c>
      <c r="AY340" s="30">
        <f>IF(AND(ISBLANK(Y340),$AD340=1,AY$510=1,$F340&lt;&gt;служ!$AF$3),0,1)</f>
        <v>1</v>
      </c>
      <c r="AZ340" s="30">
        <f>IF(AND(ISBLANK(Z340),$AD340=1,AZ$510=1,$F340&lt;&gt;служ!$AF$3),0,1)</f>
        <v>1</v>
      </c>
      <c r="BA340" s="30">
        <f>IF(AND(ISBLANK(AA340),$AD340=1,BA$510=1,$F340&lt;&gt;служ!$AF$3),0,1)</f>
        <v>1</v>
      </c>
      <c r="BB340" s="20">
        <f t="shared" si="29"/>
        <v>0</v>
      </c>
      <c r="BD340" s="114"/>
      <c r="BE340" s="114"/>
      <c r="BF340" s="156" t="str">
        <f t="shared" si="30"/>
        <v/>
      </c>
      <c r="BH340" s="30">
        <f>IF(AND(ISBLANK(BD340),$AD340=1,$F340&lt;&gt;служ!$AF$3),0,1)</f>
        <v>1</v>
      </c>
      <c r="BI340" s="30">
        <f>IF(AND(ISBLANK(BE340),$AD340=1,$F340&lt;&gt;служ!$AF$3),0,1)</f>
        <v>1</v>
      </c>
    </row>
    <row r="341" spans="2:61" s="20" customFormat="1" x14ac:dyDescent="0.2">
      <c r="B341" s="112">
        <v>332</v>
      </c>
      <c r="C341" s="25">
        <v>4332</v>
      </c>
      <c r="D341" s="52"/>
      <c r="E341" s="52"/>
      <c r="F341" s="113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5"/>
      <c r="V341" s="115"/>
      <c r="W341" s="115"/>
      <c r="X341" s="115"/>
      <c r="Y341" s="115"/>
      <c r="Z341" s="115"/>
      <c r="AA341" s="115"/>
      <c r="AB341" s="28">
        <f>IF(AND(AD341=0,(COUNTIF(D341:AA341,"*")+COUNTIF(D341:AA341,"&lt;9")+COUNTIF(BD341:BE341,"*")+COUNTIF(BD341:BE341,"&lt;9")-COUNTIF(D341:AA341,служ!$AF$3)-COUNTIF(BD341:BE341,служ!$AF$3))&gt;0),0,1)</f>
        <v>1</v>
      </c>
      <c r="AC341" s="28">
        <f t="shared" si="27"/>
        <v>0</v>
      </c>
      <c r="AD341" s="29">
        <f>IF(OR(F341="",F341=служ!$AF$3),0,1)</f>
        <v>0</v>
      </c>
      <c r="AE341" s="31">
        <f t="shared" si="28"/>
        <v>1</v>
      </c>
      <c r="AF341" s="30">
        <f t="shared" si="26"/>
        <v>1</v>
      </c>
      <c r="AG341" s="30">
        <f>IF(AND(ISBLANK(G341),$AD341=1,AG$510=1,$F341&lt;&gt;служ!$AF$3),0,1)</f>
        <v>1</v>
      </c>
      <c r="AH341" s="30">
        <f>IF(AND(ISBLANK(H341),$AD341=1,AH$510=1,$F341&lt;&gt;служ!$AF$3),0,1)</f>
        <v>1</v>
      </c>
      <c r="AI341" s="30">
        <f>IF(AND(ISBLANK(I341),$AD341=1,AI$510=1,$F341&lt;&gt;служ!$AF$3),0,1)</f>
        <v>1</v>
      </c>
      <c r="AJ341" s="30">
        <f>IF(AND(ISBLANK(J341),$AD341=1,AJ$510=1,$F341&lt;&gt;служ!$AF$3),0,1)</f>
        <v>1</v>
      </c>
      <c r="AK341" s="30">
        <f>IF(AND(ISBLANK(K341),$AD341=1,AK$510=1,$F341&lt;&gt;служ!$AF$3),0,1)</f>
        <v>1</v>
      </c>
      <c r="AL341" s="30">
        <f>IF(AND(ISBLANK(L341),$AD341=1,AL$510=1,$F341&lt;&gt;служ!$AF$3),0,1)</f>
        <v>1</v>
      </c>
      <c r="AM341" s="30">
        <f>IF(AND(ISBLANK(M341),$AD341=1,AM$510=1,$F341&lt;&gt;служ!$AF$3),0,1)</f>
        <v>1</v>
      </c>
      <c r="AN341" s="30">
        <f>IF(AND(ISBLANK(N341),$AD341=1,AN$510=1,$F341&lt;&gt;служ!$AF$3),0,1)</f>
        <v>1</v>
      </c>
      <c r="AO341" s="30">
        <f>IF(AND(ISBLANK(O341),$AD341=1,AO$510=1,$F341&lt;&gt;служ!$AF$3),0,1)</f>
        <v>1</v>
      </c>
      <c r="AP341" s="30">
        <f>IF(AND(ISBLANK(P341),$AD341=1,AP$510=1,$F341&lt;&gt;служ!$AF$3),0,1)</f>
        <v>1</v>
      </c>
      <c r="AQ341" s="30">
        <f>IF(AND(ISBLANK(Q341),$AD341=1,AQ$510=1,$F341&lt;&gt;служ!$AF$3),0,1)</f>
        <v>1</v>
      </c>
      <c r="AR341" s="30">
        <f>IF(AND(ISBLANK(R341),$AD341=1,AR$510=1,$F341&lt;&gt;служ!$AF$3),0,1)</f>
        <v>1</v>
      </c>
      <c r="AS341" s="30">
        <f>IF(AND(ISBLANK(S341),$AD341=1,AS$510=1,$F341&lt;&gt;служ!$AF$3),0,1)</f>
        <v>1</v>
      </c>
      <c r="AT341" s="30">
        <f>IF(AND(ISBLANK(T341),$AD341=1,AT$510=1,$F341&lt;&gt;служ!$AF$3),0,1)</f>
        <v>1</v>
      </c>
      <c r="AU341" s="30">
        <f>IF(AND(ISBLANK(U341),$AD341=1,AU$510=1,$F341&lt;&gt;служ!$AF$3),0,1)</f>
        <v>1</v>
      </c>
      <c r="AV341" s="30">
        <f>IF(AND(ISBLANK(V341),$AD341=1,AV$510=1,$F341&lt;&gt;служ!$AF$3),0,1)</f>
        <v>1</v>
      </c>
      <c r="AW341" s="30">
        <f>IF(AND(ISBLANK(W341),$AD341=1,AW$510=1,$F341&lt;&gt;служ!$AF$3),0,1)</f>
        <v>1</v>
      </c>
      <c r="AX341" s="30">
        <f>IF(AND(ISBLANK(X341),$AD341=1,AX$510=1,$F341&lt;&gt;служ!$AF$3),0,1)</f>
        <v>1</v>
      </c>
      <c r="AY341" s="30">
        <f>IF(AND(ISBLANK(Y341),$AD341=1,AY$510=1,$F341&lt;&gt;служ!$AF$3),0,1)</f>
        <v>1</v>
      </c>
      <c r="AZ341" s="30">
        <f>IF(AND(ISBLANK(Z341),$AD341=1,AZ$510=1,$F341&lt;&gt;служ!$AF$3),0,1)</f>
        <v>1</v>
      </c>
      <c r="BA341" s="30">
        <f>IF(AND(ISBLANK(AA341),$AD341=1,BA$510=1,$F341&lt;&gt;служ!$AF$3),0,1)</f>
        <v>1</v>
      </c>
      <c r="BB341" s="20">
        <f t="shared" si="29"/>
        <v>0</v>
      </c>
      <c r="BD341" s="114"/>
      <c r="BE341" s="114"/>
      <c r="BF341" s="156" t="str">
        <f t="shared" si="30"/>
        <v/>
      </c>
      <c r="BH341" s="30">
        <f>IF(AND(ISBLANK(BD341),$AD341=1,$F341&lt;&gt;служ!$AF$3),0,1)</f>
        <v>1</v>
      </c>
      <c r="BI341" s="30">
        <f>IF(AND(ISBLANK(BE341),$AD341=1,$F341&lt;&gt;служ!$AF$3),0,1)</f>
        <v>1</v>
      </c>
    </row>
    <row r="342" spans="2:61" s="20" customFormat="1" x14ac:dyDescent="0.2">
      <c r="B342" s="112">
        <v>333</v>
      </c>
      <c r="C342" s="25">
        <v>4333</v>
      </c>
      <c r="D342" s="52"/>
      <c r="E342" s="52"/>
      <c r="F342" s="113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5"/>
      <c r="V342" s="115"/>
      <c r="W342" s="115"/>
      <c r="X342" s="115"/>
      <c r="Y342" s="115"/>
      <c r="Z342" s="115"/>
      <c r="AA342" s="115"/>
      <c r="AB342" s="28">
        <f>IF(AND(AD342=0,(COUNTIF(D342:AA342,"*")+COUNTIF(D342:AA342,"&lt;9")+COUNTIF(BD342:BE342,"*")+COUNTIF(BD342:BE342,"&lt;9")-COUNTIF(D342:AA342,служ!$AF$3)-COUNTIF(BD342:BE342,служ!$AF$3))&gt;0),0,1)</f>
        <v>1</v>
      </c>
      <c r="AC342" s="28">
        <f t="shared" si="27"/>
        <v>0</v>
      </c>
      <c r="AD342" s="29">
        <f>IF(OR(F342="",F342=служ!$AF$3),0,1)</f>
        <v>0</v>
      </c>
      <c r="AE342" s="31">
        <f t="shared" si="28"/>
        <v>1</v>
      </c>
      <c r="AF342" s="30">
        <f t="shared" si="26"/>
        <v>1</v>
      </c>
      <c r="AG342" s="30">
        <f>IF(AND(ISBLANK(G342),$AD342=1,AG$510=1,$F342&lt;&gt;служ!$AF$3),0,1)</f>
        <v>1</v>
      </c>
      <c r="AH342" s="30">
        <f>IF(AND(ISBLANK(H342),$AD342=1,AH$510=1,$F342&lt;&gt;служ!$AF$3),0,1)</f>
        <v>1</v>
      </c>
      <c r="AI342" s="30">
        <f>IF(AND(ISBLANK(I342),$AD342=1,AI$510=1,$F342&lt;&gt;служ!$AF$3),0,1)</f>
        <v>1</v>
      </c>
      <c r="AJ342" s="30">
        <f>IF(AND(ISBLANK(J342),$AD342=1,AJ$510=1,$F342&lt;&gt;служ!$AF$3),0,1)</f>
        <v>1</v>
      </c>
      <c r="AK342" s="30">
        <f>IF(AND(ISBLANK(K342),$AD342=1,AK$510=1,$F342&lt;&gt;служ!$AF$3),0,1)</f>
        <v>1</v>
      </c>
      <c r="AL342" s="30">
        <f>IF(AND(ISBLANK(L342),$AD342=1,AL$510=1,$F342&lt;&gt;служ!$AF$3),0,1)</f>
        <v>1</v>
      </c>
      <c r="AM342" s="30">
        <f>IF(AND(ISBLANK(M342),$AD342=1,AM$510=1,$F342&lt;&gt;служ!$AF$3),0,1)</f>
        <v>1</v>
      </c>
      <c r="AN342" s="30">
        <f>IF(AND(ISBLANK(N342),$AD342=1,AN$510=1,$F342&lt;&gt;служ!$AF$3),0,1)</f>
        <v>1</v>
      </c>
      <c r="AO342" s="30">
        <f>IF(AND(ISBLANK(O342),$AD342=1,AO$510=1,$F342&lt;&gt;служ!$AF$3),0,1)</f>
        <v>1</v>
      </c>
      <c r="AP342" s="30">
        <f>IF(AND(ISBLANK(P342),$AD342=1,AP$510=1,$F342&lt;&gt;служ!$AF$3),0,1)</f>
        <v>1</v>
      </c>
      <c r="AQ342" s="30">
        <f>IF(AND(ISBLANK(Q342),$AD342=1,AQ$510=1,$F342&lt;&gt;служ!$AF$3),0,1)</f>
        <v>1</v>
      </c>
      <c r="AR342" s="30">
        <f>IF(AND(ISBLANK(R342),$AD342=1,AR$510=1,$F342&lt;&gt;служ!$AF$3),0,1)</f>
        <v>1</v>
      </c>
      <c r="AS342" s="30">
        <f>IF(AND(ISBLANK(S342),$AD342=1,AS$510=1,$F342&lt;&gt;служ!$AF$3),0,1)</f>
        <v>1</v>
      </c>
      <c r="AT342" s="30">
        <f>IF(AND(ISBLANK(T342),$AD342=1,AT$510=1,$F342&lt;&gt;служ!$AF$3),0,1)</f>
        <v>1</v>
      </c>
      <c r="AU342" s="30">
        <f>IF(AND(ISBLANK(U342),$AD342=1,AU$510=1,$F342&lt;&gt;служ!$AF$3),0,1)</f>
        <v>1</v>
      </c>
      <c r="AV342" s="30">
        <f>IF(AND(ISBLANK(V342),$AD342=1,AV$510=1,$F342&lt;&gt;служ!$AF$3),0,1)</f>
        <v>1</v>
      </c>
      <c r="AW342" s="30">
        <f>IF(AND(ISBLANK(W342),$AD342=1,AW$510=1,$F342&lt;&gt;служ!$AF$3),0,1)</f>
        <v>1</v>
      </c>
      <c r="AX342" s="30">
        <f>IF(AND(ISBLANK(X342),$AD342=1,AX$510=1,$F342&lt;&gt;служ!$AF$3),0,1)</f>
        <v>1</v>
      </c>
      <c r="AY342" s="30">
        <f>IF(AND(ISBLANK(Y342),$AD342=1,AY$510=1,$F342&lt;&gt;служ!$AF$3),0,1)</f>
        <v>1</v>
      </c>
      <c r="AZ342" s="30">
        <f>IF(AND(ISBLANK(Z342),$AD342=1,AZ$510=1,$F342&lt;&gt;служ!$AF$3),0,1)</f>
        <v>1</v>
      </c>
      <c r="BA342" s="30">
        <f>IF(AND(ISBLANK(AA342),$AD342=1,BA$510=1,$F342&lt;&gt;служ!$AF$3),0,1)</f>
        <v>1</v>
      </c>
      <c r="BB342" s="20">
        <f t="shared" si="29"/>
        <v>0</v>
      </c>
      <c r="BD342" s="114"/>
      <c r="BE342" s="114"/>
      <c r="BF342" s="156" t="str">
        <f t="shared" si="30"/>
        <v/>
      </c>
      <c r="BH342" s="30">
        <f>IF(AND(ISBLANK(BD342),$AD342=1,$F342&lt;&gt;служ!$AF$3),0,1)</f>
        <v>1</v>
      </c>
      <c r="BI342" s="30">
        <f>IF(AND(ISBLANK(BE342),$AD342=1,$F342&lt;&gt;служ!$AF$3),0,1)</f>
        <v>1</v>
      </c>
    </row>
    <row r="343" spans="2:61" s="20" customFormat="1" x14ac:dyDescent="0.2">
      <c r="B343" s="112">
        <v>334</v>
      </c>
      <c r="C343" s="25">
        <v>4334</v>
      </c>
      <c r="D343" s="52"/>
      <c r="E343" s="52"/>
      <c r="F343" s="113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5"/>
      <c r="V343" s="115"/>
      <c r="W343" s="115"/>
      <c r="X343" s="115"/>
      <c r="Y343" s="115"/>
      <c r="Z343" s="115"/>
      <c r="AA343" s="115"/>
      <c r="AB343" s="28">
        <f>IF(AND(AD343=0,(COUNTIF(D343:AA343,"*")+COUNTIF(D343:AA343,"&lt;9")+COUNTIF(BD343:BE343,"*")+COUNTIF(BD343:BE343,"&lt;9")-COUNTIF(D343:AA343,служ!$AF$3)-COUNTIF(BD343:BE343,служ!$AF$3))&gt;0),0,1)</f>
        <v>1</v>
      </c>
      <c r="AC343" s="28">
        <f t="shared" si="27"/>
        <v>0</v>
      </c>
      <c r="AD343" s="29">
        <f>IF(OR(F343="",F343=служ!$AF$3),0,1)</f>
        <v>0</v>
      </c>
      <c r="AE343" s="31">
        <f t="shared" si="28"/>
        <v>1</v>
      </c>
      <c r="AF343" s="30">
        <f t="shared" si="26"/>
        <v>1</v>
      </c>
      <c r="AG343" s="30">
        <f>IF(AND(ISBLANK(G343),$AD343=1,AG$510=1,$F343&lt;&gt;служ!$AF$3),0,1)</f>
        <v>1</v>
      </c>
      <c r="AH343" s="30">
        <f>IF(AND(ISBLANK(H343),$AD343=1,AH$510=1,$F343&lt;&gt;служ!$AF$3),0,1)</f>
        <v>1</v>
      </c>
      <c r="AI343" s="30">
        <f>IF(AND(ISBLANK(I343),$AD343=1,AI$510=1,$F343&lt;&gt;служ!$AF$3),0,1)</f>
        <v>1</v>
      </c>
      <c r="AJ343" s="30">
        <f>IF(AND(ISBLANK(J343),$AD343=1,AJ$510=1,$F343&lt;&gt;служ!$AF$3),0,1)</f>
        <v>1</v>
      </c>
      <c r="AK343" s="30">
        <f>IF(AND(ISBLANK(K343),$AD343=1,AK$510=1,$F343&lt;&gt;служ!$AF$3),0,1)</f>
        <v>1</v>
      </c>
      <c r="AL343" s="30">
        <f>IF(AND(ISBLANK(L343),$AD343=1,AL$510=1,$F343&lt;&gt;служ!$AF$3),0,1)</f>
        <v>1</v>
      </c>
      <c r="AM343" s="30">
        <f>IF(AND(ISBLANK(M343),$AD343=1,AM$510=1,$F343&lt;&gt;служ!$AF$3),0,1)</f>
        <v>1</v>
      </c>
      <c r="AN343" s="30">
        <f>IF(AND(ISBLANK(N343),$AD343=1,AN$510=1,$F343&lt;&gt;служ!$AF$3),0,1)</f>
        <v>1</v>
      </c>
      <c r="AO343" s="30">
        <f>IF(AND(ISBLANK(O343),$AD343=1,AO$510=1,$F343&lt;&gt;служ!$AF$3),0,1)</f>
        <v>1</v>
      </c>
      <c r="AP343" s="30">
        <f>IF(AND(ISBLANK(P343),$AD343=1,AP$510=1,$F343&lt;&gt;служ!$AF$3),0,1)</f>
        <v>1</v>
      </c>
      <c r="AQ343" s="30">
        <f>IF(AND(ISBLANK(Q343),$AD343=1,AQ$510=1,$F343&lt;&gt;служ!$AF$3),0,1)</f>
        <v>1</v>
      </c>
      <c r="AR343" s="30">
        <f>IF(AND(ISBLANK(R343),$AD343=1,AR$510=1,$F343&lt;&gt;служ!$AF$3),0,1)</f>
        <v>1</v>
      </c>
      <c r="AS343" s="30">
        <f>IF(AND(ISBLANK(S343),$AD343=1,AS$510=1,$F343&lt;&gt;служ!$AF$3),0,1)</f>
        <v>1</v>
      </c>
      <c r="AT343" s="30">
        <f>IF(AND(ISBLANK(T343),$AD343=1,AT$510=1,$F343&lt;&gt;служ!$AF$3),0,1)</f>
        <v>1</v>
      </c>
      <c r="AU343" s="30">
        <f>IF(AND(ISBLANK(U343),$AD343=1,AU$510=1,$F343&lt;&gt;служ!$AF$3),0,1)</f>
        <v>1</v>
      </c>
      <c r="AV343" s="30">
        <f>IF(AND(ISBLANK(V343),$AD343=1,AV$510=1,$F343&lt;&gt;служ!$AF$3),0,1)</f>
        <v>1</v>
      </c>
      <c r="AW343" s="30">
        <f>IF(AND(ISBLANK(W343),$AD343=1,AW$510=1,$F343&lt;&gt;служ!$AF$3),0,1)</f>
        <v>1</v>
      </c>
      <c r="AX343" s="30">
        <f>IF(AND(ISBLANK(X343),$AD343=1,AX$510=1,$F343&lt;&gt;служ!$AF$3),0,1)</f>
        <v>1</v>
      </c>
      <c r="AY343" s="30">
        <f>IF(AND(ISBLANK(Y343),$AD343=1,AY$510=1,$F343&lt;&gt;служ!$AF$3),0,1)</f>
        <v>1</v>
      </c>
      <c r="AZ343" s="30">
        <f>IF(AND(ISBLANK(Z343),$AD343=1,AZ$510=1,$F343&lt;&gt;служ!$AF$3),0,1)</f>
        <v>1</v>
      </c>
      <c r="BA343" s="30">
        <f>IF(AND(ISBLANK(AA343),$AD343=1,BA$510=1,$F343&lt;&gt;служ!$AF$3),0,1)</f>
        <v>1</v>
      </c>
      <c r="BB343" s="20">
        <f t="shared" si="29"/>
        <v>0</v>
      </c>
      <c r="BD343" s="114"/>
      <c r="BE343" s="114"/>
      <c r="BF343" s="156" t="str">
        <f t="shared" si="30"/>
        <v/>
      </c>
      <c r="BH343" s="30">
        <f>IF(AND(ISBLANK(BD343),$AD343=1,$F343&lt;&gt;служ!$AF$3),0,1)</f>
        <v>1</v>
      </c>
      <c r="BI343" s="30">
        <f>IF(AND(ISBLANK(BE343),$AD343=1,$F343&lt;&gt;служ!$AF$3),0,1)</f>
        <v>1</v>
      </c>
    </row>
    <row r="344" spans="2:61" s="20" customFormat="1" x14ac:dyDescent="0.2">
      <c r="B344" s="112">
        <v>335</v>
      </c>
      <c r="C344" s="25">
        <v>4335</v>
      </c>
      <c r="D344" s="52"/>
      <c r="E344" s="52"/>
      <c r="F344" s="113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5"/>
      <c r="V344" s="115"/>
      <c r="W344" s="115"/>
      <c r="X344" s="115"/>
      <c r="Y344" s="115"/>
      <c r="Z344" s="115"/>
      <c r="AA344" s="115"/>
      <c r="AB344" s="28">
        <f>IF(AND(AD344=0,(COUNTIF(D344:AA344,"*")+COUNTIF(D344:AA344,"&lt;9")+COUNTIF(BD344:BE344,"*")+COUNTIF(BD344:BE344,"&lt;9")-COUNTIF(D344:AA344,служ!$AF$3)-COUNTIF(BD344:BE344,служ!$AF$3))&gt;0),0,1)</f>
        <v>1</v>
      </c>
      <c r="AC344" s="28">
        <f t="shared" si="27"/>
        <v>0</v>
      </c>
      <c r="AD344" s="29">
        <f>IF(OR(F344="",F344=служ!$AF$3),0,1)</f>
        <v>0</v>
      </c>
      <c r="AE344" s="31">
        <f t="shared" si="28"/>
        <v>1</v>
      </c>
      <c r="AF344" s="30">
        <f t="shared" si="26"/>
        <v>1</v>
      </c>
      <c r="AG344" s="30">
        <f>IF(AND(ISBLANK(G344),$AD344=1,AG$510=1,$F344&lt;&gt;служ!$AF$3),0,1)</f>
        <v>1</v>
      </c>
      <c r="AH344" s="30">
        <f>IF(AND(ISBLANK(H344),$AD344=1,AH$510=1,$F344&lt;&gt;служ!$AF$3),0,1)</f>
        <v>1</v>
      </c>
      <c r="AI344" s="30">
        <f>IF(AND(ISBLANK(I344),$AD344=1,AI$510=1,$F344&lt;&gt;служ!$AF$3),0,1)</f>
        <v>1</v>
      </c>
      <c r="AJ344" s="30">
        <f>IF(AND(ISBLANK(J344),$AD344=1,AJ$510=1,$F344&lt;&gt;служ!$AF$3),0,1)</f>
        <v>1</v>
      </c>
      <c r="AK344" s="30">
        <f>IF(AND(ISBLANK(K344),$AD344=1,AK$510=1,$F344&lt;&gt;служ!$AF$3),0,1)</f>
        <v>1</v>
      </c>
      <c r="AL344" s="30">
        <f>IF(AND(ISBLANK(L344),$AD344=1,AL$510=1,$F344&lt;&gt;служ!$AF$3),0,1)</f>
        <v>1</v>
      </c>
      <c r="AM344" s="30">
        <f>IF(AND(ISBLANK(M344),$AD344=1,AM$510=1,$F344&lt;&gt;служ!$AF$3),0,1)</f>
        <v>1</v>
      </c>
      <c r="AN344" s="30">
        <f>IF(AND(ISBLANK(N344),$AD344=1,AN$510=1,$F344&lt;&gt;служ!$AF$3),0,1)</f>
        <v>1</v>
      </c>
      <c r="AO344" s="30">
        <f>IF(AND(ISBLANK(O344),$AD344=1,AO$510=1,$F344&lt;&gt;служ!$AF$3),0,1)</f>
        <v>1</v>
      </c>
      <c r="AP344" s="30">
        <f>IF(AND(ISBLANK(P344),$AD344=1,AP$510=1,$F344&lt;&gt;служ!$AF$3),0,1)</f>
        <v>1</v>
      </c>
      <c r="AQ344" s="30">
        <f>IF(AND(ISBLANK(Q344),$AD344=1,AQ$510=1,$F344&lt;&gt;служ!$AF$3),0,1)</f>
        <v>1</v>
      </c>
      <c r="AR344" s="30">
        <f>IF(AND(ISBLANK(R344),$AD344=1,AR$510=1,$F344&lt;&gt;служ!$AF$3),0,1)</f>
        <v>1</v>
      </c>
      <c r="AS344" s="30">
        <f>IF(AND(ISBLANK(S344),$AD344=1,AS$510=1,$F344&lt;&gt;служ!$AF$3),0,1)</f>
        <v>1</v>
      </c>
      <c r="AT344" s="30">
        <f>IF(AND(ISBLANK(T344),$AD344=1,AT$510=1,$F344&lt;&gt;служ!$AF$3),0,1)</f>
        <v>1</v>
      </c>
      <c r="AU344" s="30">
        <f>IF(AND(ISBLANK(U344),$AD344=1,AU$510=1,$F344&lt;&gt;служ!$AF$3),0,1)</f>
        <v>1</v>
      </c>
      <c r="AV344" s="30">
        <f>IF(AND(ISBLANK(V344),$AD344=1,AV$510=1,$F344&lt;&gt;служ!$AF$3),0,1)</f>
        <v>1</v>
      </c>
      <c r="AW344" s="30">
        <f>IF(AND(ISBLANK(W344),$AD344=1,AW$510=1,$F344&lt;&gt;служ!$AF$3),0,1)</f>
        <v>1</v>
      </c>
      <c r="AX344" s="30">
        <f>IF(AND(ISBLANK(X344),$AD344=1,AX$510=1,$F344&lt;&gt;служ!$AF$3),0,1)</f>
        <v>1</v>
      </c>
      <c r="AY344" s="30">
        <f>IF(AND(ISBLANK(Y344),$AD344=1,AY$510=1,$F344&lt;&gt;служ!$AF$3),0,1)</f>
        <v>1</v>
      </c>
      <c r="AZ344" s="30">
        <f>IF(AND(ISBLANK(Z344),$AD344=1,AZ$510=1,$F344&lt;&gt;служ!$AF$3),0,1)</f>
        <v>1</v>
      </c>
      <c r="BA344" s="30">
        <f>IF(AND(ISBLANK(AA344),$AD344=1,BA$510=1,$F344&lt;&gt;служ!$AF$3),0,1)</f>
        <v>1</v>
      </c>
      <c r="BB344" s="20">
        <f t="shared" si="29"/>
        <v>0</v>
      </c>
      <c r="BD344" s="114"/>
      <c r="BE344" s="114"/>
      <c r="BF344" s="156" t="str">
        <f t="shared" si="30"/>
        <v/>
      </c>
      <c r="BH344" s="30">
        <f>IF(AND(ISBLANK(BD344),$AD344=1,$F344&lt;&gt;служ!$AF$3),0,1)</f>
        <v>1</v>
      </c>
      <c r="BI344" s="30">
        <f>IF(AND(ISBLANK(BE344),$AD344=1,$F344&lt;&gt;служ!$AF$3),0,1)</f>
        <v>1</v>
      </c>
    </row>
    <row r="345" spans="2:61" s="20" customFormat="1" x14ac:dyDescent="0.2">
      <c r="B345" s="112">
        <v>336</v>
      </c>
      <c r="C345" s="25">
        <v>4336</v>
      </c>
      <c r="D345" s="52"/>
      <c r="E345" s="52"/>
      <c r="F345" s="113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5"/>
      <c r="V345" s="115"/>
      <c r="W345" s="115"/>
      <c r="X345" s="115"/>
      <c r="Y345" s="115"/>
      <c r="Z345" s="115"/>
      <c r="AA345" s="115"/>
      <c r="AB345" s="28">
        <f>IF(AND(AD345=0,(COUNTIF(D345:AA345,"*")+COUNTIF(D345:AA345,"&lt;9")+COUNTIF(BD345:BE345,"*")+COUNTIF(BD345:BE345,"&lt;9")-COUNTIF(D345:AA345,служ!$AF$3)-COUNTIF(BD345:BE345,служ!$AF$3))&gt;0),0,1)</f>
        <v>1</v>
      </c>
      <c r="AC345" s="28">
        <f t="shared" si="27"/>
        <v>0</v>
      </c>
      <c r="AD345" s="29">
        <f>IF(OR(F345="",F345=служ!$AF$3),0,1)</f>
        <v>0</v>
      </c>
      <c r="AE345" s="31">
        <f t="shared" si="28"/>
        <v>1</v>
      </c>
      <c r="AF345" s="30">
        <f t="shared" si="26"/>
        <v>1</v>
      </c>
      <c r="AG345" s="30">
        <f>IF(AND(ISBLANK(G345),$AD345=1,AG$510=1,$F345&lt;&gt;служ!$AF$3),0,1)</f>
        <v>1</v>
      </c>
      <c r="AH345" s="30">
        <f>IF(AND(ISBLANK(H345),$AD345=1,AH$510=1,$F345&lt;&gt;служ!$AF$3),0,1)</f>
        <v>1</v>
      </c>
      <c r="AI345" s="30">
        <f>IF(AND(ISBLANK(I345),$AD345=1,AI$510=1,$F345&lt;&gt;служ!$AF$3),0,1)</f>
        <v>1</v>
      </c>
      <c r="AJ345" s="30">
        <f>IF(AND(ISBLANK(J345),$AD345=1,AJ$510=1,$F345&lt;&gt;служ!$AF$3),0,1)</f>
        <v>1</v>
      </c>
      <c r="AK345" s="30">
        <f>IF(AND(ISBLANK(K345),$AD345=1,AK$510=1,$F345&lt;&gt;служ!$AF$3),0,1)</f>
        <v>1</v>
      </c>
      <c r="AL345" s="30">
        <f>IF(AND(ISBLANK(L345),$AD345=1,AL$510=1,$F345&lt;&gt;служ!$AF$3),0,1)</f>
        <v>1</v>
      </c>
      <c r="AM345" s="30">
        <f>IF(AND(ISBLANK(M345),$AD345=1,AM$510=1,$F345&lt;&gt;служ!$AF$3),0,1)</f>
        <v>1</v>
      </c>
      <c r="AN345" s="30">
        <f>IF(AND(ISBLANK(N345),$AD345=1,AN$510=1,$F345&lt;&gt;служ!$AF$3),0,1)</f>
        <v>1</v>
      </c>
      <c r="AO345" s="30">
        <f>IF(AND(ISBLANK(O345),$AD345=1,AO$510=1,$F345&lt;&gt;служ!$AF$3),0,1)</f>
        <v>1</v>
      </c>
      <c r="AP345" s="30">
        <f>IF(AND(ISBLANK(P345),$AD345=1,AP$510=1,$F345&lt;&gt;служ!$AF$3),0,1)</f>
        <v>1</v>
      </c>
      <c r="AQ345" s="30">
        <f>IF(AND(ISBLANK(Q345),$AD345=1,AQ$510=1,$F345&lt;&gt;служ!$AF$3),0,1)</f>
        <v>1</v>
      </c>
      <c r="AR345" s="30">
        <f>IF(AND(ISBLANK(R345),$AD345=1,AR$510=1,$F345&lt;&gt;служ!$AF$3),0,1)</f>
        <v>1</v>
      </c>
      <c r="AS345" s="30">
        <f>IF(AND(ISBLANK(S345),$AD345=1,AS$510=1,$F345&lt;&gt;служ!$AF$3),0,1)</f>
        <v>1</v>
      </c>
      <c r="AT345" s="30">
        <f>IF(AND(ISBLANK(T345),$AD345=1,AT$510=1,$F345&lt;&gt;служ!$AF$3),0,1)</f>
        <v>1</v>
      </c>
      <c r="AU345" s="30">
        <f>IF(AND(ISBLANK(U345),$AD345=1,AU$510=1,$F345&lt;&gt;служ!$AF$3),0,1)</f>
        <v>1</v>
      </c>
      <c r="AV345" s="30">
        <f>IF(AND(ISBLANK(V345),$AD345=1,AV$510=1,$F345&lt;&gt;служ!$AF$3),0,1)</f>
        <v>1</v>
      </c>
      <c r="AW345" s="30">
        <f>IF(AND(ISBLANK(W345),$AD345=1,AW$510=1,$F345&lt;&gt;служ!$AF$3),0,1)</f>
        <v>1</v>
      </c>
      <c r="AX345" s="30">
        <f>IF(AND(ISBLANK(X345),$AD345=1,AX$510=1,$F345&lt;&gt;служ!$AF$3),0,1)</f>
        <v>1</v>
      </c>
      <c r="AY345" s="30">
        <f>IF(AND(ISBLANK(Y345),$AD345=1,AY$510=1,$F345&lt;&gt;служ!$AF$3),0,1)</f>
        <v>1</v>
      </c>
      <c r="AZ345" s="30">
        <f>IF(AND(ISBLANK(Z345),$AD345=1,AZ$510=1,$F345&lt;&gt;служ!$AF$3),0,1)</f>
        <v>1</v>
      </c>
      <c r="BA345" s="30">
        <f>IF(AND(ISBLANK(AA345),$AD345=1,BA$510=1,$F345&lt;&gt;служ!$AF$3),0,1)</f>
        <v>1</v>
      </c>
      <c r="BB345" s="20">
        <f t="shared" si="29"/>
        <v>0</v>
      </c>
      <c r="BD345" s="114"/>
      <c r="BE345" s="114"/>
      <c r="BF345" s="156" t="str">
        <f t="shared" si="30"/>
        <v/>
      </c>
      <c r="BH345" s="30">
        <f>IF(AND(ISBLANK(BD345),$AD345=1,$F345&lt;&gt;служ!$AF$3),0,1)</f>
        <v>1</v>
      </c>
      <c r="BI345" s="30">
        <f>IF(AND(ISBLANK(BE345),$AD345=1,$F345&lt;&gt;служ!$AF$3),0,1)</f>
        <v>1</v>
      </c>
    </row>
    <row r="346" spans="2:61" s="20" customFormat="1" x14ac:dyDescent="0.2">
      <c r="B346" s="112">
        <v>337</v>
      </c>
      <c r="C346" s="25">
        <v>4337</v>
      </c>
      <c r="D346" s="52"/>
      <c r="E346" s="52"/>
      <c r="F346" s="113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5"/>
      <c r="V346" s="115"/>
      <c r="W346" s="115"/>
      <c r="X346" s="115"/>
      <c r="Y346" s="115"/>
      <c r="Z346" s="115"/>
      <c r="AA346" s="115"/>
      <c r="AB346" s="28">
        <f>IF(AND(AD346=0,(COUNTIF(D346:AA346,"*")+COUNTIF(D346:AA346,"&lt;9")+COUNTIF(BD346:BE346,"*")+COUNTIF(BD346:BE346,"&lt;9")-COUNTIF(D346:AA346,служ!$AF$3)-COUNTIF(BD346:BE346,служ!$AF$3))&gt;0),0,1)</f>
        <v>1</v>
      </c>
      <c r="AC346" s="28">
        <f t="shared" si="27"/>
        <v>0</v>
      </c>
      <c r="AD346" s="29">
        <f>IF(OR(F346="",F346=служ!$AF$3),0,1)</f>
        <v>0</v>
      </c>
      <c r="AE346" s="31">
        <f t="shared" si="28"/>
        <v>1</v>
      </c>
      <c r="AF346" s="30">
        <f t="shared" si="26"/>
        <v>1</v>
      </c>
      <c r="AG346" s="30">
        <f>IF(AND(ISBLANK(G346),$AD346=1,AG$510=1,$F346&lt;&gt;служ!$AF$3),0,1)</f>
        <v>1</v>
      </c>
      <c r="AH346" s="30">
        <f>IF(AND(ISBLANK(H346),$AD346=1,AH$510=1,$F346&lt;&gt;служ!$AF$3),0,1)</f>
        <v>1</v>
      </c>
      <c r="AI346" s="30">
        <f>IF(AND(ISBLANK(I346),$AD346=1,AI$510=1,$F346&lt;&gt;служ!$AF$3),0,1)</f>
        <v>1</v>
      </c>
      <c r="AJ346" s="30">
        <f>IF(AND(ISBLANK(J346),$AD346=1,AJ$510=1,$F346&lt;&gt;служ!$AF$3),0,1)</f>
        <v>1</v>
      </c>
      <c r="AK346" s="30">
        <f>IF(AND(ISBLANK(K346),$AD346=1,AK$510=1,$F346&lt;&gt;служ!$AF$3),0,1)</f>
        <v>1</v>
      </c>
      <c r="AL346" s="30">
        <f>IF(AND(ISBLANK(L346),$AD346=1,AL$510=1,$F346&lt;&gt;служ!$AF$3),0,1)</f>
        <v>1</v>
      </c>
      <c r="AM346" s="30">
        <f>IF(AND(ISBLANK(M346),$AD346=1,AM$510=1,$F346&lt;&gt;служ!$AF$3),0,1)</f>
        <v>1</v>
      </c>
      <c r="AN346" s="30">
        <f>IF(AND(ISBLANK(N346),$AD346=1,AN$510=1,$F346&lt;&gt;служ!$AF$3),0,1)</f>
        <v>1</v>
      </c>
      <c r="AO346" s="30">
        <f>IF(AND(ISBLANK(O346),$AD346=1,AO$510=1,$F346&lt;&gt;служ!$AF$3),0,1)</f>
        <v>1</v>
      </c>
      <c r="AP346" s="30">
        <f>IF(AND(ISBLANK(P346),$AD346=1,AP$510=1,$F346&lt;&gt;служ!$AF$3),0,1)</f>
        <v>1</v>
      </c>
      <c r="AQ346" s="30">
        <f>IF(AND(ISBLANK(Q346),$AD346=1,AQ$510=1,$F346&lt;&gt;служ!$AF$3),0,1)</f>
        <v>1</v>
      </c>
      <c r="AR346" s="30">
        <f>IF(AND(ISBLANK(R346),$AD346=1,AR$510=1,$F346&lt;&gt;служ!$AF$3),0,1)</f>
        <v>1</v>
      </c>
      <c r="AS346" s="30">
        <f>IF(AND(ISBLANK(S346),$AD346=1,AS$510=1,$F346&lt;&gt;служ!$AF$3),0,1)</f>
        <v>1</v>
      </c>
      <c r="AT346" s="30">
        <f>IF(AND(ISBLANK(T346),$AD346=1,AT$510=1,$F346&lt;&gt;служ!$AF$3),0,1)</f>
        <v>1</v>
      </c>
      <c r="AU346" s="30">
        <f>IF(AND(ISBLANK(U346),$AD346=1,AU$510=1,$F346&lt;&gt;служ!$AF$3),0,1)</f>
        <v>1</v>
      </c>
      <c r="AV346" s="30">
        <f>IF(AND(ISBLANK(V346),$AD346=1,AV$510=1,$F346&lt;&gt;служ!$AF$3),0,1)</f>
        <v>1</v>
      </c>
      <c r="AW346" s="30">
        <f>IF(AND(ISBLANK(W346),$AD346=1,AW$510=1,$F346&lt;&gt;служ!$AF$3),0,1)</f>
        <v>1</v>
      </c>
      <c r="AX346" s="30">
        <f>IF(AND(ISBLANK(X346),$AD346=1,AX$510=1,$F346&lt;&gt;служ!$AF$3),0,1)</f>
        <v>1</v>
      </c>
      <c r="AY346" s="30">
        <f>IF(AND(ISBLANK(Y346),$AD346=1,AY$510=1,$F346&lt;&gt;служ!$AF$3),0,1)</f>
        <v>1</v>
      </c>
      <c r="AZ346" s="30">
        <f>IF(AND(ISBLANK(Z346),$AD346=1,AZ$510=1,$F346&lt;&gt;служ!$AF$3),0,1)</f>
        <v>1</v>
      </c>
      <c r="BA346" s="30">
        <f>IF(AND(ISBLANK(AA346),$AD346=1,BA$510=1,$F346&lt;&gt;служ!$AF$3),0,1)</f>
        <v>1</v>
      </c>
      <c r="BB346" s="20">
        <f t="shared" si="29"/>
        <v>0</v>
      </c>
      <c r="BD346" s="114"/>
      <c r="BE346" s="114"/>
      <c r="BF346" s="156" t="str">
        <f t="shared" si="30"/>
        <v/>
      </c>
      <c r="BH346" s="30">
        <f>IF(AND(ISBLANK(BD346),$AD346=1,$F346&lt;&gt;служ!$AF$3),0,1)</f>
        <v>1</v>
      </c>
      <c r="BI346" s="30">
        <f>IF(AND(ISBLANK(BE346),$AD346=1,$F346&lt;&gt;служ!$AF$3),0,1)</f>
        <v>1</v>
      </c>
    </row>
    <row r="347" spans="2:61" s="20" customFormat="1" x14ac:dyDescent="0.2">
      <c r="B347" s="112">
        <v>338</v>
      </c>
      <c r="C347" s="25">
        <v>4338</v>
      </c>
      <c r="D347" s="52"/>
      <c r="E347" s="52"/>
      <c r="F347" s="113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5"/>
      <c r="V347" s="115"/>
      <c r="W347" s="115"/>
      <c r="X347" s="115"/>
      <c r="Y347" s="115"/>
      <c r="Z347" s="115"/>
      <c r="AA347" s="115"/>
      <c r="AB347" s="28">
        <f>IF(AND(AD347=0,(COUNTIF(D347:AA347,"*")+COUNTIF(D347:AA347,"&lt;9")+COUNTIF(BD347:BE347,"*")+COUNTIF(BD347:BE347,"&lt;9")-COUNTIF(D347:AA347,служ!$AF$3)-COUNTIF(BD347:BE347,служ!$AF$3))&gt;0),0,1)</f>
        <v>1</v>
      </c>
      <c r="AC347" s="28">
        <f t="shared" si="27"/>
        <v>0</v>
      </c>
      <c r="AD347" s="29">
        <f>IF(OR(F347="",F347=служ!$AF$3),0,1)</f>
        <v>0</v>
      </c>
      <c r="AE347" s="31">
        <f t="shared" si="28"/>
        <v>1</v>
      </c>
      <c r="AF347" s="30">
        <f t="shared" si="26"/>
        <v>1</v>
      </c>
      <c r="AG347" s="30">
        <f>IF(AND(ISBLANK(G347),$AD347=1,AG$510=1,$F347&lt;&gt;служ!$AF$3),0,1)</f>
        <v>1</v>
      </c>
      <c r="AH347" s="30">
        <f>IF(AND(ISBLANK(H347),$AD347=1,AH$510=1,$F347&lt;&gt;служ!$AF$3),0,1)</f>
        <v>1</v>
      </c>
      <c r="AI347" s="30">
        <f>IF(AND(ISBLANK(I347),$AD347=1,AI$510=1,$F347&lt;&gt;служ!$AF$3),0,1)</f>
        <v>1</v>
      </c>
      <c r="AJ347" s="30">
        <f>IF(AND(ISBLANK(J347),$AD347=1,AJ$510=1,$F347&lt;&gt;служ!$AF$3),0,1)</f>
        <v>1</v>
      </c>
      <c r="AK347" s="30">
        <f>IF(AND(ISBLANK(K347),$AD347=1,AK$510=1,$F347&lt;&gt;служ!$AF$3),0,1)</f>
        <v>1</v>
      </c>
      <c r="AL347" s="30">
        <f>IF(AND(ISBLANK(L347),$AD347=1,AL$510=1,$F347&lt;&gt;служ!$AF$3),0,1)</f>
        <v>1</v>
      </c>
      <c r="AM347" s="30">
        <f>IF(AND(ISBLANK(M347),$AD347=1,AM$510=1,$F347&lt;&gt;служ!$AF$3),0,1)</f>
        <v>1</v>
      </c>
      <c r="AN347" s="30">
        <f>IF(AND(ISBLANK(N347),$AD347=1,AN$510=1,$F347&lt;&gt;служ!$AF$3),0,1)</f>
        <v>1</v>
      </c>
      <c r="AO347" s="30">
        <f>IF(AND(ISBLANK(O347),$AD347=1,AO$510=1,$F347&lt;&gt;служ!$AF$3),0,1)</f>
        <v>1</v>
      </c>
      <c r="AP347" s="30">
        <f>IF(AND(ISBLANK(P347),$AD347=1,AP$510=1,$F347&lt;&gt;служ!$AF$3),0,1)</f>
        <v>1</v>
      </c>
      <c r="AQ347" s="30">
        <f>IF(AND(ISBLANK(Q347),$AD347=1,AQ$510=1,$F347&lt;&gt;служ!$AF$3),0,1)</f>
        <v>1</v>
      </c>
      <c r="AR347" s="30">
        <f>IF(AND(ISBLANK(R347),$AD347=1,AR$510=1,$F347&lt;&gt;служ!$AF$3),0,1)</f>
        <v>1</v>
      </c>
      <c r="AS347" s="30">
        <f>IF(AND(ISBLANK(S347),$AD347=1,AS$510=1,$F347&lt;&gt;служ!$AF$3),0,1)</f>
        <v>1</v>
      </c>
      <c r="AT347" s="30">
        <f>IF(AND(ISBLANK(T347),$AD347=1,AT$510=1,$F347&lt;&gt;служ!$AF$3),0,1)</f>
        <v>1</v>
      </c>
      <c r="AU347" s="30">
        <f>IF(AND(ISBLANK(U347),$AD347=1,AU$510=1,$F347&lt;&gt;служ!$AF$3),0,1)</f>
        <v>1</v>
      </c>
      <c r="AV347" s="30">
        <f>IF(AND(ISBLANK(V347),$AD347=1,AV$510=1,$F347&lt;&gt;служ!$AF$3),0,1)</f>
        <v>1</v>
      </c>
      <c r="AW347" s="30">
        <f>IF(AND(ISBLANK(W347),$AD347=1,AW$510=1,$F347&lt;&gt;служ!$AF$3),0,1)</f>
        <v>1</v>
      </c>
      <c r="AX347" s="30">
        <f>IF(AND(ISBLANK(X347),$AD347=1,AX$510=1,$F347&lt;&gt;служ!$AF$3),0,1)</f>
        <v>1</v>
      </c>
      <c r="AY347" s="30">
        <f>IF(AND(ISBLANK(Y347),$AD347=1,AY$510=1,$F347&lt;&gt;служ!$AF$3),0,1)</f>
        <v>1</v>
      </c>
      <c r="AZ347" s="30">
        <f>IF(AND(ISBLANK(Z347),$AD347=1,AZ$510=1,$F347&lt;&gt;служ!$AF$3),0,1)</f>
        <v>1</v>
      </c>
      <c r="BA347" s="30">
        <f>IF(AND(ISBLANK(AA347),$AD347=1,BA$510=1,$F347&lt;&gt;служ!$AF$3),0,1)</f>
        <v>1</v>
      </c>
      <c r="BB347" s="20">
        <f t="shared" si="29"/>
        <v>0</v>
      </c>
      <c r="BD347" s="114"/>
      <c r="BE347" s="114"/>
      <c r="BF347" s="156" t="str">
        <f t="shared" si="30"/>
        <v/>
      </c>
      <c r="BH347" s="30">
        <f>IF(AND(ISBLANK(BD347),$AD347=1,$F347&lt;&gt;служ!$AF$3),0,1)</f>
        <v>1</v>
      </c>
      <c r="BI347" s="30">
        <f>IF(AND(ISBLANK(BE347),$AD347=1,$F347&lt;&gt;служ!$AF$3),0,1)</f>
        <v>1</v>
      </c>
    </row>
    <row r="348" spans="2:61" s="20" customFormat="1" x14ac:dyDescent="0.2">
      <c r="B348" s="112">
        <v>339</v>
      </c>
      <c r="C348" s="25">
        <v>4339</v>
      </c>
      <c r="D348" s="52"/>
      <c r="E348" s="52"/>
      <c r="F348" s="113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5"/>
      <c r="V348" s="115"/>
      <c r="W348" s="115"/>
      <c r="X348" s="115"/>
      <c r="Y348" s="115"/>
      <c r="Z348" s="115"/>
      <c r="AA348" s="115"/>
      <c r="AB348" s="28">
        <f>IF(AND(AD348=0,(COUNTIF(D348:AA348,"*")+COUNTIF(D348:AA348,"&lt;9")+COUNTIF(BD348:BE348,"*")+COUNTIF(BD348:BE348,"&lt;9")-COUNTIF(D348:AA348,служ!$AF$3)-COUNTIF(BD348:BE348,служ!$AF$3))&gt;0),0,1)</f>
        <v>1</v>
      </c>
      <c r="AC348" s="28">
        <f t="shared" si="27"/>
        <v>0</v>
      </c>
      <c r="AD348" s="29">
        <f>IF(OR(F348="",F348=служ!$AF$3),0,1)</f>
        <v>0</v>
      </c>
      <c r="AE348" s="31">
        <f t="shared" si="28"/>
        <v>1</v>
      </c>
      <c r="AF348" s="30">
        <f t="shared" si="26"/>
        <v>1</v>
      </c>
      <c r="AG348" s="30">
        <f>IF(AND(ISBLANK(G348),$AD348=1,AG$510=1,$F348&lt;&gt;служ!$AF$3),0,1)</f>
        <v>1</v>
      </c>
      <c r="AH348" s="30">
        <f>IF(AND(ISBLANK(H348),$AD348=1,AH$510=1,$F348&lt;&gt;служ!$AF$3),0,1)</f>
        <v>1</v>
      </c>
      <c r="AI348" s="30">
        <f>IF(AND(ISBLANK(I348),$AD348=1,AI$510=1,$F348&lt;&gt;служ!$AF$3),0,1)</f>
        <v>1</v>
      </c>
      <c r="AJ348" s="30">
        <f>IF(AND(ISBLANK(J348),$AD348=1,AJ$510=1,$F348&lt;&gt;служ!$AF$3),0,1)</f>
        <v>1</v>
      </c>
      <c r="AK348" s="30">
        <f>IF(AND(ISBLANK(K348),$AD348=1,AK$510=1,$F348&lt;&gt;служ!$AF$3),0,1)</f>
        <v>1</v>
      </c>
      <c r="AL348" s="30">
        <f>IF(AND(ISBLANK(L348),$AD348=1,AL$510=1,$F348&lt;&gt;служ!$AF$3),0,1)</f>
        <v>1</v>
      </c>
      <c r="AM348" s="30">
        <f>IF(AND(ISBLANK(M348),$AD348=1,AM$510=1,$F348&lt;&gt;служ!$AF$3),0,1)</f>
        <v>1</v>
      </c>
      <c r="AN348" s="30">
        <f>IF(AND(ISBLANK(N348),$AD348=1,AN$510=1,$F348&lt;&gt;служ!$AF$3),0,1)</f>
        <v>1</v>
      </c>
      <c r="AO348" s="30">
        <f>IF(AND(ISBLANK(O348),$AD348=1,AO$510=1,$F348&lt;&gt;служ!$AF$3),0,1)</f>
        <v>1</v>
      </c>
      <c r="AP348" s="30">
        <f>IF(AND(ISBLANK(P348),$AD348=1,AP$510=1,$F348&lt;&gt;служ!$AF$3),0,1)</f>
        <v>1</v>
      </c>
      <c r="AQ348" s="30">
        <f>IF(AND(ISBLANK(Q348),$AD348=1,AQ$510=1,$F348&lt;&gt;служ!$AF$3),0,1)</f>
        <v>1</v>
      </c>
      <c r="AR348" s="30">
        <f>IF(AND(ISBLANK(R348),$AD348=1,AR$510=1,$F348&lt;&gt;служ!$AF$3),0,1)</f>
        <v>1</v>
      </c>
      <c r="AS348" s="30">
        <f>IF(AND(ISBLANK(S348),$AD348=1,AS$510=1,$F348&lt;&gt;служ!$AF$3),0,1)</f>
        <v>1</v>
      </c>
      <c r="AT348" s="30">
        <f>IF(AND(ISBLANK(T348),$AD348=1,AT$510=1,$F348&lt;&gt;служ!$AF$3),0,1)</f>
        <v>1</v>
      </c>
      <c r="AU348" s="30">
        <f>IF(AND(ISBLANK(U348),$AD348=1,AU$510=1,$F348&lt;&gt;служ!$AF$3),0,1)</f>
        <v>1</v>
      </c>
      <c r="AV348" s="30">
        <f>IF(AND(ISBLANK(V348),$AD348=1,AV$510=1,$F348&lt;&gt;служ!$AF$3),0,1)</f>
        <v>1</v>
      </c>
      <c r="AW348" s="30">
        <f>IF(AND(ISBLANK(W348),$AD348=1,AW$510=1,$F348&lt;&gt;служ!$AF$3),0,1)</f>
        <v>1</v>
      </c>
      <c r="AX348" s="30">
        <f>IF(AND(ISBLANK(X348),$AD348=1,AX$510=1,$F348&lt;&gt;служ!$AF$3),0,1)</f>
        <v>1</v>
      </c>
      <c r="AY348" s="30">
        <f>IF(AND(ISBLANK(Y348),$AD348=1,AY$510=1,$F348&lt;&gt;служ!$AF$3),0,1)</f>
        <v>1</v>
      </c>
      <c r="AZ348" s="30">
        <f>IF(AND(ISBLANK(Z348),$AD348=1,AZ$510=1,$F348&lt;&gt;служ!$AF$3),0,1)</f>
        <v>1</v>
      </c>
      <c r="BA348" s="30">
        <f>IF(AND(ISBLANK(AA348),$AD348=1,BA$510=1,$F348&lt;&gt;служ!$AF$3),0,1)</f>
        <v>1</v>
      </c>
      <c r="BB348" s="20">
        <f t="shared" si="29"/>
        <v>0</v>
      </c>
      <c r="BD348" s="114"/>
      <c r="BE348" s="114"/>
      <c r="BF348" s="156" t="str">
        <f t="shared" si="30"/>
        <v/>
      </c>
      <c r="BH348" s="30">
        <f>IF(AND(ISBLANK(BD348),$AD348=1,$F348&lt;&gt;служ!$AF$3),0,1)</f>
        <v>1</v>
      </c>
      <c r="BI348" s="30">
        <f>IF(AND(ISBLANK(BE348),$AD348=1,$F348&lt;&gt;служ!$AF$3),0,1)</f>
        <v>1</v>
      </c>
    </row>
    <row r="349" spans="2:61" s="20" customFormat="1" x14ac:dyDescent="0.2">
      <c r="B349" s="112">
        <v>340</v>
      </c>
      <c r="C349" s="25">
        <v>4340</v>
      </c>
      <c r="D349" s="52"/>
      <c r="E349" s="52"/>
      <c r="F349" s="113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5"/>
      <c r="V349" s="115"/>
      <c r="W349" s="115"/>
      <c r="X349" s="115"/>
      <c r="Y349" s="115"/>
      <c r="Z349" s="115"/>
      <c r="AA349" s="115"/>
      <c r="AB349" s="28">
        <f>IF(AND(AD349=0,(COUNTIF(D349:AA349,"*")+COUNTIF(D349:AA349,"&lt;9")+COUNTIF(BD349:BE349,"*")+COUNTIF(BD349:BE349,"&lt;9")-COUNTIF(D349:AA349,служ!$AF$3)-COUNTIF(BD349:BE349,служ!$AF$3))&gt;0),0,1)</f>
        <v>1</v>
      </c>
      <c r="AC349" s="28">
        <f t="shared" si="27"/>
        <v>0</v>
      </c>
      <c r="AD349" s="29">
        <f>IF(OR(F349="",F349=служ!$AF$3),0,1)</f>
        <v>0</v>
      </c>
      <c r="AE349" s="31">
        <f t="shared" si="28"/>
        <v>1</v>
      </c>
      <c r="AF349" s="30">
        <f t="shared" si="26"/>
        <v>1</v>
      </c>
      <c r="AG349" s="30">
        <f>IF(AND(ISBLANK(G349),$AD349=1,AG$510=1,$F349&lt;&gt;служ!$AF$3),0,1)</f>
        <v>1</v>
      </c>
      <c r="AH349" s="30">
        <f>IF(AND(ISBLANK(H349),$AD349=1,AH$510=1,$F349&lt;&gt;служ!$AF$3),0,1)</f>
        <v>1</v>
      </c>
      <c r="AI349" s="30">
        <f>IF(AND(ISBLANK(I349),$AD349=1,AI$510=1,$F349&lt;&gt;служ!$AF$3),0,1)</f>
        <v>1</v>
      </c>
      <c r="AJ349" s="30">
        <f>IF(AND(ISBLANK(J349),$AD349=1,AJ$510=1,$F349&lt;&gt;служ!$AF$3),0,1)</f>
        <v>1</v>
      </c>
      <c r="AK349" s="30">
        <f>IF(AND(ISBLANK(K349),$AD349=1,AK$510=1,$F349&lt;&gt;служ!$AF$3),0,1)</f>
        <v>1</v>
      </c>
      <c r="AL349" s="30">
        <f>IF(AND(ISBLANK(L349),$AD349=1,AL$510=1,$F349&lt;&gt;служ!$AF$3),0,1)</f>
        <v>1</v>
      </c>
      <c r="AM349" s="30">
        <f>IF(AND(ISBLANK(M349),$AD349=1,AM$510=1,$F349&lt;&gt;служ!$AF$3),0,1)</f>
        <v>1</v>
      </c>
      <c r="AN349" s="30">
        <f>IF(AND(ISBLANK(N349),$AD349=1,AN$510=1,$F349&lt;&gt;служ!$AF$3),0,1)</f>
        <v>1</v>
      </c>
      <c r="AO349" s="30">
        <f>IF(AND(ISBLANK(O349),$AD349=1,AO$510=1,$F349&lt;&gt;служ!$AF$3),0,1)</f>
        <v>1</v>
      </c>
      <c r="AP349" s="30">
        <f>IF(AND(ISBLANK(P349),$AD349=1,AP$510=1,$F349&lt;&gt;служ!$AF$3),0,1)</f>
        <v>1</v>
      </c>
      <c r="AQ349" s="30">
        <f>IF(AND(ISBLANK(Q349),$AD349=1,AQ$510=1,$F349&lt;&gt;служ!$AF$3),0,1)</f>
        <v>1</v>
      </c>
      <c r="AR349" s="30">
        <f>IF(AND(ISBLANK(R349),$AD349=1,AR$510=1,$F349&lt;&gt;служ!$AF$3),0,1)</f>
        <v>1</v>
      </c>
      <c r="AS349" s="30">
        <f>IF(AND(ISBLANK(S349),$AD349=1,AS$510=1,$F349&lt;&gt;служ!$AF$3),0,1)</f>
        <v>1</v>
      </c>
      <c r="AT349" s="30">
        <f>IF(AND(ISBLANK(T349),$AD349=1,AT$510=1,$F349&lt;&gt;служ!$AF$3),0,1)</f>
        <v>1</v>
      </c>
      <c r="AU349" s="30">
        <f>IF(AND(ISBLANK(U349),$AD349=1,AU$510=1,$F349&lt;&gt;служ!$AF$3),0,1)</f>
        <v>1</v>
      </c>
      <c r="AV349" s="30">
        <f>IF(AND(ISBLANK(V349),$AD349=1,AV$510=1,$F349&lt;&gt;служ!$AF$3),0,1)</f>
        <v>1</v>
      </c>
      <c r="AW349" s="30">
        <f>IF(AND(ISBLANK(W349),$AD349=1,AW$510=1,$F349&lt;&gt;служ!$AF$3),0,1)</f>
        <v>1</v>
      </c>
      <c r="AX349" s="30">
        <f>IF(AND(ISBLANK(X349),$AD349=1,AX$510=1,$F349&lt;&gt;служ!$AF$3),0,1)</f>
        <v>1</v>
      </c>
      <c r="AY349" s="30">
        <f>IF(AND(ISBLANK(Y349),$AD349=1,AY$510=1,$F349&lt;&gt;служ!$AF$3),0,1)</f>
        <v>1</v>
      </c>
      <c r="AZ349" s="30">
        <f>IF(AND(ISBLANK(Z349),$AD349=1,AZ$510=1,$F349&lt;&gt;служ!$AF$3),0,1)</f>
        <v>1</v>
      </c>
      <c r="BA349" s="30">
        <f>IF(AND(ISBLANK(AA349),$AD349=1,BA$510=1,$F349&lt;&gt;служ!$AF$3),0,1)</f>
        <v>1</v>
      </c>
      <c r="BB349" s="20">
        <f t="shared" si="29"/>
        <v>0</v>
      </c>
      <c r="BD349" s="114"/>
      <c r="BE349" s="114"/>
      <c r="BF349" s="156" t="str">
        <f t="shared" si="30"/>
        <v/>
      </c>
      <c r="BH349" s="30">
        <f>IF(AND(ISBLANK(BD349),$AD349=1,$F349&lt;&gt;служ!$AF$3),0,1)</f>
        <v>1</v>
      </c>
      <c r="BI349" s="30">
        <f>IF(AND(ISBLANK(BE349),$AD349=1,$F349&lt;&gt;служ!$AF$3),0,1)</f>
        <v>1</v>
      </c>
    </row>
    <row r="350" spans="2:61" s="20" customFormat="1" x14ac:dyDescent="0.2">
      <c r="B350" s="112">
        <v>341</v>
      </c>
      <c r="C350" s="25">
        <v>4341</v>
      </c>
      <c r="D350" s="52"/>
      <c r="E350" s="52"/>
      <c r="F350" s="113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5"/>
      <c r="V350" s="115"/>
      <c r="W350" s="115"/>
      <c r="X350" s="115"/>
      <c r="Y350" s="115"/>
      <c r="Z350" s="115"/>
      <c r="AA350" s="115"/>
      <c r="AB350" s="28">
        <f>IF(AND(AD350=0,(COUNTIF(D350:AA350,"*")+COUNTIF(D350:AA350,"&lt;9")+COUNTIF(BD350:BE350,"*")+COUNTIF(BD350:BE350,"&lt;9")-COUNTIF(D350:AA350,служ!$AF$3)-COUNTIF(BD350:BE350,служ!$AF$3))&gt;0),0,1)</f>
        <v>1</v>
      </c>
      <c r="AC350" s="28">
        <f t="shared" si="27"/>
        <v>0</v>
      </c>
      <c r="AD350" s="29">
        <f>IF(OR(F350="",F350=служ!$AF$3),0,1)</f>
        <v>0</v>
      </c>
      <c r="AE350" s="31">
        <f t="shared" si="28"/>
        <v>1</v>
      </c>
      <c r="AF350" s="30">
        <f t="shared" si="26"/>
        <v>1</v>
      </c>
      <c r="AG350" s="30">
        <f>IF(AND(ISBLANK(G350),$AD350=1,AG$510=1,$F350&lt;&gt;служ!$AF$3),0,1)</f>
        <v>1</v>
      </c>
      <c r="AH350" s="30">
        <f>IF(AND(ISBLANK(H350),$AD350=1,AH$510=1,$F350&lt;&gt;служ!$AF$3),0,1)</f>
        <v>1</v>
      </c>
      <c r="AI350" s="30">
        <f>IF(AND(ISBLANK(I350),$AD350=1,AI$510=1,$F350&lt;&gt;служ!$AF$3),0,1)</f>
        <v>1</v>
      </c>
      <c r="AJ350" s="30">
        <f>IF(AND(ISBLANK(J350),$AD350=1,AJ$510=1,$F350&lt;&gt;служ!$AF$3),0,1)</f>
        <v>1</v>
      </c>
      <c r="AK350" s="30">
        <f>IF(AND(ISBLANK(K350),$AD350=1,AK$510=1,$F350&lt;&gt;служ!$AF$3),0,1)</f>
        <v>1</v>
      </c>
      <c r="AL350" s="30">
        <f>IF(AND(ISBLANK(L350),$AD350=1,AL$510=1,$F350&lt;&gt;служ!$AF$3),0,1)</f>
        <v>1</v>
      </c>
      <c r="AM350" s="30">
        <f>IF(AND(ISBLANK(M350),$AD350=1,AM$510=1,$F350&lt;&gt;служ!$AF$3),0,1)</f>
        <v>1</v>
      </c>
      <c r="AN350" s="30">
        <f>IF(AND(ISBLANK(N350),$AD350=1,AN$510=1,$F350&lt;&gt;служ!$AF$3),0,1)</f>
        <v>1</v>
      </c>
      <c r="AO350" s="30">
        <f>IF(AND(ISBLANK(O350),$AD350=1,AO$510=1,$F350&lt;&gt;служ!$AF$3),0,1)</f>
        <v>1</v>
      </c>
      <c r="AP350" s="30">
        <f>IF(AND(ISBLANK(P350),$AD350=1,AP$510=1,$F350&lt;&gt;служ!$AF$3),0,1)</f>
        <v>1</v>
      </c>
      <c r="AQ350" s="30">
        <f>IF(AND(ISBLANK(Q350),$AD350=1,AQ$510=1,$F350&lt;&gt;служ!$AF$3),0,1)</f>
        <v>1</v>
      </c>
      <c r="AR350" s="30">
        <f>IF(AND(ISBLANK(R350),$AD350=1,AR$510=1,$F350&lt;&gt;служ!$AF$3),0,1)</f>
        <v>1</v>
      </c>
      <c r="AS350" s="30">
        <f>IF(AND(ISBLANK(S350),$AD350=1,AS$510=1,$F350&lt;&gt;служ!$AF$3),0,1)</f>
        <v>1</v>
      </c>
      <c r="AT350" s="30">
        <f>IF(AND(ISBLANK(T350),$AD350=1,AT$510=1,$F350&lt;&gt;служ!$AF$3),0,1)</f>
        <v>1</v>
      </c>
      <c r="AU350" s="30">
        <f>IF(AND(ISBLANK(U350),$AD350=1,AU$510=1,$F350&lt;&gt;служ!$AF$3),0,1)</f>
        <v>1</v>
      </c>
      <c r="AV350" s="30">
        <f>IF(AND(ISBLANK(V350),$AD350=1,AV$510=1,$F350&lt;&gt;служ!$AF$3),0,1)</f>
        <v>1</v>
      </c>
      <c r="AW350" s="30">
        <f>IF(AND(ISBLANK(W350),$AD350=1,AW$510=1,$F350&lt;&gt;служ!$AF$3),0,1)</f>
        <v>1</v>
      </c>
      <c r="AX350" s="30">
        <f>IF(AND(ISBLANK(X350),$AD350=1,AX$510=1,$F350&lt;&gt;служ!$AF$3),0,1)</f>
        <v>1</v>
      </c>
      <c r="AY350" s="30">
        <f>IF(AND(ISBLANK(Y350),$AD350=1,AY$510=1,$F350&lt;&gt;служ!$AF$3),0,1)</f>
        <v>1</v>
      </c>
      <c r="AZ350" s="30">
        <f>IF(AND(ISBLANK(Z350),$AD350=1,AZ$510=1,$F350&lt;&gt;служ!$AF$3),0,1)</f>
        <v>1</v>
      </c>
      <c r="BA350" s="30">
        <f>IF(AND(ISBLANK(AA350),$AD350=1,BA$510=1,$F350&lt;&gt;служ!$AF$3),0,1)</f>
        <v>1</v>
      </c>
      <c r="BB350" s="20">
        <f t="shared" si="29"/>
        <v>0</v>
      </c>
      <c r="BD350" s="114"/>
      <c r="BE350" s="114"/>
      <c r="BF350" s="156" t="str">
        <f t="shared" si="30"/>
        <v/>
      </c>
      <c r="BH350" s="30">
        <f>IF(AND(ISBLANK(BD350),$AD350=1,$F350&lt;&gt;служ!$AF$3),0,1)</f>
        <v>1</v>
      </c>
      <c r="BI350" s="30">
        <f>IF(AND(ISBLANK(BE350),$AD350=1,$F350&lt;&gt;служ!$AF$3),0,1)</f>
        <v>1</v>
      </c>
    </row>
    <row r="351" spans="2:61" s="20" customFormat="1" x14ac:dyDescent="0.2">
      <c r="B351" s="112">
        <v>342</v>
      </c>
      <c r="C351" s="25">
        <v>4342</v>
      </c>
      <c r="D351" s="52"/>
      <c r="E351" s="52"/>
      <c r="F351" s="113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5"/>
      <c r="V351" s="115"/>
      <c r="W351" s="115"/>
      <c r="X351" s="115"/>
      <c r="Y351" s="115"/>
      <c r="Z351" s="115"/>
      <c r="AA351" s="115"/>
      <c r="AB351" s="28">
        <f>IF(AND(AD351=0,(COUNTIF(D351:AA351,"*")+COUNTIF(D351:AA351,"&lt;9")+COUNTIF(BD351:BE351,"*")+COUNTIF(BD351:BE351,"&lt;9")-COUNTIF(D351:AA351,служ!$AF$3)-COUNTIF(BD351:BE351,служ!$AF$3))&gt;0),0,1)</f>
        <v>1</v>
      </c>
      <c r="AC351" s="28">
        <f t="shared" si="27"/>
        <v>0</v>
      </c>
      <c r="AD351" s="29">
        <f>IF(OR(F351="",F351=служ!$AF$3),0,1)</f>
        <v>0</v>
      </c>
      <c r="AE351" s="31">
        <f t="shared" si="28"/>
        <v>1</v>
      </c>
      <c r="AF351" s="30">
        <f t="shared" si="26"/>
        <v>1</v>
      </c>
      <c r="AG351" s="30">
        <f>IF(AND(ISBLANK(G351),$AD351=1,AG$510=1,$F351&lt;&gt;служ!$AF$3),0,1)</f>
        <v>1</v>
      </c>
      <c r="AH351" s="30">
        <f>IF(AND(ISBLANK(H351),$AD351=1,AH$510=1,$F351&lt;&gt;служ!$AF$3),0,1)</f>
        <v>1</v>
      </c>
      <c r="AI351" s="30">
        <f>IF(AND(ISBLANK(I351),$AD351=1,AI$510=1,$F351&lt;&gt;служ!$AF$3),0,1)</f>
        <v>1</v>
      </c>
      <c r="AJ351" s="30">
        <f>IF(AND(ISBLANK(J351),$AD351=1,AJ$510=1,$F351&lt;&gt;служ!$AF$3),0,1)</f>
        <v>1</v>
      </c>
      <c r="AK351" s="30">
        <f>IF(AND(ISBLANK(K351),$AD351=1,AK$510=1,$F351&lt;&gt;служ!$AF$3),0,1)</f>
        <v>1</v>
      </c>
      <c r="AL351" s="30">
        <f>IF(AND(ISBLANK(L351),$AD351=1,AL$510=1,$F351&lt;&gt;служ!$AF$3),0,1)</f>
        <v>1</v>
      </c>
      <c r="AM351" s="30">
        <f>IF(AND(ISBLANK(M351),$AD351=1,AM$510=1,$F351&lt;&gt;служ!$AF$3),0,1)</f>
        <v>1</v>
      </c>
      <c r="AN351" s="30">
        <f>IF(AND(ISBLANK(N351),$AD351=1,AN$510=1,$F351&lt;&gt;служ!$AF$3),0,1)</f>
        <v>1</v>
      </c>
      <c r="AO351" s="30">
        <f>IF(AND(ISBLANK(O351),$AD351=1,AO$510=1,$F351&lt;&gt;служ!$AF$3),0,1)</f>
        <v>1</v>
      </c>
      <c r="AP351" s="30">
        <f>IF(AND(ISBLANK(P351),$AD351=1,AP$510=1,$F351&lt;&gt;служ!$AF$3),0,1)</f>
        <v>1</v>
      </c>
      <c r="AQ351" s="30">
        <f>IF(AND(ISBLANK(Q351),$AD351=1,AQ$510=1,$F351&lt;&gt;служ!$AF$3),0,1)</f>
        <v>1</v>
      </c>
      <c r="AR351" s="30">
        <f>IF(AND(ISBLANK(R351),$AD351=1,AR$510=1,$F351&lt;&gt;служ!$AF$3),0,1)</f>
        <v>1</v>
      </c>
      <c r="AS351" s="30">
        <f>IF(AND(ISBLANK(S351),$AD351=1,AS$510=1,$F351&lt;&gt;служ!$AF$3),0,1)</f>
        <v>1</v>
      </c>
      <c r="AT351" s="30">
        <f>IF(AND(ISBLANK(T351),$AD351=1,AT$510=1,$F351&lt;&gt;служ!$AF$3),0,1)</f>
        <v>1</v>
      </c>
      <c r="AU351" s="30">
        <f>IF(AND(ISBLANK(U351),$AD351=1,AU$510=1,$F351&lt;&gt;служ!$AF$3),0,1)</f>
        <v>1</v>
      </c>
      <c r="AV351" s="30">
        <f>IF(AND(ISBLANK(V351),$AD351=1,AV$510=1,$F351&lt;&gt;служ!$AF$3),0,1)</f>
        <v>1</v>
      </c>
      <c r="AW351" s="30">
        <f>IF(AND(ISBLANK(W351),$AD351=1,AW$510=1,$F351&lt;&gt;служ!$AF$3),0,1)</f>
        <v>1</v>
      </c>
      <c r="AX351" s="30">
        <f>IF(AND(ISBLANK(X351),$AD351=1,AX$510=1,$F351&lt;&gt;служ!$AF$3),0,1)</f>
        <v>1</v>
      </c>
      <c r="AY351" s="30">
        <f>IF(AND(ISBLANK(Y351),$AD351=1,AY$510=1,$F351&lt;&gt;служ!$AF$3),0,1)</f>
        <v>1</v>
      </c>
      <c r="AZ351" s="30">
        <f>IF(AND(ISBLANK(Z351),$AD351=1,AZ$510=1,$F351&lt;&gt;служ!$AF$3),0,1)</f>
        <v>1</v>
      </c>
      <c r="BA351" s="30">
        <f>IF(AND(ISBLANK(AA351),$AD351=1,BA$510=1,$F351&lt;&gt;служ!$AF$3),0,1)</f>
        <v>1</v>
      </c>
      <c r="BB351" s="20">
        <f t="shared" si="29"/>
        <v>0</v>
      </c>
      <c r="BD351" s="114"/>
      <c r="BE351" s="114"/>
      <c r="BF351" s="156" t="str">
        <f t="shared" si="30"/>
        <v/>
      </c>
      <c r="BH351" s="30">
        <f>IF(AND(ISBLANK(BD351),$AD351=1,$F351&lt;&gt;служ!$AF$3),0,1)</f>
        <v>1</v>
      </c>
      <c r="BI351" s="30">
        <f>IF(AND(ISBLANK(BE351),$AD351=1,$F351&lt;&gt;служ!$AF$3),0,1)</f>
        <v>1</v>
      </c>
    </row>
    <row r="352" spans="2:61" s="20" customFormat="1" x14ac:dyDescent="0.2">
      <c r="B352" s="112">
        <v>343</v>
      </c>
      <c r="C352" s="25">
        <v>4343</v>
      </c>
      <c r="D352" s="52"/>
      <c r="E352" s="52"/>
      <c r="F352" s="113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5"/>
      <c r="V352" s="115"/>
      <c r="W352" s="115"/>
      <c r="X352" s="115"/>
      <c r="Y352" s="115"/>
      <c r="Z352" s="115"/>
      <c r="AA352" s="115"/>
      <c r="AB352" s="28">
        <f>IF(AND(AD352=0,(COUNTIF(D352:AA352,"*")+COUNTIF(D352:AA352,"&lt;9")+COUNTIF(BD352:BE352,"*")+COUNTIF(BD352:BE352,"&lt;9")-COUNTIF(D352:AA352,служ!$AF$3)-COUNTIF(BD352:BE352,служ!$AF$3))&gt;0),0,1)</f>
        <v>1</v>
      </c>
      <c r="AC352" s="28">
        <f t="shared" si="27"/>
        <v>0</v>
      </c>
      <c r="AD352" s="29">
        <f>IF(OR(F352="",F352=служ!$AF$3),0,1)</f>
        <v>0</v>
      </c>
      <c r="AE352" s="31">
        <f t="shared" si="28"/>
        <v>1</v>
      </c>
      <c r="AF352" s="30">
        <f t="shared" si="26"/>
        <v>1</v>
      </c>
      <c r="AG352" s="30">
        <f>IF(AND(ISBLANK(G352),$AD352=1,AG$510=1,$F352&lt;&gt;служ!$AF$3),0,1)</f>
        <v>1</v>
      </c>
      <c r="AH352" s="30">
        <f>IF(AND(ISBLANK(H352),$AD352=1,AH$510=1,$F352&lt;&gt;служ!$AF$3),0,1)</f>
        <v>1</v>
      </c>
      <c r="AI352" s="30">
        <f>IF(AND(ISBLANK(I352),$AD352=1,AI$510=1,$F352&lt;&gt;служ!$AF$3),0,1)</f>
        <v>1</v>
      </c>
      <c r="AJ352" s="30">
        <f>IF(AND(ISBLANK(J352),$AD352=1,AJ$510=1,$F352&lt;&gt;служ!$AF$3),0,1)</f>
        <v>1</v>
      </c>
      <c r="AK352" s="30">
        <f>IF(AND(ISBLANK(K352),$AD352=1,AK$510=1,$F352&lt;&gt;служ!$AF$3),0,1)</f>
        <v>1</v>
      </c>
      <c r="AL352" s="30">
        <f>IF(AND(ISBLANK(L352),$AD352=1,AL$510=1,$F352&lt;&gt;служ!$AF$3),0,1)</f>
        <v>1</v>
      </c>
      <c r="AM352" s="30">
        <f>IF(AND(ISBLANK(M352),$AD352=1,AM$510=1,$F352&lt;&gt;служ!$AF$3),0,1)</f>
        <v>1</v>
      </c>
      <c r="AN352" s="30">
        <f>IF(AND(ISBLANK(N352),$AD352=1,AN$510=1,$F352&lt;&gt;служ!$AF$3),0,1)</f>
        <v>1</v>
      </c>
      <c r="AO352" s="30">
        <f>IF(AND(ISBLANK(O352),$AD352=1,AO$510=1,$F352&lt;&gt;служ!$AF$3),0,1)</f>
        <v>1</v>
      </c>
      <c r="AP352" s="30">
        <f>IF(AND(ISBLANK(P352),$AD352=1,AP$510=1,$F352&lt;&gt;служ!$AF$3),0,1)</f>
        <v>1</v>
      </c>
      <c r="AQ352" s="30">
        <f>IF(AND(ISBLANK(Q352),$AD352=1,AQ$510=1,$F352&lt;&gt;служ!$AF$3),0,1)</f>
        <v>1</v>
      </c>
      <c r="AR352" s="30">
        <f>IF(AND(ISBLANK(R352),$AD352=1,AR$510=1,$F352&lt;&gt;служ!$AF$3),0,1)</f>
        <v>1</v>
      </c>
      <c r="AS352" s="30">
        <f>IF(AND(ISBLANK(S352),$AD352=1,AS$510=1,$F352&lt;&gt;служ!$AF$3),0,1)</f>
        <v>1</v>
      </c>
      <c r="AT352" s="30">
        <f>IF(AND(ISBLANK(T352),$AD352=1,AT$510=1,$F352&lt;&gt;служ!$AF$3),0,1)</f>
        <v>1</v>
      </c>
      <c r="AU352" s="30">
        <f>IF(AND(ISBLANK(U352),$AD352=1,AU$510=1,$F352&lt;&gt;служ!$AF$3),0,1)</f>
        <v>1</v>
      </c>
      <c r="AV352" s="30">
        <f>IF(AND(ISBLANK(V352),$AD352=1,AV$510=1,$F352&lt;&gt;служ!$AF$3),0,1)</f>
        <v>1</v>
      </c>
      <c r="AW352" s="30">
        <f>IF(AND(ISBLANK(W352),$AD352=1,AW$510=1,$F352&lt;&gt;служ!$AF$3),0,1)</f>
        <v>1</v>
      </c>
      <c r="AX352" s="30">
        <f>IF(AND(ISBLANK(X352),$AD352=1,AX$510=1,$F352&lt;&gt;служ!$AF$3),0,1)</f>
        <v>1</v>
      </c>
      <c r="AY352" s="30">
        <f>IF(AND(ISBLANK(Y352),$AD352=1,AY$510=1,$F352&lt;&gt;служ!$AF$3),0,1)</f>
        <v>1</v>
      </c>
      <c r="AZ352" s="30">
        <f>IF(AND(ISBLANK(Z352),$AD352=1,AZ$510=1,$F352&lt;&gt;служ!$AF$3),0,1)</f>
        <v>1</v>
      </c>
      <c r="BA352" s="30">
        <f>IF(AND(ISBLANK(AA352),$AD352=1,BA$510=1,$F352&lt;&gt;служ!$AF$3),0,1)</f>
        <v>1</v>
      </c>
      <c r="BB352" s="20">
        <f t="shared" si="29"/>
        <v>0</v>
      </c>
      <c r="BD352" s="114"/>
      <c r="BE352" s="114"/>
      <c r="BF352" s="156" t="str">
        <f t="shared" si="30"/>
        <v/>
      </c>
      <c r="BH352" s="30">
        <f>IF(AND(ISBLANK(BD352),$AD352=1,$F352&lt;&gt;служ!$AF$3),0,1)</f>
        <v>1</v>
      </c>
      <c r="BI352" s="30">
        <f>IF(AND(ISBLANK(BE352),$AD352=1,$F352&lt;&gt;служ!$AF$3),0,1)</f>
        <v>1</v>
      </c>
    </row>
    <row r="353" spans="2:61" s="20" customFormat="1" x14ac:dyDescent="0.2">
      <c r="B353" s="112">
        <v>344</v>
      </c>
      <c r="C353" s="25">
        <v>4344</v>
      </c>
      <c r="D353" s="52"/>
      <c r="E353" s="52"/>
      <c r="F353" s="113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5"/>
      <c r="V353" s="115"/>
      <c r="W353" s="115"/>
      <c r="X353" s="115"/>
      <c r="Y353" s="115"/>
      <c r="Z353" s="115"/>
      <c r="AA353" s="115"/>
      <c r="AB353" s="28">
        <f>IF(AND(AD353=0,(COUNTIF(D353:AA353,"*")+COUNTIF(D353:AA353,"&lt;9")+COUNTIF(BD353:BE353,"*")+COUNTIF(BD353:BE353,"&lt;9")-COUNTIF(D353:AA353,служ!$AF$3)-COUNTIF(BD353:BE353,служ!$AF$3))&gt;0),0,1)</f>
        <v>1</v>
      </c>
      <c r="AC353" s="28">
        <f t="shared" si="27"/>
        <v>0</v>
      </c>
      <c r="AD353" s="29">
        <f>IF(OR(F353="",F353=служ!$AF$3),0,1)</f>
        <v>0</v>
      </c>
      <c r="AE353" s="31">
        <f t="shared" si="28"/>
        <v>1</v>
      </c>
      <c r="AF353" s="30">
        <f t="shared" si="26"/>
        <v>1</v>
      </c>
      <c r="AG353" s="30">
        <f>IF(AND(ISBLANK(G353),$AD353=1,AG$510=1,$F353&lt;&gt;служ!$AF$3),0,1)</f>
        <v>1</v>
      </c>
      <c r="AH353" s="30">
        <f>IF(AND(ISBLANK(H353),$AD353=1,AH$510=1,$F353&lt;&gt;служ!$AF$3),0,1)</f>
        <v>1</v>
      </c>
      <c r="AI353" s="30">
        <f>IF(AND(ISBLANK(I353),$AD353=1,AI$510=1,$F353&lt;&gt;служ!$AF$3),0,1)</f>
        <v>1</v>
      </c>
      <c r="AJ353" s="30">
        <f>IF(AND(ISBLANK(J353),$AD353=1,AJ$510=1,$F353&lt;&gt;служ!$AF$3),0,1)</f>
        <v>1</v>
      </c>
      <c r="AK353" s="30">
        <f>IF(AND(ISBLANK(K353),$AD353=1,AK$510=1,$F353&lt;&gt;служ!$AF$3),0,1)</f>
        <v>1</v>
      </c>
      <c r="AL353" s="30">
        <f>IF(AND(ISBLANK(L353),$AD353=1,AL$510=1,$F353&lt;&gt;служ!$AF$3),0,1)</f>
        <v>1</v>
      </c>
      <c r="AM353" s="30">
        <f>IF(AND(ISBLANK(M353),$AD353=1,AM$510=1,$F353&lt;&gt;служ!$AF$3),0,1)</f>
        <v>1</v>
      </c>
      <c r="AN353" s="30">
        <f>IF(AND(ISBLANK(N353),$AD353=1,AN$510=1,$F353&lt;&gt;служ!$AF$3),0,1)</f>
        <v>1</v>
      </c>
      <c r="AO353" s="30">
        <f>IF(AND(ISBLANK(O353),$AD353=1,AO$510=1,$F353&lt;&gt;служ!$AF$3),0,1)</f>
        <v>1</v>
      </c>
      <c r="AP353" s="30">
        <f>IF(AND(ISBLANK(P353),$AD353=1,AP$510=1,$F353&lt;&gt;служ!$AF$3),0,1)</f>
        <v>1</v>
      </c>
      <c r="AQ353" s="30">
        <f>IF(AND(ISBLANK(Q353),$AD353=1,AQ$510=1,$F353&lt;&gt;служ!$AF$3),0,1)</f>
        <v>1</v>
      </c>
      <c r="AR353" s="30">
        <f>IF(AND(ISBLANK(R353),$AD353=1,AR$510=1,$F353&lt;&gt;служ!$AF$3),0,1)</f>
        <v>1</v>
      </c>
      <c r="AS353" s="30">
        <f>IF(AND(ISBLANK(S353),$AD353=1,AS$510=1,$F353&lt;&gt;служ!$AF$3),0,1)</f>
        <v>1</v>
      </c>
      <c r="AT353" s="30">
        <f>IF(AND(ISBLANK(T353),$AD353=1,AT$510=1,$F353&lt;&gt;служ!$AF$3),0,1)</f>
        <v>1</v>
      </c>
      <c r="AU353" s="30">
        <f>IF(AND(ISBLANK(U353),$AD353=1,AU$510=1,$F353&lt;&gt;служ!$AF$3),0,1)</f>
        <v>1</v>
      </c>
      <c r="AV353" s="30">
        <f>IF(AND(ISBLANK(V353),$AD353=1,AV$510=1,$F353&lt;&gt;служ!$AF$3),0,1)</f>
        <v>1</v>
      </c>
      <c r="AW353" s="30">
        <f>IF(AND(ISBLANK(W353),$AD353=1,AW$510=1,$F353&lt;&gt;служ!$AF$3),0,1)</f>
        <v>1</v>
      </c>
      <c r="AX353" s="30">
        <f>IF(AND(ISBLANK(X353),$AD353=1,AX$510=1,$F353&lt;&gt;служ!$AF$3),0,1)</f>
        <v>1</v>
      </c>
      <c r="AY353" s="30">
        <f>IF(AND(ISBLANK(Y353),$AD353=1,AY$510=1,$F353&lt;&gt;служ!$AF$3),0,1)</f>
        <v>1</v>
      </c>
      <c r="AZ353" s="30">
        <f>IF(AND(ISBLANK(Z353),$AD353=1,AZ$510=1,$F353&lt;&gt;служ!$AF$3),0,1)</f>
        <v>1</v>
      </c>
      <c r="BA353" s="30">
        <f>IF(AND(ISBLANK(AA353),$AD353=1,BA$510=1,$F353&lt;&gt;служ!$AF$3),0,1)</f>
        <v>1</v>
      </c>
      <c r="BB353" s="20">
        <f t="shared" si="29"/>
        <v>0</v>
      </c>
      <c r="BD353" s="114"/>
      <c r="BE353" s="114"/>
      <c r="BF353" s="156" t="str">
        <f t="shared" si="30"/>
        <v/>
      </c>
      <c r="BH353" s="30">
        <f>IF(AND(ISBLANK(BD353),$AD353=1,$F353&lt;&gt;служ!$AF$3),0,1)</f>
        <v>1</v>
      </c>
      <c r="BI353" s="30">
        <f>IF(AND(ISBLANK(BE353),$AD353=1,$F353&lt;&gt;служ!$AF$3),0,1)</f>
        <v>1</v>
      </c>
    </row>
    <row r="354" spans="2:61" s="20" customFormat="1" x14ac:dyDescent="0.2">
      <c r="B354" s="112">
        <v>345</v>
      </c>
      <c r="C354" s="25">
        <v>4345</v>
      </c>
      <c r="D354" s="52"/>
      <c r="E354" s="52"/>
      <c r="F354" s="113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5"/>
      <c r="V354" s="115"/>
      <c r="W354" s="115"/>
      <c r="X354" s="115"/>
      <c r="Y354" s="115"/>
      <c r="Z354" s="115"/>
      <c r="AA354" s="115"/>
      <c r="AB354" s="28">
        <f>IF(AND(AD354=0,(COUNTIF(D354:AA354,"*")+COUNTIF(D354:AA354,"&lt;9")+COUNTIF(BD354:BE354,"*")+COUNTIF(BD354:BE354,"&lt;9")-COUNTIF(D354:AA354,служ!$AF$3)-COUNTIF(BD354:BE354,служ!$AF$3))&gt;0),0,1)</f>
        <v>1</v>
      </c>
      <c r="AC354" s="28">
        <f t="shared" si="27"/>
        <v>0</v>
      </c>
      <c r="AD354" s="29">
        <f>IF(OR(F354="",F354=служ!$AF$3),0,1)</f>
        <v>0</v>
      </c>
      <c r="AE354" s="31">
        <f t="shared" si="28"/>
        <v>1</v>
      </c>
      <c r="AF354" s="30">
        <f t="shared" si="26"/>
        <v>1</v>
      </c>
      <c r="AG354" s="30">
        <f>IF(AND(ISBLANK(G354),$AD354=1,AG$510=1,$F354&lt;&gt;служ!$AF$3),0,1)</f>
        <v>1</v>
      </c>
      <c r="AH354" s="30">
        <f>IF(AND(ISBLANK(H354),$AD354=1,AH$510=1,$F354&lt;&gt;служ!$AF$3),0,1)</f>
        <v>1</v>
      </c>
      <c r="AI354" s="30">
        <f>IF(AND(ISBLANK(I354),$AD354=1,AI$510=1,$F354&lt;&gt;служ!$AF$3),0,1)</f>
        <v>1</v>
      </c>
      <c r="AJ354" s="30">
        <f>IF(AND(ISBLANK(J354),$AD354=1,AJ$510=1,$F354&lt;&gt;служ!$AF$3),0,1)</f>
        <v>1</v>
      </c>
      <c r="AK354" s="30">
        <f>IF(AND(ISBLANK(K354),$AD354=1,AK$510=1,$F354&lt;&gt;служ!$AF$3),0,1)</f>
        <v>1</v>
      </c>
      <c r="AL354" s="30">
        <f>IF(AND(ISBLANK(L354),$AD354=1,AL$510=1,$F354&lt;&gt;служ!$AF$3),0,1)</f>
        <v>1</v>
      </c>
      <c r="AM354" s="30">
        <f>IF(AND(ISBLANK(M354),$AD354=1,AM$510=1,$F354&lt;&gt;служ!$AF$3),0,1)</f>
        <v>1</v>
      </c>
      <c r="AN354" s="30">
        <f>IF(AND(ISBLANK(N354),$AD354=1,AN$510=1,$F354&lt;&gt;служ!$AF$3),0,1)</f>
        <v>1</v>
      </c>
      <c r="AO354" s="30">
        <f>IF(AND(ISBLANK(O354),$AD354=1,AO$510=1,$F354&lt;&gt;служ!$AF$3),0,1)</f>
        <v>1</v>
      </c>
      <c r="AP354" s="30">
        <f>IF(AND(ISBLANK(P354),$AD354=1,AP$510=1,$F354&lt;&gt;служ!$AF$3),0,1)</f>
        <v>1</v>
      </c>
      <c r="AQ354" s="30">
        <f>IF(AND(ISBLANK(Q354),$AD354=1,AQ$510=1,$F354&lt;&gt;служ!$AF$3),0,1)</f>
        <v>1</v>
      </c>
      <c r="AR354" s="30">
        <f>IF(AND(ISBLANK(R354),$AD354=1,AR$510=1,$F354&lt;&gt;служ!$AF$3),0,1)</f>
        <v>1</v>
      </c>
      <c r="AS354" s="30">
        <f>IF(AND(ISBLANK(S354),$AD354=1,AS$510=1,$F354&lt;&gt;служ!$AF$3),0,1)</f>
        <v>1</v>
      </c>
      <c r="AT354" s="30">
        <f>IF(AND(ISBLANK(T354),$AD354=1,AT$510=1,$F354&lt;&gt;служ!$AF$3),0,1)</f>
        <v>1</v>
      </c>
      <c r="AU354" s="30">
        <f>IF(AND(ISBLANK(U354),$AD354=1,AU$510=1,$F354&lt;&gt;служ!$AF$3),0,1)</f>
        <v>1</v>
      </c>
      <c r="AV354" s="30">
        <f>IF(AND(ISBLANK(V354),$AD354=1,AV$510=1,$F354&lt;&gt;служ!$AF$3),0,1)</f>
        <v>1</v>
      </c>
      <c r="AW354" s="30">
        <f>IF(AND(ISBLANK(W354),$AD354=1,AW$510=1,$F354&lt;&gt;служ!$AF$3),0,1)</f>
        <v>1</v>
      </c>
      <c r="AX354" s="30">
        <f>IF(AND(ISBLANK(X354),$AD354=1,AX$510=1,$F354&lt;&gt;служ!$AF$3),0,1)</f>
        <v>1</v>
      </c>
      <c r="AY354" s="30">
        <f>IF(AND(ISBLANK(Y354),$AD354=1,AY$510=1,$F354&lt;&gt;служ!$AF$3),0,1)</f>
        <v>1</v>
      </c>
      <c r="AZ354" s="30">
        <f>IF(AND(ISBLANK(Z354),$AD354=1,AZ$510=1,$F354&lt;&gt;служ!$AF$3),0,1)</f>
        <v>1</v>
      </c>
      <c r="BA354" s="30">
        <f>IF(AND(ISBLANK(AA354),$AD354=1,BA$510=1,$F354&lt;&gt;служ!$AF$3),0,1)</f>
        <v>1</v>
      </c>
      <c r="BB354" s="20">
        <f t="shared" si="29"/>
        <v>0</v>
      </c>
      <c r="BD354" s="114"/>
      <c r="BE354" s="114"/>
      <c r="BF354" s="156" t="str">
        <f t="shared" si="30"/>
        <v/>
      </c>
      <c r="BH354" s="30">
        <f>IF(AND(ISBLANK(BD354),$AD354=1,$F354&lt;&gt;служ!$AF$3),0,1)</f>
        <v>1</v>
      </c>
      <c r="BI354" s="30">
        <f>IF(AND(ISBLANK(BE354),$AD354=1,$F354&lt;&gt;служ!$AF$3),0,1)</f>
        <v>1</v>
      </c>
    </row>
    <row r="355" spans="2:61" s="20" customFormat="1" x14ac:dyDescent="0.2">
      <c r="B355" s="112">
        <v>346</v>
      </c>
      <c r="C355" s="25">
        <v>4346</v>
      </c>
      <c r="D355" s="52"/>
      <c r="E355" s="52"/>
      <c r="F355" s="113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5"/>
      <c r="V355" s="115"/>
      <c r="W355" s="115"/>
      <c r="X355" s="115"/>
      <c r="Y355" s="115"/>
      <c r="Z355" s="115"/>
      <c r="AA355" s="115"/>
      <c r="AB355" s="28">
        <f>IF(AND(AD355=0,(COUNTIF(D355:AA355,"*")+COUNTIF(D355:AA355,"&lt;9")+COUNTIF(BD355:BE355,"*")+COUNTIF(BD355:BE355,"&lt;9")-COUNTIF(D355:AA355,служ!$AF$3)-COUNTIF(BD355:BE355,служ!$AF$3))&gt;0),0,1)</f>
        <v>1</v>
      </c>
      <c r="AC355" s="28">
        <f t="shared" si="27"/>
        <v>0</v>
      </c>
      <c r="AD355" s="29">
        <f>IF(OR(F355="",F355=служ!$AF$3),0,1)</f>
        <v>0</v>
      </c>
      <c r="AE355" s="31">
        <f t="shared" si="28"/>
        <v>1</v>
      </c>
      <c r="AF355" s="30">
        <f t="shared" si="26"/>
        <v>1</v>
      </c>
      <c r="AG355" s="30">
        <f>IF(AND(ISBLANK(G355),$AD355=1,AG$510=1,$F355&lt;&gt;служ!$AF$3),0,1)</f>
        <v>1</v>
      </c>
      <c r="AH355" s="30">
        <f>IF(AND(ISBLANK(H355),$AD355=1,AH$510=1,$F355&lt;&gt;служ!$AF$3),0,1)</f>
        <v>1</v>
      </c>
      <c r="AI355" s="30">
        <f>IF(AND(ISBLANK(I355),$AD355=1,AI$510=1,$F355&lt;&gt;служ!$AF$3),0,1)</f>
        <v>1</v>
      </c>
      <c r="AJ355" s="30">
        <f>IF(AND(ISBLANK(J355),$AD355=1,AJ$510=1,$F355&lt;&gt;служ!$AF$3),0,1)</f>
        <v>1</v>
      </c>
      <c r="AK355" s="30">
        <f>IF(AND(ISBLANK(K355),$AD355=1,AK$510=1,$F355&lt;&gt;служ!$AF$3),0,1)</f>
        <v>1</v>
      </c>
      <c r="AL355" s="30">
        <f>IF(AND(ISBLANK(L355),$AD355=1,AL$510=1,$F355&lt;&gt;служ!$AF$3),0,1)</f>
        <v>1</v>
      </c>
      <c r="AM355" s="30">
        <f>IF(AND(ISBLANK(M355),$AD355=1,AM$510=1,$F355&lt;&gt;служ!$AF$3),0,1)</f>
        <v>1</v>
      </c>
      <c r="AN355" s="30">
        <f>IF(AND(ISBLANK(N355),$AD355=1,AN$510=1,$F355&lt;&gt;служ!$AF$3),0,1)</f>
        <v>1</v>
      </c>
      <c r="AO355" s="30">
        <f>IF(AND(ISBLANK(O355),$AD355=1,AO$510=1,$F355&lt;&gt;служ!$AF$3),0,1)</f>
        <v>1</v>
      </c>
      <c r="AP355" s="30">
        <f>IF(AND(ISBLANK(P355),$AD355=1,AP$510=1,$F355&lt;&gt;служ!$AF$3),0,1)</f>
        <v>1</v>
      </c>
      <c r="AQ355" s="30">
        <f>IF(AND(ISBLANK(Q355),$AD355=1,AQ$510=1,$F355&lt;&gt;служ!$AF$3),0,1)</f>
        <v>1</v>
      </c>
      <c r="AR355" s="30">
        <f>IF(AND(ISBLANK(R355),$AD355=1,AR$510=1,$F355&lt;&gt;служ!$AF$3),0,1)</f>
        <v>1</v>
      </c>
      <c r="AS355" s="30">
        <f>IF(AND(ISBLANK(S355),$AD355=1,AS$510=1,$F355&lt;&gt;служ!$AF$3),0,1)</f>
        <v>1</v>
      </c>
      <c r="AT355" s="30">
        <f>IF(AND(ISBLANK(T355),$AD355=1,AT$510=1,$F355&lt;&gt;служ!$AF$3),0,1)</f>
        <v>1</v>
      </c>
      <c r="AU355" s="30">
        <f>IF(AND(ISBLANK(U355),$AD355=1,AU$510=1,$F355&lt;&gt;служ!$AF$3),0,1)</f>
        <v>1</v>
      </c>
      <c r="AV355" s="30">
        <f>IF(AND(ISBLANK(V355),$AD355=1,AV$510=1,$F355&lt;&gt;служ!$AF$3),0,1)</f>
        <v>1</v>
      </c>
      <c r="AW355" s="30">
        <f>IF(AND(ISBLANK(W355),$AD355=1,AW$510=1,$F355&lt;&gt;служ!$AF$3),0,1)</f>
        <v>1</v>
      </c>
      <c r="AX355" s="30">
        <f>IF(AND(ISBLANK(X355),$AD355=1,AX$510=1,$F355&lt;&gt;служ!$AF$3),0,1)</f>
        <v>1</v>
      </c>
      <c r="AY355" s="30">
        <f>IF(AND(ISBLANK(Y355),$AD355=1,AY$510=1,$F355&lt;&gt;служ!$AF$3),0,1)</f>
        <v>1</v>
      </c>
      <c r="AZ355" s="30">
        <f>IF(AND(ISBLANK(Z355),$AD355=1,AZ$510=1,$F355&lt;&gt;служ!$AF$3),0,1)</f>
        <v>1</v>
      </c>
      <c r="BA355" s="30">
        <f>IF(AND(ISBLANK(AA355),$AD355=1,BA$510=1,$F355&lt;&gt;служ!$AF$3),0,1)</f>
        <v>1</v>
      </c>
      <c r="BB355" s="20">
        <f t="shared" si="29"/>
        <v>0</v>
      </c>
      <c r="BD355" s="114"/>
      <c r="BE355" s="114"/>
      <c r="BF355" s="156" t="str">
        <f t="shared" si="30"/>
        <v/>
      </c>
      <c r="BH355" s="30">
        <f>IF(AND(ISBLANK(BD355),$AD355=1,$F355&lt;&gt;служ!$AF$3),0,1)</f>
        <v>1</v>
      </c>
      <c r="BI355" s="30">
        <f>IF(AND(ISBLANK(BE355),$AD355=1,$F355&lt;&gt;служ!$AF$3),0,1)</f>
        <v>1</v>
      </c>
    </row>
    <row r="356" spans="2:61" s="20" customFormat="1" x14ac:dyDescent="0.2">
      <c r="B356" s="112">
        <v>347</v>
      </c>
      <c r="C356" s="25">
        <v>4347</v>
      </c>
      <c r="D356" s="52"/>
      <c r="E356" s="52"/>
      <c r="F356" s="113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5"/>
      <c r="V356" s="115"/>
      <c r="W356" s="115"/>
      <c r="X356" s="115"/>
      <c r="Y356" s="115"/>
      <c r="Z356" s="115"/>
      <c r="AA356" s="115"/>
      <c r="AB356" s="28">
        <f>IF(AND(AD356=0,(COUNTIF(D356:AA356,"*")+COUNTIF(D356:AA356,"&lt;9")+COUNTIF(BD356:BE356,"*")+COUNTIF(BD356:BE356,"&lt;9")-COUNTIF(D356:AA356,служ!$AF$3)-COUNTIF(BD356:BE356,служ!$AF$3))&gt;0),0,1)</f>
        <v>1</v>
      </c>
      <c r="AC356" s="28">
        <f t="shared" si="27"/>
        <v>0</v>
      </c>
      <c r="AD356" s="29">
        <f>IF(OR(F356="",F356=служ!$AF$3),0,1)</f>
        <v>0</v>
      </c>
      <c r="AE356" s="31">
        <f t="shared" si="28"/>
        <v>1</v>
      </c>
      <c r="AF356" s="30">
        <f t="shared" si="26"/>
        <v>1</v>
      </c>
      <c r="AG356" s="30">
        <f>IF(AND(ISBLANK(G356),$AD356=1,AG$510=1,$F356&lt;&gt;служ!$AF$3),0,1)</f>
        <v>1</v>
      </c>
      <c r="AH356" s="30">
        <f>IF(AND(ISBLANK(H356),$AD356=1,AH$510=1,$F356&lt;&gt;служ!$AF$3),0,1)</f>
        <v>1</v>
      </c>
      <c r="AI356" s="30">
        <f>IF(AND(ISBLANK(I356),$AD356=1,AI$510=1,$F356&lt;&gt;служ!$AF$3),0,1)</f>
        <v>1</v>
      </c>
      <c r="AJ356" s="30">
        <f>IF(AND(ISBLANK(J356),$AD356=1,AJ$510=1,$F356&lt;&gt;служ!$AF$3),0,1)</f>
        <v>1</v>
      </c>
      <c r="AK356" s="30">
        <f>IF(AND(ISBLANK(K356),$AD356=1,AK$510=1,$F356&lt;&gt;служ!$AF$3),0,1)</f>
        <v>1</v>
      </c>
      <c r="AL356" s="30">
        <f>IF(AND(ISBLANK(L356),$AD356=1,AL$510=1,$F356&lt;&gt;служ!$AF$3),0,1)</f>
        <v>1</v>
      </c>
      <c r="AM356" s="30">
        <f>IF(AND(ISBLANK(M356),$AD356=1,AM$510=1,$F356&lt;&gt;служ!$AF$3),0,1)</f>
        <v>1</v>
      </c>
      <c r="AN356" s="30">
        <f>IF(AND(ISBLANK(N356),$AD356=1,AN$510=1,$F356&lt;&gt;служ!$AF$3),0,1)</f>
        <v>1</v>
      </c>
      <c r="AO356" s="30">
        <f>IF(AND(ISBLANK(O356),$AD356=1,AO$510=1,$F356&lt;&gt;служ!$AF$3),0,1)</f>
        <v>1</v>
      </c>
      <c r="AP356" s="30">
        <f>IF(AND(ISBLANK(P356),$AD356=1,AP$510=1,$F356&lt;&gt;служ!$AF$3),0,1)</f>
        <v>1</v>
      </c>
      <c r="AQ356" s="30">
        <f>IF(AND(ISBLANK(Q356),$AD356=1,AQ$510=1,$F356&lt;&gt;служ!$AF$3),0,1)</f>
        <v>1</v>
      </c>
      <c r="AR356" s="30">
        <f>IF(AND(ISBLANK(R356),$AD356=1,AR$510=1,$F356&lt;&gt;служ!$AF$3),0,1)</f>
        <v>1</v>
      </c>
      <c r="AS356" s="30">
        <f>IF(AND(ISBLANK(S356),$AD356=1,AS$510=1,$F356&lt;&gt;служ!$AF$3),0,1)</f>
        <v>1</v>
      </c>
      <c r="AT356" s="30">
        <f>IF(AND(ISBLANK(T356),$AD356=1,AT$510=1,$F356&lt;&gt;служ!$AF$3),0,1)</f>
        <v>1</v>
      </c>
      <c r="AU356" s="30">
        <f>IF(AND(ISBLANK(U356),$AD356=1,AU$510=1,$F356&lt;&gt;служ!$AF$3),0,1)</f>
        <v>1</v>
      </c>
      <c r="AV356" s="30">
        <f>IF(AND(ISBLANK(V356),$AD356=1,AV$510=1,$F356&lt;&gt;служ!$AF$3),0,1)</f>
        <v>1</v>
      </c>
      <c r="AW356" s="30">
        <f>IF(AND(ISBLANK(W356),$AD356=1,AW$510=1,$F356&lt;&gt;служ!$AF$3),0,1)</f>
        <v>1</v>
      </c>
      <c r="AX356" s="30">
        <f>IF(AND(ISBLANK(X356),$AD356=1,AX$510=1,$F356&lt;&gt;служ!$AF$3),0,1)</f>
        <v>1</v>
      </c>
      <c r="AY356" s="30">
        <f>IF(AND(ISBLANK(Y356),$AD356=1,AY$510=1,$F356&lt;&gt;служ!$AF$3),0,1)</f>
        <v>1</v>
      </c>
      <c r="AZ356" s="30">
        <f>IF(AND(ISBLANK(Z356),$AD356=1,AZ$510=1,$F356&lt;&gt;служ!$AF$3),0,1)</f>
        <v>1</v>
      </c>
      <c r="BA356" s="30">
        <f>IF(AND(ISBLANK(AA356),$AD356=1,BA$510=1,$F356&lt;&gt;служ!$AF$3),0,1)</f>
        <v>1</v>
      </c>
      <c r="BB356" s="20">
        <f t="shared" si="29"/>
        <v>0</v>
      </c>
      <c r="BD356" s="114"/>
      <c r="BE356" s="114"/>
      <c r="BF356" s="156" t="str">
        <f t="shared" si="30"/>
        <v/>
      </c>
      <c r="BH356" s="30">
        <f>IF(AND(ISBLANK(BD356),$AD356=1,$F356&lt;&gt;служ!$AF$3),0,1)</f>
        <v>1</v>
      </c>
      <c r="BI356" s="30">
        <f>IF(AND(ISBLANK(BE356),$AD356=1,$F356&lt;&gt;служ!$AF$3),0,1)</f>
        <v>1</v>
      </c>
    </row>
    <row r="357" spans="2:61" s="20" customFormat="1" x14ac:dyDescent="0.2">
      <c r="B357" s="112">
        <v>348</v>
      </c>
      <c r="C357" s="25">
        <v>4348</v>
      </c>
      <c r="D357" s="52"/>
      <c r="E357" s="52"/>
      <c r="F357" s="113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5"/>
      <c r="V357" s="115"/>
      <c r="W357" s="115"/>
      <c r="X357" s="115"/>
      <c r="Y357" s="115"/>
      <c r="Z357" s="115"/>
      <c r="AA357" s="115"/>
      <c r="AB357" s="28">
        <f>IF(AND(AD357=0,(COUNTIF(D357:AA357,"*")+COUNTIF(D357:AA357,"&lt;9")+COUNTIF(BD357:BE357,"*")+COUNTIF(BD357:BE357,"&lt;9")-COUNTIF(D357:AA357,служ!$AF$3)-COUNTIF(BD357:BE357,служ!$AF$3))&gt;0),0,1)</f>
        <v>1</v>
      </c>
      <c r="AC357" s="28">
        <f t="shared" si="27"/>
        <v>0</v>
      </c>
      <c r="AD357" s="29">
        <f>IF(OR(F357="",F357=служ!$AF$3),0,1)</f>
        <v>0</v>
      </c>
      <c r="AE357" s="31">
        <f t="shared" si="28"/>
        <v>1</v>
      </c>
      <c r="AF357" s="30">
        <f t="shared" si="26"/>
        <v>1</v>
      </c>
      <c r="AG357" s="30">
        <f>IF(AND(ISBLANK(G357),$AD357=1,AG$510=1,$F357&lt;&gt;служ!$AF$3),0,1)</f>
        <v>1</v>
      </c>
      <c r="AH357" s="30">
        <f>IF(AND(ISBLANK(H357),$AD357=1,AH$510=1,$F357&lt;&gt;служ!$AF$3),0,1)</f>
        <v>1</v>
      </c>
      <c r="AI357" s="30">
        <f>IF(AND(ISBLANK(I357),$AD357=1,AI$510=1,$F357&lt;&gt;служ!$AF$3),0,1)</f>
        <v>1</v>
      </c>
      <c r="AJ357" s="30">
        <f>IF(AND(ISBLANK(J357),$AD357=1,AJ$510=1,$F357&lt;&gt;служ!$AF$3),0,1)</f>
        <v>1</v>
      </c>
      <c r="AK357" s="30">
        <f>IF(AND(ISBLANK(K357),$AD357=1,AK$510=1,$F357&lt;&gt;служ!$AF$3),0,1)</f>
        <v>1</v>
      </c>
      <c r="AL357" s="30">
        <f>IF(AND(ISBLANK(L357),$AD357=1,AL$510=1,$F357&lt;&gt;служ!$AF$3),0,1)</f>
        <v>1</v>
      </c>
      <c r="AM357" s="30">
        <f>IF(AND(ISBLANK(M357),$AD357=1,AM$510=1,$F357&lt;&gt;служ!$AF$3),0,1)</f>
        <v>1</v>
      </c>
      <c r="AN357" s="30">
        <f>IF(AND(ISBLANK(N357),$AD357=1,AN$510=1,$F357&lt;&gt;служ!$AF$3),0,1)</f>
        <v>1</v>
      </c>
      <c r="AO357" s="30">
        <f>IF(AND(ISBLANK(O357),$AD357=1,AO$510=1,$F357&lt;&gt;служ!$AF$3),0,1)</f>
        <v>1</v>
      </c>
      <c r="AP357" s="30">
        <f>IF(AND(ISBLANK(P357),$AD357=1,AP$510=1,$F357&lt;&gt;служ!$AF$3),0,1)</f>
        <v>1</v>
      </c>
      <c r="AQ357" s="30">
        <f>IF(AND(ISBLANK(Q357),$AD357=1,AQ$510=1,$F357&lt;&gt;служ!$AF$3),0,1)</f>
        <v>1</v>
      </c>
      <c r="AR357" s="30">
        <f>IF(AND(ISBLANK(R357),$AD357=1,AR$510=1,$F357&lt;&gt;служ!$AF$3),0,1)</f>
        <v>1</v>
      </c>
      <c r="AS357" s="30">
        <f>IF(AND(ISBLANK(S357),$AD357=1,AS$510=1,$F357&lt;&gt;служ!$AF$3),0,1)</f>
        <v>1</v>
      </c>
      <c r="AT357" s="30">
        <f>IF(AND(ISBLANK(T357),$AD357=1,AT$510=1,$F357&lt;&gt;служ!$AF$3),0,1)</f>
        <v>1</v>
      </c>
      <c r="AU357" s="30">
        <f>IF(AND(ISBLANK(U357),$AD357=1,AU$510=1,$F357&lt;&gt;служ!$AF$3),0,1)</f>
        <v>1</v>
      </c>
      <c r="AV357" s="30">
        <f>IF(AND(ISBLANK(V357),$AD357=1,AV$510=1,$F357&lt;&gt;служ!$AF$3),0,1)</f>
        <v>1</v>
      </c>
      <c r="AW357" s="30">
        <f>IF(AND(ISBLANK(W357),$AD357=1,AW$510=1,$F357&lt;&gt;служ!$AF$3),0,1)</f>
        <v>1</v>
      </c>
      <c r="AX357" s="30">
        <f>IF(AND(ISBLANK(X357),$AD357=1,AX$510=1,$F357&lt;&gt;служ!$AF$3),0,1)</f>
        <v>1</v>
      </c>
      <c r="AY357" s="30">
        <f>IF(AND(ISBLANK(Y357),$AD357=1,AY$510=1,$F357&lt;&gt;служ!$AF$3),0,1)</f>
        <v>1</v>
      </c>
      <c r="AZ357" s="30">
        <f>IF(AND(ISBLANK(Z357),$AD357=1,AZ$510=1,$F357&lt;&gt;служ!$AF$3),0,1)</f>
        <v>1</v>
      </c>
      <c r="BA357" s="30">
        <f>IF(AND(ISBLANK(AA357),$AD357=1,BA$510=1,$F357&lt;&gt;служ!$AF$3),0,1)</f>
        <v>1</v>
      </c>
      <c r="BB357" s="20">
        <f t="shared" si="29"/>
        <v>0</v>
      </c>
      <c r="BD357" s="114"/>
      <c r="BE357" s="114"/>
      <c r="BF357" s="156" t="str">
        <f t="shared" si="30"/>
        <v/>
      </c>
      <c r="BH357" s="30">
        <f>IF(AND(ISBLANK(BD357),$AD357=1,$F357&lt;&gt;служ!$AF$3),0,1)</f>
        <v>1</v>
      </c>
      <c r="BI357" s="30">
        <f>IF(AND(ISBLANK(BE357),$AD357=1,$F357&lt;&gt;служ!$AF$3),0,1)</f>
        <v>1</v>
      </c>
    </row>
    <row r="358" spans="2:61" s="20" customFormat="1" x14ac:dyDescent="0.2">
      <c r="B358" s="112">
        <v>349</v>
      </c>
      <c r="C358" s="25">
        <v>4349</v>
      </c>
      <c r="D358" s="52"/>
      <c r="E358" s="52"/>
      <c r="F358" s="113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5"/>
      <c r="V358" s="115"/>
      <c r="W358" s="115"/>
      <c r="X358" s="115"/>
      <c r="Y358" s="115"/>
      <c r="Z358" s="115"/>
      <c r="AA358" s="115"/>
      <c r="AB358" s="28">
        <f>IF(AND(AD358=0,(COUNTIF(D358:AA358,"*")+COUNTIF(D358:AA358,"&lt;9")+COUNTIF(BD358:BE358,"*")+COUNTIF(BD358:BE358,"&lt;9")-COUNTIF(D358:AA358,служ!$AF$3)-COUNTIF(BD358:BE358,служ!$AF$3))&gt;0),0,1)</f>
        <v>1</v>
      </c>
      <c r="AC358" s="28">
        <f t="shared" si="27"/>
        <v>0</v>
      </c>
      <c r="AD358" s="29">
        <f>IF(OR(F358="",F358=служ!$AF$3),0,1)</f>
        <v>0</v>
      </c>
      <c r="AE358" s="31">
        <f t="shared" si="28"/>
        <v>1</v>
      </c>
      <c r="AF358" s="30">
        <f t="shared" si="26"/>
        <v>1</v>
      </c>
      <c r="AG358" s="30">
        <f>IF(AND(ISBLANK(G358),$AD358=1,AG$510=1,$F358&lt;&gt;служ!$AF$3),0,1)</f>
        <v>1</v>
      </c>
      <c r="AH358" s="30">
        <f>IF(AND(ISBLANK(H358),$AD358=1,AH$510=1,$F358&lt;&gt;служ!$AF$3),0,1)</f>
        <v>1</v>
      </c>
      <c r="AI358" s="30">
        <f>IF(AND(ISBLANK(I358),$AD358=1,AI$510=1,$F358&lt;&gt;служ!$AF$3),0,1)</f>
        <v>1</v>
      </c>
      <c r="AJ358" s="30">
        <f>IF(AND(ISBLANK(J358),$AD358=1,AJ$510=1,$F358&lt;&gt;служ!$AF$3),0,1)</f>
        <v>1</v>
      </c>
      <c r="AK358" s="30">
        <f>IF(AND(ISBLANK(K358),$AD358=1,AK$510=1,$F358&lt;&gt;служ!$AF$3),0,1)</f>
        <v>1</v>
      </c>
      <c r="AL358" s="30">
        <f>IF(AND(ISBLANK(L358),$AD358=1,AL$510=1,$F358&lt;&gt;служ!$AF$3),0,1)</f>
        <v>1</v>
      </c>
      <c r="AM358" s="30">
        <f>IF(AND(ISBLANK(M358),$AD358=1,AM$510=1,$F358&lt;&gt;служ!$AF$3),0,1)</f>
        <v>1</v>
      </c>
      <c r="AN358" s="30">
        <f>IF(AND(ISBLANK(N358),$AD358=1,AN$510=1,$F358&lt;&gt;служ!$AF$3),0,1)</f>
        <v>1</v>
      </c>
      <c r="AO358" s="30">
        <f>IF(AND(ISBLANK(O358),$AD358=1,AO$510=1,$F358&lt;&gt;служ!$AF$3),0,1)</f>
        <v>1</v>
      </c>
      <c r="AP358" s="30">
        <f>IF(AND(ISBLANK(P358),$AD358=1,AP$510=1,$F358&lt;&gt;служ!$AF$3),0,1)</f>
        <v>1</v>
      </c>
      <c r="AQ358" s="30">
        <f>IF(AND(ISBLANK(Q358),$AD358=1,AQ$510=1,$F358&lt;&gt;служ!$AF$3),0,1)</f>
        <v>1</v>
      </c>
      <c r="AR358" s="30">
        <f>IF(AND(ISBLANK(R358),$AD358=1,AR$510=1,$F358&lt;&gt;служ!$AF$3),0,1)</f>
        <v>1</v>
      </c>
      <c r="AS358" s="30">
        <f>IF(AND(ISBLANK(S358),$AD358=1,AS$510=1,$F358&lt;&gt;служ!$AF$3),0,1)</f>
        <v>1</v>
      </c>
      <c r="AT358" s="30">
        <f>IF(AND(ISBLANK(T358),$AD358=1,AT$510=1,$F358&lt;&gt;служ!$AF$3),0,1)</f>
        <v>1</v>
      </c>
      <c r="AU358" s="30">
        <f>IF(AND(ISBLANK(U358),$AD358=1,AU$510=1,$F358&lt;&gt;служ!$AF$3),0,1)</f>
        <v>1</v>
      </c>
      <c r="AV358" s="30">
        <f>IF(AND(ISBLANK(V358),$AD358=1,AV$510=1,$F358&lt;&gt;служ!$AF$3),0,1)</f>
        <v>1</v>
      </c>
      <c r="AW358" s="30">
        <f>IF(AND(ISBLANK(W358),$AD358=1,AW$510=1,$F358&lt;&gt;служ!$AF$3),0,1)</f>
        <v>1</v>
      </c>
      <c r="AX358" s="30">
        <f>IF(AND(ISBLANK(X358),$AD358=1,AX$510=1,$F358&lt;&gt;служ!$AF$3),0,1)</f>
        <v>1</v>
      </c>
      <c r="AY358" s="30">
        <f>IF(AND(ISBLANK(Y358),$AD358=1,AY$510=1,$F358&lt;&gt;служ!$AF$3),0,1)</f>
        <v>1</v>
      </c>
      <c r="AZ358" s="30">
        <f>IF(AND(ISBLANK(Z358),$AD358=1,AZ$510=1,$F358&lt;&gt;служ!$AF$3),0,1)</f>
        <v>1</v>
      </c>
      <c r="BA358" s="30">
        <f>IF(AND(ISBLANK(AA358),$AD358=1,BA$510=1,$F358&lt;&gt;служ!$AF$3),0,1)</f>
        <v>1</v>
      </c>
      <c r="BB358" s="20">
        <f t="shared" si="29"/>
        <v>0</v>
      </c>
      <c r="BD358" s="114"/>
      <c r="BE358" s="114"/>
      <c r="BF358" s="156" t="str">
        <f t="shared" si="30"/>
        <v/>
      </c>
      <c r="BH358" s="30">
        <f>IF(AND(ISBLANK(BD358),$AD358=1,$F358&lt;&gt;служ!$AF$3),0,1)</f>
        <v>1</v>
      </c>
      <c r="BI358" s="30">
        <f>IF(AND(ISBLANK(BE358),$AD358=1,$F358&lt;&gt;служ!$AF$3),0,1)</f>
        <v>1</v>
      </c>
    </row>
    <row r="359" spans="2:61" s="20" customFormat="1" x14ac:dyDescent="0.2">
      <c r="B359" s="112">
        <v>350</v>
      </c>
      <c r="C359" s="25">
        <v>4350</v>
      </c>
      <c r="D359" s="52"/>
      <c r="E359" s="52"/>
      <c r="F359" s="113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5"/>
      <c r="V359" s="115"/>
      <c r="W359" s="115"/>
      <c r="X359" s="115"/>
      <c r="Y359" s="115"/>
      <c r="Z359" s="115"/>
      <c r="AA359" s="115"/>
      <c r="AB359" s="28">
        <f>IF(AND(AD359=0,(COUNTIF(D359:AA359,"*")+COUNTIF(D359:AA359,"&lt;9")+COUNTIF(BD359:BE359,"*")+COUNTIF(BD359:BE359,"&lt;9")-COUNTIF(D359:AA359,служ!$AF$3)-COUNTIF(BD359:BE359,служ!$AF$3))&gt;0),0,1)</f>
        <v>1</v>
      </c>
      <c r="AC359" s="28">
        <f t="shared" si="27"/>
        <v>0</v>
      </c>
      <c r="AD359" s="29">
        <f>IF(OR(F359="",F359=служ!$AF$3),0,1)</f>
        <v>0</v>
      </c>
      <c r="AE359" s="31">
        <f t="shared" si="28"/>
        <v>1</v>
      </c>
      <c r="AF359" s="30">
        <f t="shared" si="26"/>
        <v>1</v>
      </c>
      <c r="AG359" s="30">
        <f>IF(AND(ISBLANK(G359),$AD359=1,AG$510=1,$F359&lt;&gt;служ!$AF$3),0,1)</f>
        <v>1</v>
      </c>
      <c r="AH359" s="30">
        <f>IF(AND(ISBLANK(H359),$AD359=1,AH$510=1,$F359&lt;&gt;служ!$AF$3),0,1)</f>
        <v>1</v>
      </c>
      <c r="AI359" s="30">
        <f>IF(AND(ISBLANK(I359),$AD359=1,AI$510=1,$F359&lt;&gt;служ!$AF$3),0,1)</f>
        <v>1</v>
      </c>
      <c r="AJ359" s="30">
        <f>IF(AND(ISBLANK(J359),$AD359=1,AJ$510=1,$F359&lt;&gt;служ!$AF$3),0,1)</f>
        <v>1</v>
      </c>
      <c r="AK359" s="30">
        <f>IF(AND(ISBLANK(K359),$AD359=1,AK$510=1,$F359&lt;&gt;служ!$AF$3),0,1)</f>
        <v>1</v>
      </c>
      <c r="AL359" s="30">
        <f>IF(AND(ISBLANK(L359),$AD359=1,AL$510=1,$F359&lt;&gt;служ!$AF$3),0,1)</f>
        <v>1</v>
      </c>
      <c r="AM359" s="30">
        <f>IF(AND(ISBLANK(M359),$AD359=1,AM$510=1,$F359&lt;&gt;служ!$AF$3),0,1)</f>
        <v>1</v>
      </c>
      <c r="AN359" s="30">
        <f>IF(AND(ISBLANK(N359),$AD359=1,AN$510=1,$F359&lt;&gt;служ!$AF$3),0,1)</f>
        <v>1</v>
      </c>
      <c r="AO359" s="30">
        <f>IF(AND(ISBLANK(O359),$AD359=1,AO$510=1,$F359&lt;&gt;служ!$AF$3),0,1)</f>
        <v>1</v>
      </c>
      <c r="AP359" s="30">
        <f>IF(AND(ISBLANK(P359),$AD359=1,AP$510=1,$F359&lt;&gt;служ!$AF$3),0,1)</f>
        <v>1</v>
      </c>
      <c r="AQ359" s="30">
        <f>IF(AND(ISBLANK(Q359),$AD359=1,AQ$510=1,$F359&lt;&gt;служ!$AF$3),0,1)</f>
        <v>1</v>
      </c>
      <c r="AR359" s="30">
        <f>IF(AND(ISBLANK(R359),$AD359=1,AR$510=1,$F359&lt;&gt;служ!$AF$3),0,1)</f>
        <v>1</v>
      </c>
      <c r="AS359" s="30">
        <f>IF(AND(ISBLANK(S359),$AD359=1,AS$510=1,$F359&lt;&gt;служ!$AF$3),0,1)</f>
        <v>1</v>
      </c>
      <c r="AT359" s="30">
        <f>IF(AND(ISBLANK(T359),$AD359=1,AT$510=1,$F359&lt;&gt;служ!$AF$3),0,1)</f>
        <v>1</v>
      </c>
      <c r="AU359" s="30">
        <f>IF(AND(ISBLANK(U359),$AD359=1,AU$510=1,$F359&lt;&gt;служ!$AF$3),0,1)</f>
        <v>1</v>
      </c>
      <c r="AV359" s="30">
        <f>IF(AND(ISBLANK(V359),$AD359=1,AV$510=1,$F359&lt;&gt;служ!$AF$3),0,1)</f>
        <v>1</v>
      </c>
      <c r="AW359" s="30">
        <f>IF(AND(ISBLANK(W359),$AD359=1,AW$510=1,$F359&lt;&gt;служ!$AF$3),0,1)</f>
        <v>1</v>
      </c>
      <c r="AX359" s="30">
        <f>IF(AND(ISBLANK(X359),$AD359=1,AX$510=1,$F359&lt;&gt;служ!$AF$3),0,1)</f>
        <v>1</v>
      </c>
      <c r="AY359" s="30">
        <f>IF(AND(ISBLANK(Y359),$AD359=1,AY$510=1,$F359&lt;&gt;служ!$AF$3),0,1)</f>
        <v>1</v>
      </c>
      <c r="AZ359" s="30">
        <f>IF(AND(ISBLANK(Z359),$AD359=1,AZ$510=1,$F359&lt;&gt;служ!$AF$3),0,1)</f>
        <v>1</v>
      </c>
      <c r="BA359" s="30">
        <f>IF(AND(ISBLANK(AA359),$AD359=1,BA$510=1,$F359&lt;&gt;служ!$AF$3),0,1)</f>
        <v>1</v>
      </c>
      <c r="BB359" s="20">
        <f t="shared" si="29"/>
        <v>0</v>
      </c>
      <c r="BD359" s="114"/>
      <c r="BE359" s="114"/>
      <c r="BF359" s="156" t="str">
        <f t="shared" si="30"/>
        <v/>
      </c>
      <c r="BH359" s="30">
        <f>IF(AND(ISBLANK(BD359),$AD359=1,$F359&lt;&gt;служ!$AF$3),0,1)</f>
        <v>1</v>
      </c>
      <c r="BI359" s="30">
        <f>IF(AND(ISBLANK(BE359),$AD359=1,$F359&lt;&gt;служ!$AF$3),0,1)</f>
        <v>1</v>
      </c>
    </row>
    <row r="360" spans="2:61" s="20" customFormat="1" x14ac:dyDescent="0.2">
      <c r="B360" s="112">
        <v>351</v>
      </c>
      <c r="C360" s="25">
        <v>4351</v>
      </c>
      <c r="D360" s="52"/>
      <c r="E360" s="52"/>
      <c r="F360" s="113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5"/>
      <c r="V360" s="115"/>
      <c r="W360" s="115"/>
      <c r="X360" s="115"/>
      <c r="Y360" s="115"/>
      <c r="Z360" s="115"/>
      <c r="AA360" s="115"/>
      <c r="AB360" s="28">
        <f>IF(AND(AD360=0,(COUNTIF(D360:AA360,"*")+COUNTIF(D360:AA360,"&lt;9")+COUNTIF(BD360:BE360,"*")+COUNTIF(BD360:BE360,"&lt;9")-COUNTIF(D360:AA360,служ!$AF$3)-COUNTIF(BD360:BE360,служ!$AF$3))&gt;0),0,1)</f>
        <v>1</v>
      </c>
      <c r="AC360" s="28">
        <f t="shared" si="27"/>
        <v>0</v>
      </c>
      <c r="AD360" s="29">
        <f>IF(OR(F360="",F360=служ!$AF$3),0,1)</f>
        <v>0</v>
      </c>
      <c r="AE360" s="31">
        <f t="shared" si="28"/>
        <v>1</v>
      </c>
      <c r="AF360" s="30">
        <f t="shared" si="26"/>
        <v>1</v>
      </c>
      <c r="AG360" s="30">
        <f>IF(AND(ISBLANK(G360),$AD360=1,AG$510=1,$F360&lt;&gt;служ!$AF$3),0,1)</f>
        <v>1</v>
      </c>
      <c r="AH360" s="30">
        <f>IF(AND(ISBLANK(H360),$AD360=1,AH$510=1,$F360&lt;&gt;служ!$AF$3),0,1)</f>
        <v>1</v>
      </c>
      <c r="AI360" s="30">
        <f>IF(AND(ISBLANK(I360),$AD360=1,AI$510=1,$F360&lt;&gt;служ!$AF$3),0,1)</f>
        <v>1</v>
      </c>
      <c r="AJ360" s="30">
        <f>IF(AND(ISBLANK(J360),$AD360=1,AJ$510=1,$F360&lt;&gt;служ!$AF$3),0,1)</f>
        <v>1</v>
      </c>
      <c r="AK360" s="30">
        <f>IF(AND(ISBLANK(K360),$AD360=1,AK$510=1,$F360&lt;&gt;служ!$AF$3),0,1)</f>
        <v>1</v>
      </c>
      <c r="AL360" s="30">
        <f>IF(AND(ISBLANK(L360),$AD360=1,AL$510=1,$F360&lt;&gt;служ!$AF$3),0,1)</f>
        <v>1</v>
      </c>
      <c r="AM360" s="30">
        <f>IF(AND(ISBLANK(M360),$AD360=1,AM$510=1,$F360&lt;&gt;служ!$AF$3),0,1)</f>
        <v>1</v>
      </c>
      <c r="AN360" s="30">
        <f>IF(AND(ISBLANK(N360),$AD360=1,AN$510=1,$F360&lt;&gt;служ!$AF$3),0,1)</f>
        <v>1</v>
      </c>
      <c r="AO360" s="30">
        <f>IF(AND(ISBLANK(O360),$AD360=1,AO$510=1,$F360&lt;&gt;служ!$AF$3),0,1)</f>
        <v>1</v>
      </c>
      <c r="AP360" s="30">
        <f>IF(AND(ISBLANK(P360),$AD360=1,AP$510=1,$F360&lt;&gt;служ!$AF$3),0,1)</f>
        <v>1</v>
      </c>
      <c r="AQ360" s="30">
        <f>IF(AND(ISBLANK(Q360),$AD360=1,AQ$510=1,$F360&lt;&gt;служ!$AF$3),0,1)</f>
        <v>1</v>
      </c>
      <c r="AR360" s="30">
        <f>IF(AND(ISBLANK(R360),$AD360=1,AR$510=1,$F360&lt;&gt;служ!$AF$3),0,1)</f>
        <v>1</v>
      </c>
      <c r="AS360" s="30">
        <f>IF(AND(ISBLANK(S360),$AD360=1,AS$510=1,$F360&lt;&gt;служ!$AF$3),0,1)</f>
        <v>1</v>
      </c>
      <c r="AT360" s="30">
        <f>IF(AND(ISBLANK(T360),$AD360=1,AT$510=1,$F360&lt;&gt;служ!$AF$3),0,1)</f>
        <v>1</v>
      </c>
      <c r="AU360" s="30">
        <f>IF(AND(ISBLANK(U360),$AD360=1,AU$510=1,$F360&lt;&gt;служ!$AF$3),0,1)</f>
        <v>1</v>
      </c>
      <c r="AV360" s="30">
        <f>IF(AND(ISBLANK(V360),$AD360=1,AV$510=1,$F360&lt;&gt;служ!$AF$3),0,1)</f>
        <v>1</v>
      </c>
      <c r="AW360" s="30">
        <f>IF(AND(ISBLANK(W360),$AD360=1,AW$510=1,$F360&lt;&gt;служ!$AF$3),0,1)</f>
        <v>1</v>
      </c>
      <c r="AX360" s="30">
        <f>IF(AND(ISBLANK(X360),$AD360=1,AX$510=1,$F360&lt;&gt;служ!$AF$3),0,1)</f>
        <v>1</v>
      </c>
      <c r="AY360" s="30">
        <f>IF(AND(ISBLANK(Y360),$AD360=1,AY$510=1,$F360&lt;&gt;служ!$AF$3),0,1)</f>
        <v>1</v>
      </c>
      <c r="AZ360" s="30">
        <f>IF(AND(ISBLANK(Z360),$AD360=1,AZ$510=1,$F360&lt;&gt;служ!$AF$3),0,1)</f>
        <v>1</v>
      </c>
      <c r="BA360" s="30">
        <f>IF(AND(ISBLANK(AA360),$AD360=1,BA$510=1,$F360&lt;&gt;служ!$AF$3),0,1)</f>
        <v>1</v>
      </c>
      <c r="BB360" s="20">
        <f t="shared" si="29"/>
        <v>0</v>
      </c>
      <c r="BD360" s="114"/>
      <c r="BE360" s="114"/>
      <c r="BF360" s="156" t="str">
        <f t="shared" si="30"/>
        <v/>
      </c>
      <c r="BH360" s="30">
        <f>IF(AND(ISBLANK(BD360),$AD360=1,$F360&lt;&gt;служ!$AF$3),0,1)</f>
        <v>1</v>
      </c>
      <c r="BI360" s="30">
        <f>IF(AND(ISBLANK(BE360),$AD360=1,$F360&lt;&gt;служ!$AF$3),0,1)</f>
        <v>1</v>
      </c>
    </row>
    <row r="361" spans="2:61" s="20" customFormat="1" x14ac:dyDescent="0.2">
      <c r="B361" s="112">
        <v>352</v>
      </c>
      <c r="C361" s="25">
        <v>4352</v>
      </c>
      <c r="D361" s="52"/>
      <c r="E361" s="52"/>
      <c r="F361" s="113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5"/>
      <c r="V361" s="115"/>
      <c r="W361" s="115"/>
      <c r="X361" s="115"/>
      <c r="Y361" s="115"/>
      <c r="Z361" s="115"/>
      <c r="AA361" s="115"/>
      <c r="AB361" s="28">
        <f>IF(AND(AD361=0,(COUNTIF(D361:AA361,"*")+COUNTIF(D361:AA361,"&lt;9")+COUNTIF(BD361:BE361,"*")+COUNTIF(BD361:BE361,"&lt;9")-COUNTIF(D361:AA361,служ!$AF$3)-COUNTIF(BD361:BE361,служ!$AF$3))&gt;0),0,1)</f>
        <v>1</v>
      </c>
      <c r="AC361" s="28">
        <f t="shared" si="27"/>
        <v>0</v>
      </c>
      <c r="AD361" s="29">
        <f>IF(OR(F361="",F361=служ!$AF$3),0,1)</f>
        <v>0</v>
      </c>
      <c r="AE361" s="31">
        <f t="shared" si="28"/>
        <v>1</v>
      </c>
      <c r="AF361" s="30">
        <f t="shared" si="26"/>
        <v>1</v>
      </c>
      <c r="AG361" s="30">
        <f>IF(AND(ISBLANK(G361),$AD361=1,AG$510=1,$F361&lt;&gt;служ!$AF$3),0,1)</f>
        <v>1</v>
      </c>
      <c r="AH361" s="30">
        <f>IF(AND(ISBLANK(H361),$AD361=1,AH$510=1,$F361&lt;&gt;служ!$AF$3),0,1)</f>
        <v>1</v>
      </c>
      <c r="AI361" s="30">
        <f>IF(AND(ISBLANK(I361),$AD361=1,AI$510=1,$F361&lt;&gt;служ!$AF$3),0,1)</f>
        <v>1</v>
      </c>
      <c r="AJ361" s="30">
        <f>IF(AND(ISBLANK(J361),$AD361=1,AJ$510=1,$F361&lt;&gt;служ!$AF$3),0,1)</f>
        <v>1</v>
      </c>
      <c r="AK361" s="30">
        <f>IF(AND(ISBLANK(K361),$AD361=1,AK$510=1,$F361&lt;&gt;служ!$AF$3),0,1)</f>
        <v>1</v>
      </c>
      <c r="AL361" s="30">
        <f>IF(AND(ISBLANK(L361),$AD361=1,AL$510=1,$F361&lt;&gt;служ!$AF$3),0,1)</f>
        <v>1</v>
      </c>
      <c r="AM361" s="30">
        <f>IF(AND(ISBLANK(M361),$AD361=1,AM$510=1,$F361&lt;&gt;служ!$AF$3),0,1)</f>
        <v>1</v>
      </c>
      <c r="AN361" s="30">
        <f>IF(AND(ISBLANK(N361),$AD361=1,AN$510=1,$F361&lt;&gt;служ!$AF$3),0,1)</f>
        <v>1</v>
      </c>
      <c r="AO361" s="30">
        <f>IF(AND(ISBLANK(O361),$AD361=1,AO$510=1,$F361&lt;&gt;служ!$AF$3),0,1)</f>
        <v>1</v>
      </c>
      <c r="AP361" s="30">
        <f>IF(AND(ISBLANK(P361),$AD361=1,AP$510=1,$F361&lt;&gt;служ!$AF$3),0,1)</f>
        <v>1</v>
      </c>
      <c r="AQ361" s="30">
        <f>IF(AND(ISBLANK(Q361),$AD361=1,AQ$510=1,$F361&lt;&gt;служ!$AF$3),0,1)</f>
        <v>1</v>
      </c>
      <c r="AR361" s="30">
        <f>IF(AND(ISBLANK(R361),$AD361=1,AR$510=1,$F361&lt;&gt;служ!$AF$3),0,1)</f>
        <v>1</v>
      </c>
      <c r="AS361" s="30">
        <f>IF(AND(ISBLANK(S361),$AD361=1,AS$510=1,$F361&lt;&gt;служ!$AF$3),0,1)</f>
        <v>1</v>
      </c>
      <c r="AT361" s="30">
        <f>IF(AND(ISBLANK(T361),$AD361=1,AT$510=1,$F361&lt;&gt;служ!$AF$3),0,1)</f>
        <v>1</v>
      </c>
      <c r="AU361" s="30">
        <f>IF(AND(ISBLANK(U361),$AD361=1,AU$510=1,$F361&lt;&gt;служ!$AF$3),0,1)</f>
        <v>1</v>
      </c>
      <c r="AV361" s="30">
        <f>IF(AND(ISBLANK(V361),$AD361=1,AV$510=1,$F361&lt;&gt;служ!$AF$3),0,1)</f>
        <v>1</v>
      </c>
      <c r="AW361" s="30">
        <f>IF(AND(ISBLANK(W361),$AD361=1,AW$510=1,$F361&lt;&gt;служ!$AF$3),0,1)</f>
        <v>1</v>
      </c>
      <c r="AX361" s="30">
        <f>IF(AND(ISBLANK(X361),$AD361=1,AX$510=1,$F361&lt;&gt;служ!$AF$3),0,1)</f>
        <v>1</v>
      </c>
      <c r="AY361" s="30">
        <f>IF(AND(ISBLANK(Y361),$AD361=1,AY$510=1,$F361&lt;&gt;служ!$AF$3),0,1)</f>
        <v>1</v>
      </c>
      <c r="AZ361" s="30">
        <f>IF(AND(ISBLANK(Z361),$AD361=1,AZ$510=1,$F361&lt;&gt;служ!$AF$3),0,1)</f>
        <v>1</v>
      </c>
      <c r="BA361" s="30">
        <f>IF(AND(ISBLANK(AA361),$AD361=1,BA$510=1,$F361&lt;&gt;служ!$AF$3),0,1)</f>
        <v>1</v>
      </c>
      <c r="BB361" s="20">
        <f t="shared" si="29"/>
        <v>0</v>
      </c>
      <c r="BD361" s="114"/>
      <c r="BE361" s="114"/>
      <c r="BF361" s="156" t="str">
        <f t="shared" si="30"/>
        <v/>
      </c>
      <c r="BH361" s="30">
        <f>IF(AND(ISBLANK(BD361),$AD361=1,$F361&lt;&gt;служ!$AF$3),0,1)</f>
        <v>1</v>
      </c>
      <c r="BI361" s="30">
        <f>IF(AND(ISBLANK(BE361),$AD361=1,$F361&lt;&gt;служ!$AF$3),0,1)</f>
        <v>1</v>
      </c>
    </row>
    <row r="362" spans="2:61" s="20" customFormat="1" x14ac:dyDescent="0.2">
      <c r="B362" s="112">
        <v>353</v>
      </c>
      <c r="C362" s="25">
        <v>4353</v>
      </c>
      <c r="D362" s="52"/>
      <c r="E362" s="52"/>
      <c r="F362" s="113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5"/>
      <c r="V362" s="115"/>
      <c r="W362" s="115"/>
      <c r="X362" s="115"/>
      <c r="Y362" s="115"/>
      <c r="Z362" s="115"/>
      <c r="AA362" s="115"/>
      <c r="AB362" s="28">
        <f>IF(AND(AD362=0,(COUNTIF(D362:AA362,"*")+COUNTIF(D362:AA362,"&lt;9")+COUNTIF(BD362:BE362,"*")+COUNTIF(BD362:BE362,"&lt;9")-COUNTIF(D362:AA362,служ!$AF$3)-COUNTIF(BD362:BE362,служ!$AF$3))&gt;0),0,1)</f>
        <v>1</v>
      </c>
      <c r="AC362" s="28">
        <f t="shared" si="27"/>
        <v>0</v>
      </c>
      <c r="AD362" s="29">
        <f>IF(OR(F362="",F362=служ!$AF$3),0,1)</f>
        <v>0</v>
      </c>
      <c r="AE362" s="31">
        <f t="shared" si="28"/>
        <v>1</v>
      </c>
      <c r="AF362" s="30">
        <f t="shared" si="26"/>
        <v>1</v>
      </c>
      <c r="AG362" s="30">
        <f>IF(AND(ISBLANK(G362),$AD362=1,AG$510=1,$F362&lt;&gt;служ!$AF$3),0,1)</f>
        <v>1</v>
      </c>
      <c r="AH362" s="30">
        <f>IF(AND(ISBLANK(H362),$AD362=1,AH$510=1,$F362&lt;&gt;служ!$AF$3),0,1)</f>
        <v>1</v>
      </c>
      <c r="AI362" s="30">
        <f>IF(AND(ISBLANK(I362),$AD362=1,AI$510=1,$F362&lt;&gt;служ!$AF$3),0,1)</f>
        <v>1</v>
      </c>
      <c r="AJ362" s="30">
        <f>IF(AND(ISBLANK(J362),$AD362=1,AJ$510=1,$F362&lt;&gt;служ!$AF$3),0,1)</f>
        <v>1</v>
      </c>
      <c r="AK362" s="30">
        <f>IF(AND(ISBLANK(K362),$AD362=1,AK$510=1,$F362&lt;&gt;служ!$AF$3),0,1)</f>
        <v>1</v>
      </c>
      <c r="AL362" s="30">
        <f>IF(AND(ISBLANK(L362),$AD362=1,AL$510=1,$F362&lt;&gt;служ!$AF$3),0,1)</f>
        <v>1</v>
      </c>
      <c r="AM362" s="30">
        <f>IF(AND(ISBLANK(M362),$AD362=1,AM$510=1,$F362&lt;&gt;служ!$AF$3),0,1)</f>
        <v>1</v>
      </c>
      <c r="AN362" s="30">
        <f>IF(AND(ISBLANK(N362),$AD362=1,AN$510=1,$F362&lt;&gt;служ!$AF$3),0,1)</f>
        <v>1</v>
      </c>
      <c r="AO362" s="30">
        <f>IF(AND(ISBLANK(O362),$AD362=1,AO$510=1,$F362&lt;&gt;служ!$AF$3),0,1)</f>
        <v>1</v>
      </c>
      <c r="AP362" s="30">
        <f>IF(AND(ISBLANK(P362),$AD362=1,AP$510=1,$F362&lt;&gt;служ!$AF$3),0,1)</f>
        <v>1</v>
      </c>
      <c r="AQ362" s="30">
        <f>IF(AND(ISBLANK(Q362),$AD362=1,AQ$510=1,$F362&lt;&gt;служ!$AF$3),0,1)</f>
        <v>1</v>
      </c>
      <c r="AR362" s="30">
        <f>IF(AND(ISBLANK(R362),$AD362=1,AR$510=1,$F362&lt;&gt;служ!$AF$3),0,1)</f>
        <v>1</v>
      </c>
      <c r="AS362" s="30">
        <f>IF(AND(ISBLANK(S362),$AD362=1,AS$510=1,$F362&lt;&gt;служ!$AF$3),0,1)</f>
        <v>1</v>
      </c>
      <c r="AT362" s="30">
        <f>IF(AND(ISBLANK(T362),$AD362=1,AT$510=1,$F362&lt;&gt;служ!$AF$3),0,1)</f>
        <v>1</v>
      </c>
      <c r="AU362" s="30">
        <f>IF(AND(ISBLANK(U362),$AD362=1,AU$510=1,$F362&lt;&gt;служ!$AF$3),0,1)</f>
        <v>1</v>
      </c>
      <c r="AV362" s="30">
        <f>IF(AND(ISBLANK(V362),$AD362=1,AV$510=1,$F362&lt;&gt;служ!$AF$3),0,1)</f>
        <v>1</v>
      </c>
      <c r="AW362" s="30">
        <f>IF(AND(ISBLANK(W362),$AD362=1,AW$510=1,$F362&lt;&gt;служ!$AF$3),0,1)</f>
        <v>1</v>
      </c>
      <c r="AX362" s="30">
        <f>IF(AND(ISBLANK(X362),$AD362=1,AX$510=1,$F362&lt;&gt;служ!$AF$3),0,1)</f>
        <v>1</v>
      </c>
      <c r="AY362" s="30">
        <f>IF(AND(ISBLANK(Y362),$AD362=1,AY$510=1,$F362&lt;&gt;служ!$AF$3),0,1)</f>
        <v>1</v>
      </c>
      <c r="AZ362" s="30">
        <f>IF(AND(ISBLANK(Z362),$AD362=1,AZ$510=1,$F362&lt;&gt;служ!$AF$3),0,1)</f>
        <v>1</v>
      </c>
      <c r="BA362" s="30">
        <f>IF(AND(ISBLANK(AA362),$AD362=1,BA$510=1,$F362&lt;&gt;служ!$AF$3),0,1)</f>
        <v>1</v>
      </c>
      <c r="BB362" s="20">
        <f t="shared" si="29"/>
        <v>0</v>
      </c>
      <c r="BD362" s="114"/>
      <c r="BE362" s="114"/>
      <c r="BF362" s="156" t="str">
        <f t="shared" si="30"/>
        <v/>
      </c>
      <c r="BH362" s="30">
        <f>IF(AND(ISBLANK(BD362),$AD362=1,$F362&lt;&gt;служ!$AF$3),0,1)</f>
        <v>1</v>
      </c>
      <c r="BI362" s="30">
        <f>IF(AND(ISBLANK(BE362),$AD362=1,$F362&lt;&gt;служ!$AF$3),0,1)</f>
        <v>1</v>
      </c>
    </row>
    <row r="363" spans="2:61" s="20" customFormat="1" x14ac:dyDescent="0.2">
      <c r="B363" s="112">
        <v>354</v>
      </c>
      <c r="C363" s="25">
        <v>4354</v>
      </c>
      <c r="D363" s="52"/>
      <c r="E363" s="52"/>
      <c r="F363" s="113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5"/>
      <c r="V363" s="115"/>
      <c r="W363" s="115"/>
      <c r="X363" s="115"/>
      <c r="Y363" s="115"/>
      <c r="Z363" s="115"/>
      <c r="AA363" s="115"/>
      <c r="AB363" s="28">
        <f>IF(AND(AD363=0,(COUNTIF(D363:AA363,"*")+COUNTIF(D363:AA363,"&lt;9")+COUNTIF(BD363:BE363,"*")+COUNTIF(BD363:BE363,"&lt;9")-COUNTIF(D363:AA363,служ!$AF$3)-COUNTIF(BD363:BE363,служ!$AF$3))&gt;0),0,1)</f>
        <v>1</v>
      </c>
      <c r="AC363" s="28">
        <f t="shared" si="27"/>
        <v>0</v>
      </c>
      <c r="AD363" s="29">
        <f>IF(OR(F363="",F363=служ!$AF$3),0,1)</f>
        <v>0</v>
      </c>
      <c r="AE363" s="31">
        <f t="shared" si="28"/>
        <v>1</v>
      </c>
      <c r="AF363" s="30">
        <f t="shared" si="26"/>
        <v>1</v>
      </c>
      <c r="AG363" s="30">
        <f>IF(AND(ISBLANK(G363),$AD363=1,AG$510=1,$F363&lt;&gt;служ!$AF$3),0,1)</f>
        <v>1</v>
      </c>
      <c r="AH363" s="30">
        <f>IF(AND(ISBLANK(H363),$AD363=1,AH$510=1,$F363&lt;&gt;служ!$AF$3),0,1)</f>
        <v>1</v>
      </c>
      <c r="AI363" s="30">
        <f>IF(AND(ISBLANK(I363),$AD363=1,AI$510=1,$F363&lt;&gt;служ!$AF$3),0,1)</f>
        <v>1</v>
      </c>
      <c r="AJ363" s="30">
        <f>IF(AND(ISBLANK(J363),$AD363=1,AJ$510=1,$F363&lt;&gt;служ!$AF$3),0,1)</f>
        <v>1</v>
      </c>
      <c r="AK363" s="30">
        <f>IF(AND(ISBLANK(K363),$AD363=1,AK$510=1,$F363&lt;&gt;служ!$AF$3),0,1)</f>
        <v>1</v>
      </c>
      <c r="AL363" s="30">
        <f>IF(AND(ISBLANK(L363),$AD363=1,AL$510=1,$F363&lt;&gt;служ!$AF$3),0,1)</f>
        <v>1</v>
      </c>
      <c r="AM363" s="30">
        <f>IF(AND(ISBLANK(M363),$AD363=1,AM$510=1,$F363&lt;&gt;служ!$AF$3),0,1)</f>
        <v>1</v>
      </c>
      <c r="AN363" s="30">
        <f>IF(AND(ISBLANK(N363),$AD363=1,AN$510=1,$F363&lt;&gt;служ!$AF$3),0,1)</f>
        <v>1</v>
      </c>
      <c r="AO363" s="30">
        <f>IF(AND(ISBLANK(O363),$AD363=1,AO$510=1,$F363&lt;&gt;служ!$AF$3),0,1)</f>
        <v>1</v>
      </c>
      <c r="AP363" s="30">
        <f>IF(AND(ISBLANK(P363),$AD363=1,AP$510=1,$F363&lt;&gt;служ!$AF$3),0,1)</f>
        <v>1</v>
      </c>
      <c r="AQ363" s="30">
        <f>IF(AND(ISBLANK(Q363),$AD363=1,AQ$510=1,$F363&lt;&gt;служ!$AF$3),0,1)</f>
        <v>1</v>
      </c>
      <c r="AR363" s="30">
        <f>IF(AND(ISBLANK(R363),$AD363=1,AR$510=1,$F363&lt;&gt;служ!$AF$3),0,1)</f>
        <v>1</v>
      </c>
      <c r="AS363" s="30">
        <f>IF(AND(ISBLANK(S363),$AD363=1,AS$510=1,$F363&lt;&gt;служ!$AF$3),0,1)</f>
        <v>1</v>
      </c>
      <c r="AT363" s="30">
        <f>IF(AND(ISBLANK(T363),$AD363=1,AT$510=1,$F363&lt;&gt;служ!$AF$3),0,1)</f>
        <v>1</v>
      </c>
      <c r="AU363" s="30">
        <f>IF(AND(ISBLANK(U363),$AD363=1,AU$510=1,$F363&lt;&gt;служ!$AF$3),0,1)</f>
        <v>1</v>
      </c>
      <c r="AV363" s="30">
        <f>IF(AND(ISBLANK(V363),$AD363=1,AV$510=1,$F363&lt;&gt;служ!$AF$3),0,1)</f>
        <v>1</v>
      </c>
      <c r="AW363" s="30">
        <f>IF(AND(ISBLANK(W363),$AD363=1,AW$510=1,$F363&lt;&gt;служ!$AF$3),0,1)</f>
        <v>1</v>
      </c>
      <c r="AX363" s="30">
        <f>IF(AND(ISBLANK(X363),$AD363=1,AX$510=1,$F363&lt;&gt;служ!$AF$3),0,1)</f>
        <v>1</v>
      </c>
      <c r="AY363" s="30">
        <f>IF(AND(ISBLANK(Y363),$AD363=1,AY$510=1,$F363&lt;&gt;служ!$AF$3),0,1)</f>
        <v>1</v>
      </c>
      <c r="AZ363" s="30">
        <f>IF(AND(ISBLANK(Z363),$AD363=1,AZ$510=1,$F363&lt;&gt;служ!$AF$3),0,1)</f>
        <v>1</v>
      </c>
      <c r="BA363" s="30">
        <f>IF(AND(ISBLANK(AA363),$AD363=1,BA$510=1,$F363&lt;&gt;служ!$AF$3),0,1)</f>
        <v>1</v>
      </c>
      <c r="BB363" s="20">
        <f t="shared" si="29"/>
        <v>0</v>
      </c>
      <c r="BD363" s="114"/>
      <c r="BE363" s="114"/>
      <c r="BF363" s="156" t="str">
        <f t="shared" si="30"/>
        <v/>
      </c>
      <c r="BH363" s="30">
        <f>IF(AND(ISBLANK(BD363),$AD363=1,$F363&lt;&gt;служ!$AF$3),0,1)</f>
        <v>1</v>
      </c>
      <c r="BI363" s="30">
        <f>IF(AND(ISBLANK(BE363),$AD363=1,$F363&lt;&gt;служ!$AF$3),0,1)</f>
        <v>1</v>
      </c>
    </row>
    <row r="364" spans="2:61" s="20" customFormat="1" x14ac:dyDescent="0.2">
      <c r="B364" s="112">
        <v>355</v>
      </c>
      <c r="C364" s="25">
        <v>4355</v>
      </c>
      <c r="D364" s="52"/>
      <c r="E364" s="52"/>
      <c r="F364" s="113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5"/>
      <c r="V364" s="115"/>
      <c r="W364" s="115"/>
      <c r="X364" s="115"/>
      <c r="Y364" s="115"/>
      <c r="Z364" s="115"/>
      <c r="AA364" s="115"/>
      <c r="AB364" s="28">
        <f>IF(AND(AD364=0,(COUNTIF(D364:AA364,"*")+COUNTIF(D364:AA364,"&lt;9")+COUNTIF(BD364:BE364,"*")+COUNTIF(BD364:BE364,"&lt;9")-COUNTIF(D364:AA364,служ!$AF$3)-COUNTIF(BD364:BE364,служ!$AF$3))&gt;0),0,1)</f>
        <v>1</v>
      </c>
      <c r="AC364" s="28">
        <f t="shared" si="27"/>
        <v>0</v>
      </c>
      <c r="AD364" s="29">
        <f>IF(OR(F364="",F364=служ!$AF$3),0,1)</f>
        <v>0</v>
      </c>
      <c r="AE364" s="31">
        <f t="shared" si="28"/>
        <v>1</v>
      </c>
      <c r="AF364" s="30">
        <f t="shared" si="26"/>
        <v>1</v>
      </c>
      <c r="AG364" s="30">
        <f>IF(AND(ISBLANK(G364),$AD364=1,AG$510=1,$F364&lt;&gt;служ!$AF$3),0,1)</f>
        <v>1</v>
      </c>
      <c r="AH364" s="30">
        <f>IF(AND(ISBLANK(H364),$AD364=1,AH$510=1,$F364&lt;&gt;служ!$AF$3),0,1)</f>
        <v>1</v>
      </c>
      <c r="AI364" s="30">
        <f>IF(AND(ISBLANK(I364),$AD364=1,AI$510=1,$F364&lt;&gt;служ!$AF$3),0,1)</f>
        <v>1</v>
      </c>
      <c r="AJ364" s="30">
        <f>IF(AND(ISBLANK(J364),$AD364=1,AJ$510=1,$F364&lt;&gt;служ!$AF$3),0,1)</f>
        <v>1</v>
      </c>
      <c r="AK364" s="30">
        <f>IF(AND(ISBLANK(K364),$AD364=1,AK$510=1,$F364&lt;&gt;служ!$AF$3),0,1)</f>
        <v>1</v>
      </c>
      <c r="AL364" s="30">
        <f>IF(AND(ISBLANK(L364),$AD364=1,AL$510=1,$F364&lt;&gt;служ!$AF$3),0,1)</f>
        <v>1</v>
      </c>
      <c r="AM364" s="30">
        <f>IF(AND(ISBLANK(M364),$AD364=1,AM$510=1,$F364&lt;&gt;служ!$AF$3),0,1)</f>
        <v>1</v>
      </c>
      <c r="AN364" s="30">
        <f>IF(AND(ISBLANK(N364),$AD364=1,AN$510=1,$F364&lt;&gt;служ!$AF$3),0,1)</f>
        <v>1</v>
      </c>
      <c r="AO364" s="30">
        <f>IF(AND(ISBLANK(O364),$AD364=1,AO$510=1,$F364&lt;&gt;служ!$AF$3),0,1)</f>
        <v>1</v>
      </c>
      <c r="AP364" s="30">
        <f>IF(AND(ISBLANK(P364),$AD364=1,AP$510=1,$F364&lt;&gt;служ!$AF$3),0,1)</f>
        <v>1</v>
      </c>
      <c r="AQ364" s="30">
        <f>IF(AND(ISBLANK(Q364),$AD364=1,AQ$510=1,$F364&lt;&gt;служ!$AF$3),0,1)</f>
        <v>1</v>
      </c>
      <c r="AR364" s="30">
        <f>IF(AND(ISBLANK(R364),$AD364=1,AR$510=1,$F364&lt;&gt;служ!$AF$3),0,1)</f>
        <v>1</v>
      </c>
      <c r="AS364" s="30">
        <f>IF(AND(ISBLANK(S364),$AD364=1,AS$510=1,$F364&lt;&gt;служ!$AF$3),0,1)</f>
        <v>1</v>
      </c>
      <c r="AT364" s="30">
        <f>IF(AND(ISBLANK(T364),$AD364=1,AT$510=1,$F364&lt;&gt;служ!$AF$3),0,1)</f>
        <v>1</v>
      </c>
      <c r="AU364" s="30">
        <f>IF(AND(ISBLANK(U364),$AD364=1,AU$510=1,$F364&lt;&gt;служ!$AF$3),0,1)</f>
        <v>1</v>
      </c>
      <c r="AV364" s="30">
        <f>IF(AND(ISBLANK(V364),$AD364=1,AV$510=1,$F364&lt;&gt;служ!$AF$3),0,1)</f>
        <v>1</v>
      </c>
      <c r="AW364" s="30">
        <f>IF(AND(ISBLANK(W364),$AD364=1,AW$510=1,$F364&lt;&gt;служ!$AF$3),0,1)</f>
        <v>1</v>
      </c>
      <c r="AX364" s="30">
        <f>IF(AND(ISBLANK(X364),$AD364=1,AX$510=1,$F364&lt;&gt;служ!$AF$3),0,1)</f>
        <v>1</v>
      </c>
      <c r="AY364" s="30">
        <f>IF(AND(ISBLANK(Y364),$AD364=1,AY$510=1,$F364&lt;&gt;служ!$AF$3),0,1)</f>
        <v>1</v>
      </c>
      <c r="AZ364" s="30">
        <f>IF(AND(ISBLANK(Z364),$AD364=1,AZ$510=1,$F364&lt;&gt;служ!$AF$3),0,1)</f>
        <v>1</v>
      </c>
      <c r="BA364" s="30">
        <f>IF(AND(ISBLANK(AA364),$AD364=1,BA$510=1,$F364&lt;&gt;служ!$AF$3),0,1)</f>
        <v>1</v>
      </c>
      <c r="BB364" s="20">
        <f t="shared" si="29"/>
        <v>0</v>
      </c>
      <c r="BD364" s="114"/>
      <c r="BE364" s="114"/>
      <c r="BF364" s="156" t="str">
        <f t="shared" si="30"/>
        <v/>
      </c>
      <c r="BH364" s="30">
        <f>IF(AND(ISBLANK(BD364),$AD364=1,$F364&lt;&gt;служ!$AF$3),0,1)</f>
        <v>1</v>
      </c>
      <c r="BI364" s="30">
        <f>IF(AND(ISBLANK(BE364),$AD364=1,$F364&lt;&gt;служ!$AF$3),0,1)</f>
        <v>1</v>
      </c>
    </row>
    <row r="365" spans="2:61" s="20" customFormat="1" x14ac:dyDescent="0.2">
      <c r="B365" s="112">
        <v>356</v>
      </c>
      <c r="C365" s="25">
        <v>4356</v>
      </c>
      <c r="D365" s="52"/>
      <c r="E365" s="52"/>
      <c r="F365" s="113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5"/>
      <c r="V365" s="115"/>
      <c r="W365" s="115"/>
      <c r="X365" s="115"/>
      <c r="Y365" s="115"/>
      <c r="Z365" s="115"/>
      <c r="AA365" s="115"/>
      <c r="AB365" s="28">
        <f>IF(AND(AD365=0,(COUNTIF(D365:AA365,"*")+COUNTIF(D365:AA365,"&lt;9")+COUNTIF(BD365:BE365,"*")+COUNTIF(BD365:BE365,"&lt;9")-COUNTIF(D365:AA365,служ!$AF$3)-COUNTIF(BD365:BE365,служ!$AF$3))&gt;0),0,1)</f>
        <v>1</v>
      </c>
      <c r="AC365" s="28">
        <f t="shared" si="27"/>
        <v>0</v>
      </c>
      <c r="AD365" s="29">
        <f>IF(OR(F365="",F365=служ!$AF$3),0,1)</f>
        <v>0</v>
      </c>
      <c r="AE365" s="31">
        <f t="shared" si="28"/>
        <v>1</v>
      </c>
      <c r="AF365" s="30">
        <f t="shared" si="26"/>
        <v>1</v>
      </c>
      <c r="AG365" s="30">
        <f>IF(AND(ISBLANK(G365),$AD365=1,AG$510=1,$F365&lt;&gt;служ!$AF$3),0,1)</f>
        <v>1</v>
      </c>
      <c r="AH365" s="30">
        <f>IF(AND(ISBLANK(H365),$AD365=1,AH$510=1,$F365&lt;&gt;служ!$AF$3),0,1)</f>
        <v>1</v>
      </c>
      <c r="AI365" s="30">
        <f>IF(AND(ISBLANK(I365),$AD365=1,AI$510=1,$F365&lt;&gt;служ!$AF$3),0,1)</f>
        <v>1</v>
      </c>
      <c r="AJ365" s="30">
        <f>IF(AND(ISBLANK(J365),$AD365=1,AJ$510=1,$F365&lt;&gt;служ!$AF$3),0,1)</f>
        <v>1</v>
      </c>
      <c r="AK365" s="30">
        <f>IF(AND(ISBLANK(K365),$AD365=1,AK$510=1,$F365&lt;&gt;служ!$AF$3),0,1)</f>
        <v>1</v>
      </c>
      <c r="AL365" s="30">
        <f>IF(AND(ISBLANK(L365),$AD365=1,AL$510=1,$F365&lt;&gt;служ!$AF$3),0,1)</f>
        <v>1</v>
      </c>
      <c r="AM365" s="30">
        <f>IF(AND(ISBLANK(M365),$AD365=1,AM$510=1,$F365&lt;&gt;служ!$AF$3),0,1)</f>
        <v>1</v>
      </c>
      <c r="AN365" s="30">
        <f>IF(AND(ISBLANK(N365),$AD365=1,AN$510=1,$F365&lt;&gt;служ!$AF$3),0,1)</f>
        <v>1</v>
      </c>
      <c r="AO365" s="30">
        <f>IF(AND(ISBLANK(O365),$AD365=1,AO$510=1,$F365&lt;&gt;служ!$AF$3),0,1)</f>
        <v>1</v>
      </c>
      <c r="AP365" s="30">
        <f>IF(AND(ISBLANK(P365),$AD365=1,AP$510=1,$F365&lt;&gt;служ!$AF$3),0,1)</f>
        <v>1</v>
      </c>
      <c r="AQ365" s="30">
        <f>IF(AND(ISBLANK(Q365),$AD365=1,AQ$510=1,$F365&lt;&gt;служ!$AF$3),0,1)</f>
        <v>1</v>
      </c>
      <c r="AR365" s="30">
        <f>IF(AND(ISBLANK(R365),$AD365=1,AR$510=1,$F365&lt;&gt;служ!$AF$3),0,1)</f>
        <v>1</v>
      </c>
      <c r="AS365" s="30">
        <f>IF(AND(ISBLANK(S365),$AD365=1,AS$510=1,$F365&lt;&gt;служ!$AF$3),0,1)</f>
        <v>1</v>
      </c>
      <c r="AT365" s="30">
        <f>IF(AND(ISBLANK(T365),$AD365=1,AT$510=1,$F365&lt;&gt;служ!$AF$3),0,1)</f>
        <v>1</v>
      </c>
      <c r="AU365" s="30">
        <f>IF(AND(ISBLANK(U365),$AD365=1,AU$510=1,$F365&lt;&gt;служ!$AF$3),0,1)</f>
        <v>1</v>
      </c>
      <c r="AV365" s="30">
        <f>IF(AND(ISBLANK(V365),$AD365=1,AV$510=1,$F365&lt;&gt;служ!$AF$3),0,1)</f>
        <v>1</v>
      </c>
      <c r="AW365" s="30">
        <f>IF(AND(ISBLANK(W365),$AD365=1,AW$510=1,$F365&lt;&gt;служ!$AF$3),0,1)</f>
        <v>1</v>
      </c>
      <c r="AX365" s="30">
        <f>IF(AND(ISBLANK(X365),$AD365=1,AX$510=1,$F365&lt;&gt;служ!$AF$3),0,1)</f>
        <v>1</v>
      </c>
      <c r="AY365" s="30">
        <f>IF(AND(ISBLANK(Y365),$AD365=1,AY$510=1,$F365&lt;&gt;служ!$AF$3),0,1)</f>
        <v>1</v>
      </c>
      <c r="AZ365" s="30">
        <f>IF(AND(ISBLANK(Z365),$AD365=1,AZ$510=1,$F365&lt;&gt;служ!$AF$3),0,1)</f>
        <v>1</v>
      </c>
      <c r="BA365" s="30">
        <f>IF(AND(ISBLANK(AA365),$AD365=1,BA$510=1,$F365&lt;&gt;служ!$AF$3),0,1)</f>
        <v>1</v>
      </c>
      <c r="BB365" s="20">
        <f t="shared" si="29"/>
        <v>0</v>
      </c>
      <c r="BD365" s="114"/>
      <c r="BE365" s="114"/>
      <c r="BF365" s="156" t="str">
        <f t="shared" si="30"/>
        <v/>
      </c>
      <c r="BH365" s="30">
        <f>IF(AND(ISBLANK(BD365),$AD365=1,$F365&lt;&gt;служ!$AF$3),0,1)</f>
        <v>1</v>
      </c>
      <c r="BI365" s="30">
        <f>IF(AND(ISBLANK(BE365),$AD365=1,$F365&lt;&gt;служ!$AF$3),0,1)</f>
        <v>1</v>
      </c>
    </row>
    <row r="366" spans="2:61" s="20" customFormat="1" x14ac:dyDescent="0.2">
      <c r="B366" s="112">
        <v>357</v>
      </c>
      <c r="C366" s="25">
        <v>4357</v>
      </c>
      <c r="D366" s="52"/>
      <c r="E366" s="52"/>
      <c r="F366" s="113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5"/>
      <c r="V366" s="115"/>
      <c r="W366" s="115"/>
      <c r="X366" s="115"/>
      <c r="Y366" s="115"/>
      <c r="Z366" s="115"/>
      <c r="AA366" s="115"/>
      <c r="AB366" s="28">
        <f>IF(AND(AD366=0,(COUNTIF(D366:AA366,"*")+COUNTIF(D366:AA366,"&lt;9")+COUNTIF(BD366:BE366,"*")+COUNTIF(BD366:BE366,"&lt;9")-COUNTIF(D366:AA366,служ!$AF$3)-COUNTIF(BD366:BE366,служ!$AF$3))&gt;0),0,1)</f>
        <v>1</v>
      </c>
      <c r="AC366" s="28">
        <f t="shared" si="27"/>
        <v>0</v>
      </c>
      <c r="AD366" s="29">
        <f>IF(OR(F366="",F366=служ!$AF$3),0,1)</f>
        <v>0</v>
      </c>
      <c r="AE366" s="31">
        <f t="shared" si="28"/>
        <v>1</v>
      </c>
      <c r="AF366" s="30">
        <f t="shared" si="26"/>
        <v>1</v>
      </c>
      <c r="AG366" s="30">
        <f>IF(AND(ISBLANK(G366),$AD366=1,AG$510=1,$F366&lt;&gt;служ!$AF$3),0,1)</f>
        <v>1</v>
      </c>
      <c r="AH366" s="30">
        <f>IF(AND(ISBLANK(H366),$AD366=1,AH$510=1,$F366&lt;&gt;служ!$AF$3),0,1)</f>
        <v>1</v>
      </c>
      <c r="AI366" s="30">
        <f>IF(AND(ISBLANK(I366),$AD366=1,AI$510=1,$F366&lt;&gt;служ!$AF$3),0,1)</f>
        <v>1</v>
      </c>
      <c r="AJ366" s="30">
        <f>IF(AND(ISBLANK(J366),$AD366=1,AJ$510=1,$F366&lt;&gt;служ!$AF$3),0,1)</f>
        <v>1</v>
      </c>
      <c r="AK366" s="30">
        <f>IF(AND(ISBLANK(K366),$AD366=1,AK$510=1,$F366&lt;&gt;служ!$AF$3),0,1)</f>
        <v>1</v>
      </c>
      <c r="AL366" s="30">
        <f>IF(AND(ISBLANK(L366),$AD366=1,AL$510=1,$F366&lt;&gt;служ!$AF$3),0,1)</f>
        <v>1</v>
      </c>
      <c r="AM366" s="30">
        <f>IF(AND(ISBLANK(M366),$AD366=1,AM$510=1,$F366&lt;&gt;служ!$AF$3),0,1)</f>
        <v>1</v>
      </c>
      <c r="AN366" s="30">
        <f>IF(AND(ISBLANK(N366),$AD366=1,AN$510=1,$F366&lt;&gt;служ!$AF$3),0,1)</f>
        <v>1</v>
      </c>
      <c r="AO366" s="30">
        <f>IF(AND(ISBLANK(O366),$AD366=1,AO$510=1,$F366&lt;&gt;служ!$AF$3),0,1)</f>
        <v>1</v>
      </c>
      <c r="AP366" s="30">
        <f>IF(AND(ISBLANK(P366),$AD366=1,AP$510=1,$F366&lt;&gt;служ!$AF$3),0,1)</f>
        <v>1</v>
      </c>
      <c r="AQ366" s="30">
        <f>IF(AND(ISBLANK(Q366),$AD366=1,AQ$510=1,$F366&lt;&gt;служ!$AF$3),0,1)</f>
        <v>1</v>
      </c>
      <c r="AR366" s="30">
        <f>IF(AND(ISBLANK(R366),$AD366=1,AR$510=1,$F366&lt;&gt;служ!$AF$3),0,1)</f>
        <v>1</v>
      </c>
      <c r="AS366" s="30">
        <f>IF(AND(ISBLANK(S366),$AD366=1,AS$510=1,$F366&lt;&gt;служ!$AF$3),0,1)</f>
        <v>1</v>
      </c>
      <c r="AT366" s="30">
        <f>IF(AND(ISBLANK(T366),$AD366=1,AT$510=1,$F366&lt;&gt;служ!$AF$3),0,1)</f>
        <v>1</v>
      </c>
      <c r="AU366" s="30">
        <f>IF(AND(ISBLANK(U366),$AD366=1,AU$510=1,$F366&lt;&gt;служ!$AF$3),0,1)</f>
        <v>1</v>
      </c>
      <c r="AV366" s="30">
        <f>IF(AND(ISBLANK(V366),$AD366=1,AV$510=1,$F366&lt;&gt;служ!$AF$3),0,1)</f>
        <v>1</v>
      </c>
      <c r="AW366" s="30">
        <f>IF(AND(ISBLANK(W366),$AD366=1,AW$510=1,$F366&lt;&gt;служ!$AF$3),0,1)</f>
        <v>1</v>
      </c>
      <c r="AX366" s="30">
        <f>IF(AND(ISBLANK(X366),$AD366=1,AX$510=1,$F366&lt;&gt;служ!$AF$3),0,1)</f>
        <v>1</v>
      </c>
      <c r="AY366" s="30">
        <f>IF(AND(ISBLANK(Y366),$AD366=1,AY$510=1,$F366&lt;&gt;служ!$AF$3),0,1)</f>
        <v>1</v>
      </c>
      <c r="AZ366" s="30">
        <f>IF(AND(ISBLANK(Z366),$AD366=1,AZ$510=1,$F366&lt;&gt;служ!$AF$3),0,1)</f>
        <v>1</v>
      </c>
      <c r="BA366" s="30">
        <f>IF(AND(ISBLANK(AA366),$AD366=1,BA$510=1,$F366&lt;&gt;служ!$AF$3),0,1)</f>
        <v>1</v>
      </c>
      <c r="BB366" s="20">
        <f t="shared" si="29"/>
        <v>0</v>
      </c>
      <c r="BD366" s="114"/>
      <c r="BE366" s="114"/>
      <c r="BF366" s="156" t="str">
        <f t="shared" si="30"/>
        <v/>
      </c>
      <c r="BH366" s="30">
        <f>IF(AND(ISBLANK(BD366),$AD366=1,$F366&lt;&gt;служ!$AF$3),0,1)</f>
        <v>1</v>
      </c>
      <c r="BI366" s="30">
        <f>IF(AND(ISBLANK(BE366),$AD366=1,$F366&lt;&gt;служ!$AF$3),0,1)</f>
        <v>1</v>
      </c>
    </row>
    <row r="367" spans="2:61" s="20" customFormat="1" x14ac:dyDescent="0.2">
      <c r="B367" s="112">
        <v>358</v>
      </c>
      <c r="C367" s="25">
        <v>4358</v>
      </c>
      <c r="D367" s="52"/>
      <c r="E367" s="52"/>
      <c r="F367" s="113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5"/>
      <c r="V367" s="115"/>
      <c r="W367" s="115"/>
      <c r="X367" s="115"/>
      <c r="Y367" s="115"/>
      <c r="Z367" s="115"/>
      <c r="AA367" s="115"/>
      <c r="AB367" s="28">
        <f>IF(AND(AD367=0,(COUNTIF(D367:AA367,"*")+COUNTIF(D367:AA367,"&lt;9")+COUNTIF(BD367:BE367,"*")+COUNTIF(BD367:BE367,"&lt;9")-COUNTIF(D367:AA367,служ!$AF$3)-COUNTIF(BD367:BE367,служ!$AF$3))&gt;0),0,1)</f>
        <v>1</v>
      </c>
      <c r="AC367" s="28">
        <f t="shared" si="27"/>
        <v>0</v>
      </c>
      <c r="AD367" s="29">
        <f>IF(OR(F367="",F367=служ!$AF$3),0,1)</f>
        <v>0</v>
      </c>
      <c r="AE367" s="31">
        <f t="shared" si="28"/>
        <v>1</v>
      </c>
      <c r="AF367" s="30">
        <f t="shared" si="26"/>
        <v>1</v>
      </c>
      <c r="AG367" s="30">
        <f>IF(AND(ISBLANK(G367),$AD367=1,AG$510=1,$F367&lt;&gt;служ!$AF$3),0,1)</f>
        <v>1</v>
      </c>
      <c r="AH367" s="30">
        <f>IF(AND(ISBLANK(H367),$AD367=1,AH$510=1,$F367&lt;&gt;служ!$AF$3),0,1)</f>
        <v>1</v>
      </c>
      <c r="AI367" s="30">
        <f>IF(AND(ISBLANK(I367),$AD367=1,AI$510=1,$F367&lt;&gt;служ!$AF$3),0,1)</f>
        <v>1</v>
      </c>
      <c r="AJ367" s="30">
        <f>IF(AND(ISBLANK(J367),$AD367=1,AJ$510=1,$F367&lt;&gt;служ!$AF$3),0,1)</f>
        <v>1</v>
      </c>
      <c r="AK367" s="30">
        <f>IF(AND(ISBLANK(K367),$AD367=1,AK$510=1,$F367&lt;&gt;служ!$AF$3),0,1)</f>
        <v>1</v>
      </c>
      <c r="AL367" s="30">
        <f>IF(AND(ISBLANK(L367),$AD367=1,AL$510=1,$F367&lt;&gt;служ!$AF$3),0,1)</f>
        <v>1</v>
      </c>
      <c r="AM367" s="30">
        <f>IF(AND(ISBLANK(M367),$AD367=1,AM$510=1,$F367&lt;&gt;служ!$AF$3),0,1)</f>
        <v>1</v>
      </c>
      <c r="AN367" s="30">
        <f>IF(AND(ISBLANK(N367),$AD367=1,AN$510=1,$F367&lt;&gt;служ!$AF$3),0,1)</f>
        <v>1</v>
      </c>
      <c r="AO367" s="30">
        <f>IF(AND(ISBLANK(O367),$AD367=1,AO$510=1,$F367&lt;&gt;служ!$AF$3),0,1)</f>
        <v>1</v>
      </c>
      <c r="AP367" s="30">
        <f>IF(AND(ISBLANK(P367),$AD367=1,AP$510=1,$F367&lt;&gt;служ!$AF$3),0,1)</f>
        <v>1</v>
      </c>
      <c r="AQ367" s="30">
        <f>IF(AND(ISBLANK(Q367),$AD367=1,AQ$510=1,$F367&lt;&gt;служ!$AF$3),0,1)</f>
        <v>1</v>
      </c>
      <c r="AR367" s="30">
        <f>IF(AND(ISBLANK(R367),$AD367=1,AR$510=1,$F367&lt;&gt;служ!$AF$3),0,1)</f>
        <v>1</v>
      </c>
      <c r="AS367" s="30">
        <f>IF(AND(ISBLANK(S367),$AD367=1,AS$510=1,$F367&lt;&gt;служ!$AF$3),0,1)</f>
        <v>1</v>
      </c>
      <c r="AT367" s="30">
        <f>IF(AND(ISBLANK(T367),$AD367=1,AT$510=1,$F367&lt;&gt;служ!$AF$3),0,1)</f>
        <v>1</v>
      </c>
      <c r="AU367" s="30">
        <f>IF(AND(ISBLANK(U367),$AD367=1,AU$510=1,$F367&lt;&gt;служ!$AF$3),0,1)</f>
        <v>1</v>
      </c>
      <c r="AV367" s="30">
        <f>IF(AND(ISBLANK(V367),$AD367=1,AV$510=1,$F367&lt;&gt;служ!$AF$3),0,1)</f>
        <v>1</v>
      </c>
      <c r="AW367" s="30">
        <f>IF(AND(ISBLANK(W367),$AD367=1,AW$510=1,$F367&lt;&gt;служ!$AF$3),0,1)</f>
        <v>1</v>
      </c>
      <c r="AX367" s="30">
        <f>IF(AND(ISBLANK(X367),$AD367=1,AX$510=1,$F367&lt;&gt;служ!$AF$3),0,1)</f>
        <v>1</v>
      </c>
      <c r="AY367" s="30">
        <f>IF(AND(ISBLANK(Y367),$AD367=1,AY$510=1,$F367&lt;&gt;служ!$AF$3),0,1)</f>
        <v>1</v>
      </c>
      <c r="AZ367" s="30">
        <f>IF(AND(ISBLANK(Z367),$AD367=1,AZ$510=1,$F367&lt;&gt;служ!$AF$3),0,1)</f>
        <v>1</v>
      </c>
      <c r="BA367" s="30">
        <f>IF(AND(ISBLANK(AA367),$AD367=1,BA$510=1,$F367&lt;&gt;служ!$AF$3),0,1)</f>
        <v>1</v>
      </c>
      <c r="BB367" s="20">
        <f t="shared" si="29"/>
        <v>0</v>
      </c>
      <c r="BD367" s="114"/>
      <c r="BE367" s="114"/>
      <c r="BF367" s="156" t="str">
        <f t="shared" si="30"/>
        <v/>
      </c>
      <c r="BH367" s="30">
        <f>IF(AND(ISBLANK(BD367),$AD367=1,$F367&lt;&gt;служ!$AF$3),0,1)</f>
        <v>1</v>
      </c>
      <c r="BI367" s="30">
        <f>IF(AND(ISBLANK(BE367),$AD367=1,$F367&lt;&gt;служ!$AF$3),0,1)</f>
        <v>1</v>
      </c>
    </row>
    <row r="368" spans="2:61" s="20" customFormat="1" x14ac:dyDescent="0.2">
      <c r="B368" s="112">
        <v>359</v>
      </c>
      <c r="C368" s="25">
        <v>4359</v>
      </c>
      <c r="D368" s="52"/>
      <c r="E368" s="52"/>
      <c r="F368" s="113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5"/>
      <c r="V368" s="115"/>
      <c r="W368" s="115"/>
      <c r="X368" s="115"/>
      <c r="Y368" s="115"/>
      <c r="Z368" s="115"/>
      <c r="AA368" s="115"/>
      <c r="AB368" s="28">
        <f>IF(AND(AD368=0,(COUNTIF(D368:AA368,"*")+COUNTIF(D368:AA368,"&lt;9")+COUNTIF(BD368:BE368,"*")+COUNTIF(BD368:BE368,"&lt;9")-COUNTIF(D368:AA368,служ!$AF$3)-COUNTIF(BD368:BE368,служ!$AF$3))&gt;0),0,1)</f>
        <v>1</v>
      </c>
      <c r="AC368" s="28">
        <f t="shared" si="27"/>
        <v>0</v>
      </c>
      <c r="AD368" s="29">
        <f>IF(OR(F368="",F368=служ!$AF$3),0,1)</f>
        <v>0</v>
      </c>
      <c r="AE368" s="31">
        <f t="shared" si="28"/>
        <v>1</v>
      </c>
      <c r="AF368" s="30">
        <f t="shared" si="26"/>
        <v>1</v>
      </c>
      <c r="AG368" s="30">
        <f>IF(AND(ISBLANK(G368),$AD368=1,AG$510=1,$F368&lt;&gt;служ!$AF$3),0,1)</f>
        <v>1</v>
      </c>
      <c r="AH368" s="30">
        <f>IF(AND(ISBLANK(H368),$AD368=1,AH$510=1,$F368&lt;&gt;служ!$AF$3),0,1)</f>
        <v>1</v>
      </c>
      <c r="AI368" s="30">
        <f>IF(AND(ISBLANK(I368),$AD368=1,AI$510=1,$F368&lt;&gt;служ!$AF$3),0,1)</f>
        <v>1</v>
      </c>
      <c r="AJ368" s="30">
        <f>IF(AND(ISBLANK(J368),$AD368=1,AJ$510=1,$F368&lt;&gt;служ!$AF$3),0,1)</f>
        <v>1</v>
      </c>
      <c r="AK368" s="30">
        <f>IF(AND(ISBLANK(K368),$AD368=1,AK$510=1,$F368&lt;&gt;служ!$AF$3),0,1)</f>
        <v>1</v>
      </c>
      <c r="AL368" s="30">
        <f>IF(AND(ISBLANK(L368),$AD368=1,AL$510=1,$F368&lt;&gt;служ!$AF$3),0,1)</f>
        <v>1</v>
      </c>
      <c r="AM368" s="30">
        <f>IF(AND(ISBLANK(M368),$AD368=1,AM$510=1,$F368&lt;&gt;служ!$AF$3),0,1)</f>
        <v>1</v>
      </c>
      <c r="AN368" s="30">
        <f>IF(AND(ISBLANK(N368),$AD368=1,AN$510=1,$F368&lt;&gt;служ!$AF$3),0,1)</f>
        <v>1</v>
      </c>
      <c r="AO368" s="30">
        <f>IF(AND(ISBLANK(O368),$AD368=1,AO$510=1,$F368&lt;&gt;служ!$AF$3),0,1)</f>
        <v>1</v>
      </c>
      <c r="AP368" s="30">
        <f>IF(AND(ISBLANK(P368),$AD368=1,AP$510=1,$F368&lt;&gt;служ!$AF$3),0,1)</f>
        <v>1</v>
      </c>
      <c r="AQ368" s="30">
        <f>IF(AND(ISBLANK(Q368),$AD368=1,AQ$510=1,$F368&lt;&gt;служ!$AF$3),0,1)</f>
        <v>1</v>
      </c>
      <c r="AR368" s="30">
        <f>IF(AND(ISBLANK(R368),$AD368=1,AR$510=1,$F368&lt;&gt;служ!$AF$3),0,1)</f>
        <v>1</v>
      </c>
      <c r="AS368" s="30">
        <f>IF(AND(ISBLANK(S368),$AD368=1,AS$510=1,$F368&lt;&gt;служ!$AF$3),0,1)</f>
        <v>1</v>
      </c>
      <c r="AT368" s="30">
        <f>IF(AND(ISBLANK(T368),$AD368=1,AT$510=1,$F368&lt;&gt;служ!$AF$3),0,1)</f>
        <v>1</v>
      </c>
      <c r="AU368" s="30">
        <f>IF(AND(ISBLANK(U368),$AD368=1,AU$510=1,$F368&lt;&gt;служ!$AF$3),0,1)</f>
        <v>1</v>
      </c>
      <c r="AV368" s="30">
        <f>IF(AND(ISBLANK(V368),$AD368=1,AV$510=1,$F368&lt;&gt;служ!$AF$3),0,1)</f>
        <v>1</v>
      </c>
      <c r="AW368" s="30">
        <f>IF(AND(ISBLANK(W368),$AD368=1,AW$510=1,$F368&lt;&gt;служ!$AF$3),0,1)</f>
        <v>1</v>
      </c>
      <c r="AX368" s="30">
        <f>IF(AND(ISBLANK(X368),$AD368=1,AX$510=1,$F368&lt;&gt;служ!$AF$3),0,1)</f>
        <v>1</v>
      </c>
      <c r="AY368" s="30">
        <f>IF(AND(ISBLANK(Y368),$AD368=1,AY$510=1,$F368&lt;&gt;служ!$AF$3),0,1)</f>
        <v>1</v>
      </c>
      <c r="AZ368" s="30">
        <f>IF(AND(ISBLANK(Z368),$AD368=1,AZ$510=1,$F368&lt;&gt;служ!$AF$3),0,1)</f>
        <v>1</v>
      </c>
      <c r="BA368" s="30">
        <f>IF(AND(ISBLANK(AA368),$AD368=1,BA$510=1,$F368&lt;&gt;служ!$AF$3),0,1)</f>
        <v>1</v>
      </c>
      <c r="BB368" s="20">
        <f t="shared" si="29"/>
        <v>0</v>
      </c>
      <c r="BD368" s="114"/>
      <c r="BE368" s="114"/>
      <c r="BF368" s="156" t="str">
        <f t="shared" si="30"/>
        <v/>
      </c>
      <c r="BH368" s="30">
        <f>IF(AND(ISBLANK(BD368),$AD368=1,$F368&lt;&gt;служ!$AF$3),0,1)</f>
        <v>1</v>
      </c>
      <c r="BI368" s="30">
        <f>IF(AND(ISBLANK(BE368),$AD368=1,$F368&lt;&gt;служ!$AF$3),0,1)</f>
        <v>1</v>
      </c>
    </row>
    <row r="369" spans="2:61" s="20" customFormat="1" x14ac:dyDescent="0.2">
      <c r="B369" s="112">
        <v>360</v>
      </c>
      <c r="C369" s="25">
        <v>4360</v>
      </c>
      <c r="D369" s="52"/>
      <c r="E369" s="52"/>
      <c r="F369" s="113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5"/>
      <c r="V369" s="115"/>
      <c r="W369" s="115"/>
      <c r="X369" s="115"/>
      <c r="Y369" s="115"/>
      <c r="Z369" s="115"/>
      <c r="AA369" s="115"/>
      <c r="AB369" s="28">
        <f>IF(AND(AD369=0,(COUNTIF(D369:AA369,"*")+COUNTIF(D369:AA369,"&lt;9")+COUNTIF(BD369:BE369,"*")+COUNTIF(BD369:BE369,"&lt;9")-COUNTIF(D369:AA369,служ!$AF$3)-COUNTIF(BD369:BE369,служ!$AF$3))&gt;0),0,1)</f>
        <v>1</v>
      </c>
      <c r="AC369" s="28">
        <f t="shared" si="27"/>
        <v>0</v>
      </c>
      <c r="AD369" s="29">
        <f>IF(OR(F369="",F369=служ!$AF$3),0,1)</f>
        <v>0</v>
      </c>
      <c r="AE369" s="31">
        <f t="shared" si="28"/>
        <v>1</v>
      </c>
      <c r="AF369" s="30">
        <f t="shared" si="26"/>
        <v>1</v>
      </c>
      <c r="AG369" s="30">
        <f>IF(AND(ISBLANK(G369),$AD369=1,AG$510=1,$F369&lt;&gt;служ!$AF$3),0,1)</f>
        <v>1</v>
      </c>
      <c r="AH369" s="30">
        <f>IF(AND(ISBLANK(H369),$AD369=1,AH$510=1,$F369&lt;&gt;служ!$AF$3),0,1)</f>
        <v>1</v>
      </c>
      <c r="AI369" s="30">
        <f>IF(AND(ISBLANK(I369),$AD369=1,AI$510=1,$F369&lt;&gt;служ!$AF$3),0,1)</f>
        <v>1</v>
      </c>
      <c r="AJ369" s="30">
        <f>IF(AND(ISBLANK(J369),$AD369=1,AJ$510=1,$F369&lt;&gt;служ!$AF$3),0,1)</f>
        <v>1</v>
      </c>
      <c r="AK369" s="30">
        <f>IF(AND(ISBLANK(K369),$AD369=1,AK$510=1,$F369&lt;&gt;служ!$AF$3),0,1)</f>
        <v>1</v>
      </c>
      <c r="AL369" s="30">
        <f>IF(AND(ISBLANK(L369),$AD369=1,AL$510=1,$F369&lt;&gt;служ!$AF$3),0,1)</f>
        <v>1</v>
      </c>
      <c r="AM369" s="30">
        <f>IF(AND(ISBLANK(M369),$AD369=1,AM$510=1,$F369&lt;&gt;служ!$AF$3),0,1)</f>
        <v>1</v>
      </c>
      <c r="AN369" s="30">
        <f>IF(AND(ISBLANK(N369),$AD369=1,AN$510=1,$F369&lt;&gt;служ!$AF$3),0,1)</f>
        <v>1</v>
      </c>
      <c r="AO369" s="30">
        <f>IF(AND(ISBLANK(O369),$AD369=1,AO$510=1,$F369&lt;&gt;служ!$AF$3),0,1)</f>
        <v>1</v>
      </c>
      <c r="AP369" s="30">
        <f>IF(AND(ISBLANK(P369),$AD369=1,AP$510=1,$F369&lt;&gt;служ!$AF$3),0,1)</f>
        <v>1</v>
      </c>
      <c r="AQ369" s="30">
        <f>IF(AND(ISBLANK(Q369),$AD369=1,AQ$510=1,$F369&lt;&gt;служ!$AF$3),0,1)</f>
        <v>1</v>
      </c>
      <c r="AR369" s="30">
        <f>IF(AND(ISBLANK(R369),$AD369=1,AR$510=1,$F369&lt;&gt;служ!$AF$3),0,1)</f>
        <v>1</v>
      </c>
      <c r="AS369" s="30">
        <f>IF(AND(ISBLANK(S369),$AD369=1,AS$510=1,$F369&lt;&gt;служ!$AF$3),0,1)</f>
        <v>1</v>
      </c>
      <c r="AT369" s="30">
        <f>IF(AND(ISBLANK(T369),$AD369=1,AT$510=1,$F369&lt;&gt;служ!$AF$3),0,1)</f>
        <v>1</v>
      </c>
      <c r="AU369" s="30">
        <f>IF(AND(ISBLANK(U369),$AD369=1,AU$510=1,$F369&lt;&gt;служ!$AF$3),0,1)</f>
        <v>1</v>
      </c>
      <c r="AV369" s="30">
        <f>IF(AND(ISBLANK(V369),$AD369=1,AV$510=1,$F369&lt;&gt;служ!$AF$3),0,1)</f>
        <v>1</v>
      </c>
      <c r="AW369" s="30">
        <f>IF(AND(ISBLANK(W369),$AD369=1,AW$510=1,$F369&lt;&gt;служ!$AF$3),0,1)</f>
        <v>1</v>
      </c>
      <c r="AX369" s="30">
        <f>IF(AND(ISBLANK(X369),$AD369=1,AX$510=1,$F369&lt;&gt;служ!$AF$3),0,1)</f>
        <v>1</v>
      </c>
      <c r="AY369" s="30">
        <f>IF(AND(ISBLANK(Y369),$AD369=1,AY$510=1,$F369&lt;&gt;служ!$AF$3),0,1)</f>
        <v>1</v>
      </c>
      <c r="AZ369" s="30">
        <f>IF(AND(ISBLANK(Z369),$AD369=1,AZ$510=1,$F369&lt;&gt;служ!$AF$3),0,1)</f>
        <v>1</v>
      </c>
      <c r="BA369" s="30">
        <f>IF(AND(ISBLANK(AA369),$AD369=1,BA$510=1,$F369&lt;&gt;служ!$AF$3),0,1)</f>
        <v>1</v>
      </c>
      <c r="BB369" s="20">
        <f t="shared" si="29"/>
        <v>0</v>
      </c>
      <c r="BD369" s="114"/>
      <c r="BE369" s="114"/>
      <c r="BF369" s="156" t="str">
        <f t="shared" si="30"/>
        <v/>
      </c>
      <c r="BH369" s="30">
        <f>IF(AND(ISBLANK(BD369),$AD369=1,$F369&lt;&gt;служ!$AF$3),0,1)</f>
        <v>1</v>
      </c>
      <c r="BI369" s="30">
        <f>IF(AND(ISBLANK(BE369),$AD369=1,$F369&lt;&gt;служ!$AF$3),0,1)</f>
        <v>1</v>
      </c>
    </row>
    <row r="370" spans="2:61" s="20" customFormat="1" x14ac:dyDescent="0.2">
      <c r="B370" s="112">
        <v>361</v>
      </c>
      <c r="C370" s="25">
        <v>4361</v>
      </c>
      <c r="D370" s="52"/>
      <c r="E370" s="52"/>
      <c r="F370" s="113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5"/>
      <c r="V370" s="115"/>
      <c r="W370" s="115"/>
      <c r="X370" s="115"/>
      <c r="Y370" s="115"/>
      <c r="Z370" s="115"/>
      <c r="AA370" s="115"/>
      <c r="AB370" s="28">
        <f>IF(AND(AD370=0,(COUNTIF(D370:AA370,"*")+COUNTIF(D370:AA370,"&lt;9")+COUNTIF(BD370:BE370,"*")+COUNTIF(BD370:BE370,"&lt;9")-COUNTIF(D370:AA370,служ!$AF$3)-COUNTIF(BD370:BE370,служ!$AF$3))&gt;0),0,1)</f>
        <v>1</v>
      </c>
      <c r="AC370" s="28">
        <f t="shared" si="27"/>
        <v>0</v>
      </c>
      <c r="AD370" s="29">
        <f>IF(OR(F370="",F370=служ!$AF$3),0,1)</f>
        <v>0</v>
      </c>
      <c r="AE370" s="31">
        <f t="shared" si="28"/>
        <v>1</v>
      </c>
      <c r="AF370" s="30">
        <f t="shared" si="26"/>
        <v>1</v>
      </c>
      <c r="AG370" s="30">
        <f>IF(AND(ISBLANK(G370),$AD370=1,AG$510=1,$F370&lt;&gt;служ!$AF$3),0,1)</f>
        <v>1</v>
      </c>
      <c r="AH370" s="30">
        <f>IF(AND(ISBLANK(H370),$AD370=1,AH$510=1,$F370&lt;&gt;служ!$AF$3),0,1)</f>
        <v>1</v>
      </c>
      <c r="AI370" s="30">
        <f>IF(AND(ISBLANK(I370),$AD370=1,AI$510=1,$F370&lt;&gt;служ!$AF$3),0,1)</f>
        <v>1</v>
      </c>
      <c r="AJ370" s="30">
        <f>IF(AND(ISBLANK(J370),$AD370=1,AJ$510=1,$F370&lt;&gt;служ!$AF$3),0,1)</f>
        <v>1</v>
      </c>
      <c r="AK370" s="30">
        <f>IF(AND(ISBLANK(K370),$AD370=1,AK$510=1,$F370&lt;&gt;служ!$AF$3),0,1)</f>
        <v>1</v>
      </c>
      <c r="AL370" s="30">
        <f>IF(AND(ISBLANK(L370),$AD370=1,AL$510=1,$F370&lt;&gt;служ!$AF$3),0,1)</f>
        <v>1</v>
      </c>
      <c r="AM370" s="30">
        <f>IF(AND(ISBLANK(M370),$AD370=1,AM$510=1,$F370&lt;&gt;служ!$AF$3),0,1)</f>
        <v>1</v>
      </c>
      <c r="AN370" s="30">
        <f>IF(AND(ISBLANK(N370),$AD370=1,AN$510=1,$F370&lt;&gt;служ!$AF$3),0,1)</f>
        <v>1</v>
      </c>
      <c r="AO370" s="30">
        <f>IF(AND(ISBLANK(O370),$AD370=1,AO$510=1,$F370&lt;&gt;служ!$AF$3),0,1)</f>
        <v>1</v>
      </c>
      <c r="AP370" s="30">
        <f>IF(AND(ISBLANK(P370),$AD370=1,AP$510=1,$F370&lt;&gt;служ!$AF$3),0,1)</f>
        <v>1</v>
      </c>
      <c r="AQ370" s="30">
        <f>IF(AND(ISBLANK(Q370),$AD370=1,AQ$510=1,$F370&lt;&gt;служ!$AF$3),0,1)</f>
        <v>1</v>
      </c>
      <c r="AR370" s="30">
        <f>IF(AND(ISBLANK(R370),$AD370=1,AR$510=1,$F370&lt;&gt;служ!$AF$3),0,1)</f>
        <v>1</v>
      </c>
      <c r="AS370" s="30">
        <f>IF(AND(ISBLANK(S370),$AD370=1,AS$510=1,$F370&lt;&gt;служ!$AF$3),0,1)</f>
        <v>1</v>
      </c>
      <c r="AT370" s="30">
        <f>IF(AND(ISBLANK(T370),$AD370=1,AT$510=1,$F370&lt;&gt;служ!$AF$3),0,1)</f>
        <v>1</v>
      </c>
      <c r="AU370" s="30">
        <f>IF(AND(ISBLANK(U370),$AD370=1,AU$510=1,$F370&lt;&gt;служ!$AF$3),0,1)</f>
        <v>1</v>
      </c>
      <c r="AV370" s="30">
        <f>IF(AND(ISBLANK(V370),$AD370=1,AV$510=1,$F370&lt;&gt;служ!$AF$3),0,1)</f>
        <v>1</v>
      </c>
      <c r="AW370" s="30">
        <f>IF(AND(ISBLANK(W370),$AD370=1,AW$510=1,$F370&lt;&gt;служ!$AF$3),0,1)</f>
        <v>1</v>
      </c>
      <c r="AX370" s="30">
        <f>IF(AND(ISBLANK(X370),$AD370=1,AX$510=1,$F370&lt;&gt;служ!$AF$3),0,1)</f>
        <v>1</v>
      </c>
      <c r="AY370" s="30">
        <f>IF(AND(ISBLANK(Y370),$AD370=1,AY$510=1,$F370&lt;&gt;служ!$AF$3),0,1)</f>
        <v>1</v>
      </c>
      <c r="AZ370" s="30">
        <f>IF(AND(ISBLANK(Z370),$AD370=1,AZ$510=1,$F370&lt;&gt;служ!$AF$3),0,1)</f>
        <v>1</v>
      </c>
      <c r="BA370" s="30">
        <f>IF(AND(ISBLANK(AA370),$AD370=1,BA$510=1,$F370&lt;&gt;служ!$AF$3),0,1)</f>
        <v>1</v>
      </c>
      <c r="BB370" s="20">
        <f t="shared" si="29"/>
        <v>0</v>
      </c>
      <c r="BD370" s="114"/>
      <c r="BE370" s="114"/>
      <c r="BF370" s="156" t="str">
        <f t="shared" si="30"/>
        <v/>
      </c>
      <c r="BH370" s="30">
        <f>IF(AND(ISBLANK(BD370),$AD370=1,$F370&lt;&gt;служ!$AF$3),0,1)</f>
        <v>1</v>
      </c>
      <c r="BI370" s="30">
        <f>IF(AND(ISBLANK(BE370),$AD370=1,$F370&lt;&gt;служ!$AF$3),0,1)</f>
        <v>1</v>
      </c>
    </row>
    <row r="371" spans="2:61" s="20" customFormat="1" x14ac:dyDescent="0.2">
      <c r="B371" s="112">
        <v>362</v>
      </c>
      <c r="C371" s="25">
        <v>4362</v>
      </c>
      <c r="D371" s="52"/>
      <c r="E371" s="52"/>
      <c r="F371" s="113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5"/>
      <c r="V371" s="115"/>
      <c r="W371" s="115"/>
      <c r="X371" s="115"/>
      <c r="Y371" s="115"/>
      <c r="Z371" s="115"/>
      <c r="AA371" s="115"/>
      <c r="AB371" s="28">
        <f>IF(AND(AD371=0,(COUNTIF(D371:AA371,"*")+COUNTIF(D371:AA371,"&lt;9")+COUNTIF(BD371:BE371,"*")+COUNTIF(BD371:BE371,"&lt;9")-COUNTIF(D371:AA371,служ!$AF$3)-COUNTIF(BD371:BE371,служ!$AF$3))&gt;0),0,1)</f>
        <v>1</v>
      </c>
      <c r="AC371" s="28">
        <f t="shared" si="27"/>
        <v>0</v>
      </c>
      <c r="AD371" s="29">
        <f>IF(OR(F371="",F371=служ!$AF$3),0,1)</f>
        <v>0</v>
      </c>
      <c r="AE371" s="31">
        <f t="shared" si="28"/>
        <v>1</v>
      </c>
      <c r="AF371" s="30">
        <f t="shared" si="26"/>
        <v>1</v>
      </c>
      <c r="AG371" s="30">
        <f>IF(AND(ISBLANK(G371),$AD371=1,AG$510=1,$F371&lt;&gt;служ!$AF$3),0,1)</f>
        <v>1</v>
      </c>
      <c r="AH371" s="30">
        <f>IF(AND(ISBLANK(H371),$AD371=1,AH$510=1,$F371&lt;&gt;служ!$AF$3),0,1)</f>
        <v>1</v>
      </c>
      <c r="AI371" s="30">
        <f>IF(AND(ISBLANK(I371),$AD371=1,AI$510=1,$F371&lt;&gt;служ!$AF$3),0,1)</f>
        <v>1</v>
      </c>
      <c r="AJ371" s="30">
        <f>IF(AND(ISBLANK(J371),$AD371=1,AJ$510=1,$F371&lt;&gt;служ!$AF$3),0,1)</f>
        <v>1</v>
      </c>
      <c r="AK371" s="30">
        <f>IF(AND(ISBLANK(K371),$AD371=1,AK$510=1,$F371&lt;&gt;служ!$AF$3),0,1)</f>
        <v>1</v>
      </c>
      <c r="AL371" s="30">
        <f>IF(AND(ISBLANK(L371),$AD371=1,AL$510=1,$F371&lt;&gt;служ!$AF$3),0,1)</f>
        <v>1</v>
      </c>
      <c r="AM371" s="30">
        <f>IF(AND(ISBLANK(M371),$AD371=1,AM$510=1,$F371&lt;&gt;служ!$AF$3),0,1)</f>
        <v>1</v>
      </c>
      <c r="AN371" s="30">
        <f>IF(AND(ISBLANK(N371),$AD371=1,AN$510=1,$F371&lt;&gt;служ!$AF$3),0,1)</f>
        <v>1</v>
      </c>
      <c r="AO371" s="30">
        <f>IF(AND(ISBLANK(O371),$AD371=1,AO$510=1,$F371&lt;&gt;служ!$AF$3),0,1)</f>
        <v>1</v>
      </c>
      <c r="AP371" s="30">
        <f>IF(AND(ISBLANK(P371),$AD371=1,AP$510=1,$F371&lt;&gt;служ!$AF$3),0,1)</f>
        <v>1</v>
      </c>
      <c r="AQ371" s="30">
        <f>IF(AND(ISBLANK(Q371),$AD371=1,AQ$510=1,$F371&lt;&gt;служ!$AF$3),0,1)</f>
        <v>1</v>
      </c>
      <c r="AR371" s="30">
        <f>IF(AND(ISBLANK(R371),$AD371=1,AR$510=1,$F371&lt;&gt;служ!$AF$3),0,1)</f>
        <v>1</v>
      </c>
      <c r="AS371" s="30">
        <f>IF(AND(ISBLANK(S371),$AD371=1,AS$510=1,$F371&lt;&gt;служ!$AF$3),0,1)</f>
        <v>1</v>
      </c>
      <c r="AT371" s="30">
        <f>IF(AND(ISBLANK(T371),$AD371=1,AT$510=1,$F371&lt;&gt;служ!$AF$3),0,1)</f>
        <v>1</v>
      </c>
      <c r="AU371" s="30">
        <f>IF(AND(ISBLANK(U371),$AD371=1,AU$510=1,$F371&lt;&gt;служ!$AF$3),0,1)</f>
        <v>1</v>
      </c>
      <c r="AV371" s="30">
        <f>IF(AND(ISBLANK(V371),$AD371=1,AV$510=1,$F371&lt;&gt;служ!$AF$3),0,1)</f>
        <v>1</v>
      </c>
      <c r="AW371" s="30">
        <f>IF(AND(ISBLANK(W371),$AD371=1,AW$510=1,$F371&lt;&gt;служ!$AF$3),0,1)</f>
        <v>1</v>
      </c>
      <c r="AX371" s="30">
        <f>IF(AND(ISBLANK(X371),$AD371=1,AX$510=1,$F371&lt;&gt;служ!$AF$3),0,1)</f>
        <v>1</v>
      </c>
      <c r="AY371" s="30">
        <f>IF(AND(ISBLANK(Y371),$AD371=1,AY$510=1,$F371&lt;&gt;служ!$AF$3),0,1)</f>
        <v>1</v>
      </c>
      <c r="AZ371" s="30">
        <f>IF(AND(ISBLANK(Z371),$AD371=1,AZ$510=1,$F371&lt;&gt;служ!$AF$3),0,1)</f>
        <v>1</v>
      </c>
      <c r="BA371" s="30">
        <f>IF(AND(ISBLANK(AA371),$AD371=1,BA$510=1,$F371&lt;&gt;служ!$AF$3),0,1)</f>
        <v>1</v>
      </c>
      <c r="BB371" s="20">
        <f t="shared" si="29"/>
        <v>0</v>
      </c>
      <c r="BD371" s="114"/>
      <c r="BE371" s="114"/>
      <c r="BF371" s="156" t="str">
        <f t="shared" si="30"/>
        <v/>
      </c>
      <c r="BH371" s="30">
        <f>IF(AND(ISBLANK(BD371),$AD371=1,$F371&lt;&gt;служ!$AF$3),0,1)</f>
        <v>1</v>
      </c>
      <c r="BI371" s="30">
        <f>IF(AND(ISBLANK(BE371),$AD371=1,$F371&lt;&gt;служ!$AF$3),0,1)</f>
        <v>1</v>
      </c>
    </row>
    <row r="372" spans="2:61" s="20" customFormat="1" x14ac:dyDescent="0.2">
      <c r="B372" s="112">
        <v>363</v>
      </c>
      <c r="C372" s="25">
        <v>4363</v>
      </c>
      <c r="D372" s="52"/>
      <c r="E372" s="52"/>
      <c r="F372" s="113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5"/>
      <c r="V372" s="115"/>
      <c r="W372" s="115"/>
      <c r="X372" s="115"/>
      <c r="Y372" s="115"/>
      <c r="Z372" s="115"/>
      <c r="AA372" s="115"/>
      <c r="AB372" s="28">
        <f>IF(AND(AD372=0,(COUNTIF(D372:AA372,"*")+COUNTIF(D372:AA372,"&lt;9")+COUNTIF(BD372:BE372,"*")+COUNTIF(BD372:BE372,"&lt;9")-COUNTIF(D372:AA372,служ!$AF$3)-COUNTIF(BD372:BE372,служ!$AF$3))&gt;0),0,1)</f>
        <v>1</v>
      </c>
      <c r="AC372" s="28">
        <f t="shared" si="27"/>
        <v>0</v>
      </c>
      <c r="AD372" s="29">
        <f>IF(OR(F372="",F372=служ!$AF$3),0,1)</f>
        <v>0</v>
      </c>
      <c r="AE372" s="31">
        <f t="shared" si="28"/>
        <v>1</v>
      </c>
      <c r="AF372" s="30">
        <f t="shared" si="26"/>
        <v>1</v>
      </c>
      <c r="AG372" s="30">
        <f>IF(AND(ISBLANK(G372),$AD372=1,AG$510=1,$F372&lt;&gt;служ!$AF$3),0,1)</f>
        <v>1</v>
      </c>
      <c r="AH372" s="30">
        <f>IF(AND(ISBLANK(H372),$AD372=1,AH$510=1,$F372&lt;&gt;служ!$AF$3),0,1)</f>
        <v>1</v>
      </c>
      <c r="AI372" s="30">
        <f>IF(AND(ISBLANK(I372),$AD372=1,AI$510=1,$F372&lt;&gt;служ!$AF$3),0,1)</f>
        <v>1</v>
      </c>
      <c r="AJ372" s="30">
        <f>IF(AND(ISBLANK(J372),$AD372=1,AJ$510=1,$F372&lt;&gt;служ!$AF$3),0,1)</f>
        <v>1</v>
      </c>
      <c r="AK372" s="30">
        <f>IF(AND(ISBLANK(K372),$AD372=1,AK$510=1,$F372&lt;&gt;служ!$AF$3),0,1)</f>
        <v>1</v>
      </c>
      <c r="AL372" s="30">
        <f>IF(AND(ISBLANK(L372),$AD372=1,AL$510=1,$F372&lt;&gt;служ!$AF$3),0,1)</f>
        <v>1</v>
      </c>
      <c r="AM372" s="30">
        <f>IF(AND(ISBLANK(M372),$AD372=1,AM$510=1,$F372&lt;&gt;служ!$AF$3),0,1)</f>
        <v>1</v>
      </c>
      <c r="AN372" s="30">
        <f>IF(AND(ISBLANK(N372),$AD372=1,AN$510=1,$F372&lt;&gt;служ!$AF$3),0,1)</f>
        <v>1</v>
      </c>
      <c r="AO372" s="30">
        <f>IF(AND(ISBLANK(O372),$AD372=1,AO$510=1,$F372&lt;&gt;служ!$AF$3),0,1)</f>
        <v>1</v>
      </c>
      <c r="AP372" s="30">
        <f>IF(AND(ISBLANK(P372),$AD372=1,AP$510=1,$F372&lt;&gt;служ!$AF$3),0,1)</f>
        <v>1</v>
      </c>
      <c r="AQ372" s="30">
        <f>IF(AND(ISBLANK(Q372),$AD372=1,AQ$510=1,$F372&lt;&gt;служ!$AF$3),0,1)</f>
        <v>1</v>
      </c>
      <c r="AR372" s="30">
        <f>IF(AND(ISBLANK(R372),$AD372=1,AR$510=1,$F372&lt;&gt;служ!$AF$3),0,1)</f>
        <v>1</v>
      </c>
      <c r="AS372" s="30">
        <f>IF(AND(ISBLANK(S372),$AD372=1,AS$510=1,$F372&lt;&gt;служ!$AF$3),0,1)</f>
        <v>1</v>
      </c>
      <c r="AT372" s="30">
        <f>IF(AND(ISBLANK(T372),$AD372=1,AT$510=1,$F372&lt;&gt;служ!$AF$3),0,1)</f>
        <v>1</v>
      </c>
      <c r="AU372" s="30">
        <f>IF(AND(ISBLANK(U372),$AD372=1,AU$510=1,$F372&lt;&gt;служ!$AF$3),0,1)</f>
        <v>1</v>
      </c>
      <c r="AV372" s="30">
        <f>IF(AND(ISBLANK(V372),$AD372=1,AV$510=1,$F372&lt;&gt;служ!$AF$3),0,1)</f>
        <v>1</v>
      </c>
      <c r="AW372" s="30">
        <f>IF(AND(ISBLANK(W372),$AD372=1,AW$510=1,$F372&lt;&gt;служ!$AF$3),0,1)</f>
        <v>1</v>
      </c>
      <c r="AX372" s="30">
        <f>IF(AND(ISBLANK(X372),$AD372=1,AX$510=1,$F372&lt;&gt;служ!$AF$3),0,1)</f>
        <v>1</v>
      </c>
      <c r="AY372" s="30">
        <f>IF(AND(ISBLANK(Y372),$AD372=1,AY$510=1,$F372&lt;&gt;служ!$AF$3),0,1)</f>
        <v>1</v>
      </c>
      <c r="AZ372" s="30">
        <f>IF(AND(ISBLANK(Z372),$AD372=1,AZ$510=1,$F372&lt;&gt;служ!$AF$3),0,1)</f>
        <v>1</v>
      </c>
      <c r="BA372" s="30">
        <f>IF(AND(ISBLANK(AA372),$AD372=1,BA$510=1,$F372&lt;&gt;служ!$AF$3),0,1)</f>
        <v>1</v>
      </c>
      <c r="BB372" s="20">
        <f t="shared" si="29"/>
        <v>0</v>
      </c>
      <c r="BD372" s="114"/>
      <c r="BE372" s="114"/>
      <c r="BF372" s="156" t="str">
        <f t="shared" si="30"/>
        <v/>
      </c>
      <c r="BH372" s="30">
        <f>IF(AND(ISBLANK(BD372),$AD372=1,$F372&lt;&gt;служ!$AF$3),0,1)</f>
        <v>1</v>
      </c>
      <c r="BI372" s="30">
        <f>IF(AND(ISBLANK(BE372),$AD372=1,$F372&lt;&gt;служ!$AF$3),0,1)</f>
        <v>1</v>
      </c>
    </row>
    <row r="373" spans="2:61" s="20" customFormat="1" x14ac:dyDescent="0.2">
      <c r="B373" s="112">
        <v>364</v>
      </c>
      <c r="C373" s="25">
        <v>4364</v>
      </c>
      <c r="D373" s="52"/>
      <c r="E373" s="52"/>
      <c r="F373" s="113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5"/>
      <c r="V373" s="115"/>
      <c r="W373" s="115"/>
      <c r="X373" s="115"/>
      <c r="Y373" s="115"/>
      <c r="Z373" s="115"/>
      <c r="AA373" s="115"/>
      <c r="AB373" s="28">
        <f>IF(AND(AD373=0,(COUNTIF(D373:AA373,"*")+COUNTIF(D373:AA373,"&lt;9")+COUNTIF(BD373:BE373,"*")+COUNTIF(BD373:BE373,"&lt;9")-COUNTIF(D373:AA373,служ!$AF$3)-COUNTIF(BD373:BE373,служ!$AF$3))&gt;0),0,1)</f>
        <v>1</v>
      </c>
      <c r="AC373" s="28">
        <f t="shared" si="27"/>
        <v>0</v>
      </c>
      <c r="AD373" s="29">
        <f>IF(OR(F373="",F373=служ!$AF$3),0,1)</f>
        <v>0</v>
      </c>
      <c r="AE373" s="31">
        <f t="shared" si="28"/>
        <v>1</v>
      </c>
      <c r="AF373" s="30">
        <f t="shared" ref="AF373:AF436" si="31">IF(AND(ISBLANK(D373),$AD373=1,AF$510=1),0,1)</f>
        <v>1</v>
      </c>
      <c r="AG373" s="30">
        <f>IF(AND(ISBLANK(G373),$AD373=1,AG$510=1,$F373&lt;&gt;служ!$AF$3),0,1)</f>
        <v>1</v>
      </c>
      <c r="AH373" s="30">
        <f>IF(AND(ISBLANK(H373),$AD373=1,AH$510=1,$F373&lt;&gt;служ!$AF$3),0,1)</f>
        <v>1</v>
      </c>
      <c r="AI373" s="30">
        <f>IF(AND(ISBLANK(I373),$AD373=1,AI$510=1,$F373&lt;&gt;служ!$AF$3),0,1)</f>
        <v>1</v>
      </c>
      <c r="AJ373" s="30">
        <f>IF(AND(ISBLANK(J373),$AD373=1,AJ$510=1,$F373&lt;&gt;служ!$AF$3),0,1)</f>
        <v>1</v>
      </c>
      <c r="AK373" s="30">
        <f>IF(AND(ISBLANK(K373),$AD373=1,AK$510=1,$F373&lt;&gt;служ!$AF$3),0,1)</f>
        <v>1</v>
      </c>
      <c r="AL373" s="30">
        <f>IF(AND(ISBLANK(L373),$AD373=1,AL$510=1,$F373&lt;&gt;служ!$AF$3),0,1)</f>
        <v>1</v>
      </c>
      <c r="AM373" s="30">
        <f>IF(AND(ISBLANK(M373),$AD373=1,AM$510=1,$F373&lt;&gt;служ!$AF$3),0,1)</f>
        <v>1</v>
      </c>
      <c r="AN373" s="30">
        <f>IF(AND(ISBLANK(N373),$AD373=1,AN$510=1,$F373&lt;&gt;служ!$AF$3),0,1)</f>
        <v>1</v>
      </c>
      <c r="AO373" s="30">
        <f>IF(AND(ISBLANK(O373),$AD373=1,AO$510=1,$F373&lt;&gt;служ!$AF$3),0,1)</f>
        <v>1</v>
      </c>
      <c r="AP373" s="30">
        <f>IF(AND(ISBLANK(P373),$AD373=1,AP$510=1,$F373&lt;&gt;служ!$AF$3),0,1)</f>
        <v>1</v>
      </c>
      <c r="AQ373" s="30">
        <f>IF(AND(ISBLANK(Q373),$AD373=1,AQ$510=1,$F373&lt;&gt;служ!$AF$3),0,1)</f>
        <v>1</v>
      </c>
      <c r="AR373" s="30">
        <f>IF(AND(ISBLANK(R373),$AD373=1,AR$510=1,$F373&lt;&gt;служ!$AF$3),0,1)</f>
        <v>1</v>
      </c>
      <c r="AS373" s="30">
        <f>IF(AND(ISBLANK(S373),$AD373=1,AS$510=1,$F373&lt;&gt;служ!$AF$3),0,1)</f>
        <v>1</v>
      </c>
      <c r="AT373" s="30">
        <f>IF(AND(ISBLANK(T373),$AD373=1,AT$510=1,$F373&lt;&gt;служ!$AF$3),0,1)</f>
        <v>1</v>
      </c>
      <c r="AU373" s="30">
        <f>IF(AND(ISBLANK(U373),$AD373=1,AU$510=1,$F373&lt;&gt;служ!$AF$3),0,1)</f>
        <v>1</v>
      </c>
      <c r="AV373" s="30">
        <f>IF(AND(ISBLANK(V373),$AD373=1,AV$510=1,$F373&lt;&gt;служ!$AF$3),0,1)</f>
        <v>1</v>
      </c>
      <c r="AW373" s="30">
        <f>IF(AND(ISBLANK(W373),$AD373=1,AW$510=1,$F373&lt;&gt;служ!$AF$3),0,1)</f>
        <v>1</v>
      </c>
      <c r="AX373" s="30">
        <f>IF(AND(ISBLANK(X373),$AD373=1,AX$510=1,$F373&lt;&gt;служ!$AF$3),0,1)</f>
        <v>1</v>
      </c>
      <c r="AY373" s="30">
        <f>IF(AND(ISBLANK(Y373),$AD373=1,AY$510=1,$F373&lt;&gt;служ!$AF$3),0,1)</f>
        <v>1</v>
      </c>
      <c r="AZ373" s="30">
        <f>IF(AND(ISBLANK(Z373),$AD373=1,AZ$510=1,$F373&lt;&gt;служ!$AF$3),0,1)</f>
        <v>1</v>
      </c>
      <c r="BA373" s="30">
        <f>IF(AND(ISBLANK(AA373),$AD373=1,BA$510=1,$F373&lt;&gt;служ!$AF$3),0,1)</f>
        <v>1</v>
      </c>
      <c r="BB373" s="20">
        <f t="shared" si="29"/>
        <v>0</v>
      </c>
      <c r="BD373" s="114"/>
      <c r="BE373" s="114"/>
      <c r="BF373" s="156" t="str">
        <f t="shared" si="30"/>
        <v/>
      </c>
      <c r="BH373" s="30">
        <f>IF(AND(ISBLANK(BD373),$AD373=1,$F373&lt;&gt;служ!$AF$3),0,1)</f>
        <v>1</v>
      </c>
      <c r="BI373" s="30">
        <f>IF(AND(ISBLANK(BE373),$AD373=1,$F373&lt;&gt;служ!$AF$3),0,1)</f>
        <v>1</v>
      </c>
    </row>
    <row r="374" spans="2:61" s="20" customFormat="1" x14ac:dyDescent="0.2">
      <c r="B374" s="112">
        <v>365</v>
      </c>
      <c r="C374" s="25">
        <v>4365</v>
      </c>
      <c r="D374" s="52"/>
      <c r="E374" s="52"/>
      <c r="F374" s="113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5"/>
      <c r="V374" s="115"/>
      <c r="W374" s="115"/>
      <c r="X374" s="115"/>
      <c r="Y374" s="115"/>
      <c r="Z374" s="115"/>
      <c r="AA374" s="115"/>
      <c r="AB374" s="28">
        <f>IF(AND(AD374=0,(COUNTIF(D374:AA374,"*")+COUNTIF(D374:AA374,"&lt;9")+COUNTIF(BD374:BE374,"*")+COUNTIF(BD374:BE374,"&lt;9")-COUNTIF(D374:AA374,служ!$AF$3)-COUNTIF(BD374:BE374,служ!$AF$3))&gt;0),0,1)</f>
        <v>1</v>
      </c>
      <c r="AC374" s="28">
        <f t="shared" si="27"/>
        <v>0</v>
      </c>
      <c r="AD374" s="29">
        <f>IF(OR(F374="",F374=служ!$AF$3),0,1)</f>
        <v>0</v>
      </c>
      <c r="AE374" s="31">
        <f t="shared" si="28"/>
        <v>1</v>
      </c>
      <c r="AF374" s="30">
        <f t="shared" si="31"/>
        <v>1</v>
      </c>
      <c r="AG374" s="30">
        <f>IF(AND(ISBLANK(G374),$AD374=1,AG$510=1,$F374&lt;&gt;служ!$AF$3),0,1)</f>
        <v>1</v>
      </c>
      <c r="AH374" s="30">
        <f>IF(AND(ISBLANK(H374),$AD374=1,AH$510=1,$F374&lt;&gt;служ!$AF$3),0,1)</f>
        <v>1</v>
      </c>
      <c r="AI374" s="30">
        <f>IF(AND(ISBLANK(I374),$AD374=1,AI$510=1,$F374&lt;&gt;служ!$AF$3),0,1)</f>
        <v>1</v>
      </c>
      <c r="AJ374" s="30">
        <f>IF(AND(ISBLANK(J374),$AD374=1,AJ$510=1,$F374&lt;&gt;служ!$AF$3),0,1)</f>
        <v>1</v>
      </c>
      <c r="AK374" s="30">
        <f>IF(AND(ISBLANK(K374),$AD374=1,AK$510=1,$F374&lt;&gt;служ!$AF$3),0,1)</f>
        <v>1</v>
      </c>
      <c r="AL374" s="30">
        <f>IF(AND(ISBLANK(L374),$AD374=1,AL$510=1,$F374&lt;&gt;служ!$AF$3),0,1)</f>
        <v>1</v>
      </c>
      <c r="AM374" s="30">
        <f>IF(AND(ISBLANK(M374),$AD374=1,AM$510=1,$F374&lt;&gt;служ!$AF$3),0,1)</f>
        <v>1</v>
      </c>
      <c r="AN374" s="30">
        <f>IF(AND(ISBLANK(N374),$AD374=1,AN$510=1,$F374&lt;&gt;служ!$AF$3),0,1)</f>
        <v>1</v>
      </c>
      <c r="AO374" s="30">
        <f>IF(AND(ISBLANK(O374),$AD374=1,AO$510=1,$F374&lt;&gt;служ!$AF$3),0,1)</f>
        <v>1</v>
      </c>
      <c r="AP374" s="30">
        <f>IF(AND(ISBLANK(P374),$AD374=1,AP$510=1,$F374&lt;&gt;служ!$AF$3),0,1)</f>
        <v>1</v>
      </c>
      <c r="AQ374" s="30">
        <f>IF(AND(ISBLANK(Q374),$AD374=1,AQ$510=1,$F374&lt;&gt;служ!$AF$3),0,1)</f>
        <v>1</v>
      </c>
      <c r="AR374" s="30">
        <f>IF(AND(ISBLANK(R374),$AD374=1,AR$510=1,$F374&lt;&gt;служ!$AF$3),0,1)</f>
        <v>1</v>
      </c>
      <c r="AS374" s="30">
        <f>IF(AND(ISBLANK(S374),$AD374=1,AS$510=1,$F374&lt;&gt;служ!$AF$3),0,1)</f>
        <v>1</v>
      </c>
      <c r="AT374" s="30">
        <f>IF(AND(ISBLANK(T374),$AD374=1,AT$510=1,$F374&lt;&gt;служ!$AF$3),0,1)</f>
        <v>1</v>
      </c>
      <c r="AU374" s="30">
        <f>IF(AND(ISBLANK(U374),$AD374=1,AU$510=1,$F374&lt;&gt;служ!$AF$3),0,1)</f>
        <v>1</v>
      </c>
      <c r="AV374" s="30">
        <f>IF(AND(ISBLANK(V374),$AD374=1,AV$510=1,$F374&lt;&gt;служ!$AF$3),0,1)</f>
        <v>1</v>
      </c>
      <c r="AW374" s="30">
        <f>IF(AND(ISBLANK(W374),$AD374=1,AW$510=1,$F374&lt;&gt;служ!$AF$3),0,1)</f>
        <v>1</v>
      </c>
      <c r="AX374" s="30">
        <f>IF(AND(ISBLANK(X374),$AD374=1,AX$510=1,$F374&lt;&gt;служ!$AF$3),0,1)</f>
        <v>1</v>
      </c>
      <c r="AY374" s="30">
        <f>IF(AND(ISBLANK(Y374),$AD374=1,AY$510=1,$F374&lt;&gt;служ!$AF$3),0,1)</f>
        <v>1</v>
      </c>
      <c r="AZ374" s="30">
        <f>IF(AND(ISBLANK(Z374),$AD374=1,AZ$510=1,$F374&lt;&gt;служ!$AF$3),0,1)</f>
        <v>1</v>
      </c>
      <c r="BA374" s="30">
        <f>IF(AND(ISBLANK(AA374),$AD374=1,BA$510=1,$F374&lt;&gt;служ!$AF$3),0,1)</f>
        <v>1</v>
      </c>
      <c r="BB374" s="20">
        <f t="shared" si="29"/>
        <v>0</v>
      </c>
      <c r="BD374" s="114"/>
      <c r="BE374" s="114"/>
      <c r="BF374" s="156" t="str">
        <f t="shared" si="30"/>
        <v/>
      </c>
      <c r="BH374" s="30">
        <f>IF(AND(ISBLANK(BD374),$AD374=1,$F374&lt;&gt;служ!$AF$3),0,1)</f>
        <v>1</v>
      </c>
      <c r="BI374" s="30">
        <f>IF(AND(ISBLANK(BE374),$AD374=1,$F374&lt;&gt;служ!$AF$3),0,1)</f>
        <v>1</v>
      </c>
    </row>
    <row r="375" spans="2:61" s="20" customFormat="1" x14ac:dyDescent="0.2">
      <c r="B375" s="112">
        <v>366</v>
      </c>
      <c r="C375" s="25">
        <v>4366</v>
      </c>
      <c r="D375" s="52"/>
      <c r="E375" s="52"/>
      <c r="F375" s="113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5"/>
      <c r="V375" s="115"/>
      <c r="W375" s="115"/>
      <c r="X375" s="115"/>
      <c r="Y375" s="115"/>
      <c r="Z375" s="115"/>
      <c r="AA375" s="115"/>
      <c r="AB375" s="28">
        <f>IF(AND(AD375=0,(COUNTIF(D375:AA375,"*")+COUNTIF(D375:AA375,"&lt;9")+COUNTIF(BD375:BE375,"*")+COUNTIF(BD375:BE375,"&lt;9")-COUNTIF(D375:AA375,служ!$AF$3)-COUNTIF(BD375:BE375,служ!$AF$3))&gt;0),0,1)</f>
        <v>1</v>
      </c>
      <c r="AC375" s="28">
        <f t="shared" si="27"/>
        <v>0</v>
      </c>
      <c r="AD375" s="29">
        <f>IF(OR(F375="",F375=служ!$AF$3),0,1)</f>
        <v>0</v>
      </c>
      <c r="AE375" s="31">
        <f t="shared" si="28"/>
        <v>1</v>
      </c>
      <c r="AF375" s="30">
        <f t="shared" si="31"/>
        <v>1</v>
      </c>
      <c r="AG375" s="30">
        <f>IF(AND(ISBLANK(G375),$AD375=1,AG$510=1,$F375&lt;&gt;служ!$AF$3),0,1)</f>
        <v>1</v>
      </c>
      <c r="AH375" s="30">
        <f>IF(AND(ISBLANK(H375),$AD375=1,AH$510=1,$F375&lt;&gt;служ!$AF$3),0,1)</f>
        <v>1</v>
      </c>
      <c r="AI375" s="30">
        <f>IF(AND(ISBLANK(I375),$AD375=1,AI$510=1,$F375&lt;&gt;служ!$AF$3),0,1)</f>
        <v>1</v>
      </c>
      <c r="AJ375" s="30">
        <f>IF(AND(ISBLANK(J375),$AD375=1,AJ$510=1,$F375&lt;&gt;служ!$AF$3),0,1)</f>
        <v>1</v>
      </c>
      <c r="AK375" s="30">
        <f>IF(AND(ISBLANK(K375),$AD375=1,AK$510=1,$F375&lt;&gt;служ!$AF$3),0,1)</f>
        <v>1</v>
      </c>
      <c r="AL375" s="30">
        <f>IF(AND(ISBLANK(L375),$AD375=1,AL$510=1,$F375&lt;&gt;служ!$AF$3),0,1)</f>
        <v>1</v>
      </c>
      <c r="AM375" s="30">
        <f>IF(AND(ISBLANK(M375),$AD375=1,AM$510=1,$F375&lt;&gt;служ!$AF$3),0,1)</f>
        <v>1</v>
      </c>
      <c r="AN375" s="30">
        <f>IF(AND(ISBLANK(N375),$AD375=1,AN$510=1,$F375&lt;&gt;служ!$AF$3),0,1)</f>
        <v>1</v>
      </c>
      <c r="AO375" s="30">
        <f>IF(AND(ISBLANK(O375),$AD375=1,AO$510=1,$F375&lt;&gt;служ!$AF$3),0,1)</f>
        <v>1</v>
      </c>
      <c r="AP375" s="30">
        <f>IF(AND(ISBLANK(P375),$AD375=1,AP$510=1,$F375&lt;&gt;служ!$AF$3),0,1)</f>
        <v>1</v>
      </c>
      <c r="AQ375" s="30">
        <f>IF(AND(ISBLANK(Q375),$AD375=1,AQ$510=1,$F375&lt;&gt;служ!$AF$3),0,1)</f>
        <v>1</v>
      </c>
      <c r="AR375" s="30">
        <f>IF(AND(ISBLANK(R375),$AD375=1,AR$510=1,$F375&lt;&gt;служ!$AF$3),0,1)</f>
        <v>1</v>
      </c>
      <c r="AS375" s="30">
        <f>IF(AND(ISBLANK(S375),$AD375=1,AS$510=1,$F375&lt;&gt;служ!$AF$3),0,1)</f>
        <v>1</v>
      </c>
      <c r="AT375" s="30">
        <f>IF(AND(ISBLANK(T375),$AD375=1,AT$510=1,$F375&lt;&gt;служ!$AF$3),0,1)</f>
        <v>1</v>
      </c>
      <c r="AU375" s="30">
        <f>IF(AND(ISBLANK(U375),$AD375=1,AU$510=1,$F375&lt;&gt;служ!$AF$3),0,1)</f>
        <v>1</v>
      </c>
      <c r="AV375" s="30">
        <f>IF(AND(ISBLANK(V375),$AD375=1,AV$510=1,$F375&lt;&gt;служ!$AF$3),0,1)</f>
        <v>1</v>
      </c>
      <c r="AW375" s="30">
        <f>IF(AND(ISBLANK(W375),$AD375=1,AW$510=1,$F375&lt;&gt;служ!$AF$3),0,1)</f>
        <v>1</v>
      </c>
      <c r="AX375" s="30">
        <f>IF(AND(ISBLANK(X375),$AD375=1,AX$510=1,$F375&lt;&gt;служ!$AF$3),0,1)</f>
        <v>1</v>
      </c>
      <c r="AY375" s="30">
        <f>IF(AND(ISBLANK(Y375),$AD375=1,AY$510=1,$F375&lt;&gt;служ!$AF$3),0,1)</f>
        <v>1</v>
      </c>
      <c r="AZ375" s="30">
        <f>IF(AND(ISBLANK(Z375),$AD375=1,AZ$510=1,$F375&lt;&gt;служ!$AF$3),0,1)</f>
        <v>1</v>
      </c>
      <c r="BA375" s="30">
        <f>IF(AND(ISBLANK(AA375),$AD375=1,BA$510=1,$F375&lt;&gt;служ!$AF$3),0,1)</f>
        <v>1</v>
      </c>
      <c r="BB375" s="20">
        <f t="shared" si="29"/>
        <v>0</v>
      </c>
      <c r="BD375" s="114"/>
      <c r="BE375" s="114"/>
      <c r="BF375" s="156" t="str">
        <f t="shared" si="30"/>
        <v/>
      </c>
      <c r="BH375" s="30">
        <f>IF(AND(ISBLANK(BD375),$AD375=1,$F375&lt;&gt;служ!$AF$3),0,1)</f>
        <v>1</v>
      </c>
      <c r="BI375" s="30">
        <f>IF(AND(ISBLANK(BE375),$AD375=1,$F375&lt;&gt;служ!$AF$3),0,1)</f>
        <v>1</v>
      </c>
    </row>
    <row r="376" spans="2:61" s="20" customFormat="1" x14ac:dyDescent="0.2">
      <c r="B376" s="112">
        <v>367</v>
      </c>
      <c r="C376" s="25">
        <v>4367</v>
      </c>
      <c r="D376" s="52"/>
      <c r="E376" s="52"/>
      <c r="F376" s="113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5"/>
      <c r="V376" s="115"/>
      <c r="W376" s="115"/>
      <c r="X376" s="115"/>
      <c r="Y376" s="115"/>
      <c r="Z376" s="115"/>
      <c r="AA376" s="115"/>
      <c r="AB376" s="28">
        <f>IF(AND(AD376=0,(COUNTIF(D376:AA376,"*")+COUNTIF(D376:AA376,"&lt;9")+COUNTIF(BD376:BE376,"*")+COUNTIF(BD376:BE376,"&lt;9")-COUNTIF(D376:AA376,служ!$AF$3)-COUNTIF(BD376:BE376,служ!$AF$3))&gt;0),0,1)</f>
        <v>1</v>
      </c>
      <c r="AC376" s="28">
        <f t="shared" si="27"/>
        <v>0</v>
      </c>
      <c r="AD376" s="29">
        <f>IF(OR(F376="",F376=служ!$AF$3),0,1)</f>
        <v>0</v>
      </c>
      <c r="AE376" s="31">
        <f t="shared" si="28"/>
        <v>1</v>
      </c>
      <c r="AF376" s="30">
        <f t="shared" si="31"/>
        <v>1</v>
      </c>
      <c r="AG376" s="30">
        <f>IF(AND(ISBLANK(G376),$AD376=1,AG$510=1,$F376&lt;&gt;служ!$AF$3),0,1)</f>
        <v>1</v>
      </c>
      <c r="AH376" s="30">
        <f>IF(AND(ISBLANK(H376),$AD376=1,AH$510=1,$F376&lt;&gt;служ!$AF$3),0,1)</f>
        <v>1</v>
      </c>
      <c r="AI376" s="30">
        <f>IF(AND(ISBLANK(I376),$AD376=1,AI$510=1,$F376&lt;&gt;служ!$AF$3),0,1)</f>
        <v>1</v>
      </c>
      <c r="AJ376" s="30">
        <f>IF(AND(ISBLANK(J376),$AD376=1,AJ$510=1,$F376&lt;&gt;служ!$AF$3),0,1)</f>
        <v>1</v>
      </c>
      <c r="AK376" s="30">
        <f>IF(AND(ISBLANK(K376),$AD376=1,AK$510=1,$F376&lt;&gt;служ!$AF$3),0,1)</f>
        <v>1</v>
      </c>
      <c r="AL376" s="30">
        <f>IF(AND(ISBLANK(L376),$AD376=1,AL$510=1,$F376&lt;&gt;служ!$AF$3),0,1)</f>
        <v>1</v>
      </c>
      <c r="AM376" s="30">
        <f>IF(AND(ISBLANK(M376),$AD376=1,AM$510=1,$F376&lt;&gt;служ!$AF$3),0,1)</f>
        <v>1</v>
      </c>
      <c r="AN376" s="30">
        <f>IF(AND(ISBLANK(N376),$AD376=1,AN$510=1,$F376&lt;&gt;служ!$AF$3),0,1)</f>
        <v>1</v>
      </c>
      <c r="AO376" s="30">
        <f>IF(AND(ISBLANK(O376),$AD376=1,AO$510=1,$F376&lt;&gt;служ!$AF$3),0,1)</f>
        <v>1</v>
      </c>
      <c r="AP376" s="30">
        <f>IF(AND(ISBLANK(P376),$AD376=1,AP$510=1,$F376&lt;&gt;служ!$AF$3),0,1)</f>
        <v>1</v>
      </c>
      <c r="AQ376" s="30">
        <f>IF(AND(ISBLANK(Q376),$AD376=1,AQ$510=1,$F376&lt;&gt;служ!$AF$3),0,1)</f>
        <v>1</v>
      </c>
      <c r="AR376" s="30">
        <f>IF(AND(ISBLANK(R376),$AD376=1,AR$510=1,$F376&lt;&gt;служ!$AF$3),0,1)</f>
        <v>1</v>
      </c>
      <c r="AS376" s="30">
        <f>IF(AND(ISBLANK(S376),$AD376=1,AS$510=1,$F376&lt;&gt;служ!$AF$3),0,1)</f>
        <v>1</v>
      </c>
      <c r="AT376" s="30">
        <f>IF(AND(ISBLANK(T376),$AD376=1,AT$510=1,$F376&lt;&gt;служ!$AF$3),0,1)</f>
        <v>1</v>
      </c>
      <c r="AU376" s="30">
        <f>IF(AND(ISBLANK(U376),$AD376=1,AU$510=1,$F376&lt;&gt;служ!$AF$3),0,1)</f>
        <v>1</v>
      </c>
      <c r="AV376" s="30">
        <f>IF(AND(ISBLANK(V376),$AD376=1,AV$510=1,$F376&lt;&gt;служ!$AF$3),0,1)</f>
        <v>1</v>
      </c>
      <c r="AW376" s="30">
        <f>IF(AND(ISBLANK(W376),$AD376=1,AW$510=1,$F376&lt;&gt;служ!$AF$3),0,1)</f>
        <v>1</v>
      </c>
      <c r="AX376" s="30">
        <f>IF(AND(ISBLANK(X376),$AD376=1,AX$510=1,$F376&lt;&gt;служ!$AF$3),0,1)</f>
        <v>1</v>
      </c>
      <c r="AY376" s="30">
        <f>IF(AND(ISBLANK(Y376),$AD376=1,AY$510=1,$F376&lt;&gt;служ!$AF$3),0,1)</f>
        <v>1</v>
      </c>
      <c r="AZ376" s="30">
        <f>IF(AND(ISBLANK(Z376),$AD376=1,AZ$510=1,$F376&lt;&gt;служ!$AF$3),0,1)</f>
        <v>1</v>
      </c>
      <c r="BA376" s="30">
        <f>IF(AND(ISBLANK(AA376),$AD376=1,BA$510=1,$F376&lt;&gt;служ!$AF$3),0,1)</f>
        <v>1</v>
      </c>
      <c r="BB376" s="20">
        <f t="shared" si="29"/>
        <v>0</v>
      </c>
      <c r="BD376" s="114"/>
      <c r="BE376" s="114"/>
      <c r="BF376" s="156" t="str">
        <f t="shared" si="30"/>
        <v/>
      </c>
      <c r="BH376" s="30">
        <f>IF(AND(ISBLANK(BD376),$AD376=1,$F376&lt;&gt;служ!$AF$3),0,1)</f>
        <v>1</v>
      </c>
      <c r="BI376" s="30">
        <f>IF(AND(ISBLANK(BE376),$AD376=1,$F376&lt;&gt;служ!$AF$3),0,1)</f>
        <v>1</v>
      </c>
    </row>
    <row r="377" spans="2:61" s="20" customFormat="1" x14ac:dyDescent="0.2">
      <c r="B377" s="112">
        <v>368</v>
      </c>
      <c r="C377" s="25">
        <v>4368</v>
      </c>
      <c r="D377" s="52"/>
      <c r="E377" s="52"/>
      <c r="F377" s="113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5"/>
      <c r="V377" s="115"/>
      <c r="W377" s="115"/>
      <c r="X377" s="115"/>
      <c r="Y377" s="115"/>
      <c r="Z377" s="115"/>
      <c r="AA377" s="115"/>
      <c r="AB377" s="28">
        <f>IF(AND(AD377=0,(COUNTIF(D377:AA377,"*")+COUNTIF(D377:AA377,"&lt;9")+COUNTIF(BD377:BE377,"*")+COUNTIF(BD377:BE377,"&lt;9")-COUNTIF(D377:AA377,служ!$AF$3)-COUNTIF(BD377:BE377,служ!$AF$3))&gt;0),0,1)</f>
        <v>1</v>
      </c>
      <c r="AC377" s="28">
        <f t="shared" si="27"/>
        <v>0</v>
      </c>
      <c r="AD377" s="29">
        <f>IF(OR(F377="",F377=служ!$AF$3),0,1)</f>
        <v>0</v>
      </c>
      <c r="AE377" s="31">
        <f t="shared" si="28"/>
        <v>1</v>
      </c>
      <c r="AF377" s="30">
        <f t="shared" si="31"/>
        <v>1</v>
      </c>
      <c r="AG377" s="30">
        <f>IF(AND(ISBLANK(G377),$AD377=1,AG$510=1,$F377&lt;&gt;служ!$AF$3),0,1)</f>
        <v>1</v>
      </c>
      <c r="AH377" s="30">
        <f>IF(AND(ISBLANK(H377),$AD377=1,AH$510=1,$F377&lt;&gt;служ!$AF$3),0,1)</f>
        <v>1</v>
      </c>
      <c r="AI377" s="30">
        <f>IF(AND(ISBLANK(I377),$AD377=1,AI$510=1,$F377&lt;&gt;служ!$AF$3),0,1)</f>
        <v>1</v>
      </c>
      <c r="AJ377" s="30">
        <f>IF(AND(ISBLANK(J377),$AD377=1,AJ$510=1,$F377&lt;&gt;служ!$AF$3),0,1)</f>
        <v>1</v>
      </c>
      <c r="AK377" s="30">
        <f>IF(AND(ISBLANK(K377),$AD377=1,AK$510=1,$F377&lt;&gt;служ!$AF$3),0,1)</f>
        <v>1</v>
      </c>
      <c r="AL377" s="30">
        <f>IF(AND(ISBLANK(L377),$AD377=1,AL$510=1,$F377&lt;&gt;служ!$AF$3),0,1)</f>
        <v>1</v>
      </c>
      <c r="AM377" s="30">
        <f>IF(AND(ISBLANK(M377),$AD377=1,AM$510=1,$F377&lt;&gt;служ!$AF$3),0,1)</f>
        <v>1</v>
      </c>
      <c r="AN377" s="30">
        <f>IF(AND(ISBLANK(N377),$AD377=1,AN$510=1,$F377&lt;&gt;служ!$AF$3),0,1)</f>
        <v>1</v>
      </c>
      <c r="AO377" s="30">
        <f>IF(AND(ISBLANK(O377),$AD377=1,AO$510=1,$F377&lt;&gt;служ!$AF$3),0,1)</f>
        <v>1</v>
      </c>
      <c r="AP377" s="30">
        <f>IF(AND(ISBLANK(P377),$AD377=1,AP$510=1,$F377&lt;&gt;служ!$AF$3),0,1)</f>
        <v>1</v>
      </c>
      <c r="AQ377" s="30">
        <f>IF(AND(ISBLANK(Q377),$AD377=1,AQ$510=1,$F377&lt;&gt;служ!$AF$3),0,1)</f>
        <v>1</v>
      </c>
      <c r="AR377" s="30">
        <f>IF(AND(ISBLANK(R377),$AD377=1,AR$510=1,$F377&lt;&gt;служ!$AF$3),0,1)</f>
        <v>1</v>
      </c>
      <c r="AS377" s="30">
        <f>IF(AND(ISBLANK(S377),$AD377=1,AS$510=1,$F377&lt;&gt;служ!$AF$3),0,1)</f>
        <v>1</v>
      </c>
      <c r="AT377" s="30">
        <f>IF(AND(ISBLANK(T377),$AD377=1,AT$510=1,$F377&lt;&gt;служ!$AF$3),0,1)</f>
        <v>1</v>
      </c>
      <c r="AU377" s="30">
        <f>IF(AND(ISBLANK(U377),$AD377=1,AU$510=1,$F377&lt;&gt;служ!$AF$3),0,1)</f>
        <v>1</v>
      </c>
      <c r="AV377" s="30">
        <f>IF(AND(ISBLANK(V377),$AD377=1,AV$510=1,$F377&lt;&gt;служ!$AF$3),0,1)</f>
        <v>1</v>
      </c>
      <c r="AW377" s="30">
        <f>IF(AND(ISBLANK(W377),$AD377=1,AW$510=1,$F377&lt;&gt;служ!$AF$3),0,1)</f>
        <v>1</v>
      </c>
      <c r="AX377" s="30">
        <f>IF(AND(ISBLANK(X377),$AD377=1,AX$510=1,$F377&lt;&gt;служ!$AF$3),0,1)</f>
        <v>1</v>
      </c>
      <c r="AY377" s="30">
        <f>IF(AND(ISBLANK(Y377),$AD377=1,AY$510=1,$F377&lt;&gt;служ!$AF$3),0,1)</f>
        <v>1</v>
      </c>
      <c r="AZ377" s="30">
        <f>IF(AND(ISBLANK(Z377),$AD377=1,AZ$510=1,$F377&lt;&gt;служ!$AF$3),0,1)</f>
        <v>1</v>
      </c>
      <c r="BA377" s="30">
        <f>IF(AND(ISBLANK(AA377),$AD377=1,BA$510=1,$F377&lt;&gt;служ!$AF$3),0,1)</f>
        <v>1</v>
      </c>
      <c r="BB377" s="20">
        <f t="shared" si="29"/>
        <v>0</v>
      </c>
      <c r="BD377" s="114"/>
      <c r="BE377" s="114"/>
      <c r="BF377" s="156" t="str">
        <f t="shared" si="30"/>
        <v/>
      </c>
      <c r="BH377" s="30">
        <f>IF(AND(ISBLANK(BD377),$AD377=1,$F377&lt;&gt;служ!$AF$3),0,1)</f>
        <v>1</v>
      </c>
      <c r="BI377" s="30">
        <f>IF(AND(ISBLANK(BE377),$AD377=1,$F377&lt;&gt;служ!$AF$3),0,1)</f>
        <v>1</v>
      </c>
    </row>
    <row r="378" spans="2:61" s="20" customFormat="1" x14ac:dyDescent="0.2">
      <c r="B378" s="112">
        <v>369</v>
      </c>
      <c r="C378" s="25">
        <v>4369</v>
      </c>
      <c r="D378" s="52"/>
      <c r="E378" s="52"/>
      <c r="F378" s="113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5"/>
      <c r="V378" s="115"/>
      <c r="W378" s="115"/>
      <c r="X378" s="115"/>
      <c r="Y378" s="115"/>
      <c r="Z378" s="115"/>
      <c r="AA378" s="115"/>
      <c r="AB378" s="28">
        <f>IF(AND(AD378=0,(COUNTIF(D378:AA378,"*")+COUNTIF(D378:AA378,"&lt;9")+COUNTIF(BD378:BE378,"*")+COUNTIF(BD378:BE378,"&lt;9")-COUNTIF(D378:AA378,служ!$AF$3)-COUNTIF(BD378:BE378,служ!$AF$3))&gt;0),0,1)</f>
        <v>1</v>
      </c>
      <c r="AC378" s="28">
        <f t="shared" si="27"/>
        <v>0</v>
      </c>
      <c r="AD378" s="29">
        <f>IF(OR(F378="",F378=служ!$AF$3),0,1)</f>
        <v>0</v>
      </c>
      <c r="AE378" s="31">
        <f t="shared" si="28"/>
        <v>1</v>
      </c>
      <c r="AF378" s="30">
        <f t="shared" si="31"/>
        <v>1</v>
      </c>
      <c r="AG378" s="30">
        <f>IF(AND(ISBLANK(G378),$AD378=1,AG$510=1,$F378&lt;&gt;служ!$AF$3),0,1)</f>
        <v>1</v>
      </c>
      <c r="AH378" s="30">
        <f>IF(AND(ISBLANK(H378),$AD378=1,AH$510=1,$F378&lt;&gt;служ!$AF$3),0,1)</f>
        <v>1</v>
      </c>
      <c r="AI378" s="30">
        <f>IF(AND(ISBLANK(I378),$AD378=1,AI$510=1,$F378&lt;&gt;служ!$AF$3),0,1)</f>
        <v>1</v>
      </c>
      <c r="AJ378" s="30">
        <f>IF(AND(ISBLANK(J378),$AD378=1,AJ$510=1,$F378&lt;&gt;служ!$AF$3),0,1)</f>
        <v>1</v>
      </c>
      <c r="AK378" s="30">
        <f>IF(AND(ISBLANK(K378),$AD378=1,AK$510=1,$F378&lt;&gt;служ!$AF$3),0,1)</f>
        <v>1</v>
      </c>
      <c r="AL378" s="30">
        <f>IF(AND(ISBLANK(L378),$AD378=1,AL$510=1,$F378&lt;&gt;служ!$AF$3),0,1)</f>
        <v>1</v>
      </c>
      <c r="AM378" s="30">
        <f>IF(AND(ISBLANK(M378),$AD378=1,AM$510=1,$F378&lt;&gt;служ!$AF$3),0,1)</f>
        <v>1</v>
      </c>
      <c r="AN378" s="30">
        <f>IF(AND(ISBLANK(N378),$AD378=1,AN$510=1,$F378&lt;&gt;служ!$AF$3),0,1)</f>
        <v>1</v>
      </c>
      <c r="AO378" s="30">
        <f>IF(AND(ISBLANK(O378),$AD378=1,AO$510=1,$F378&lt;&gt;служ!$AF$3),0,1)</f>
        <v>1</v>
      </c>
      <c r="AP378" s="30">
        <f>IF(AND(ISBLANK(P378),$AD378=1,AP$510=1,$F378&lt;&gt;служ!$AF$3),0,1)</f>
        <v>1</v>
      </c>
      <c r="AQ378" s="30">
        <f>IF(AND(ISBLANK(Q378),$AD378=1,AQ$510=1,$F378&lt;&gt;служ!$AF$3),0,1)</f>
        <v>1</v>
      </c>
      <c r="AR378" s="30">
        <f>IF(AND(ISBLANK(R378),$AD378=1,AR$510=1,$F378&lt;&gt;служ!$AF$3),0,1)</f>
        <v>1</v>
      </c>
      <c r="AS378" s="30">
        <f>IF(AND(ISBLANK(S378),$AD378=1,AS$510=1,$F378&lt;&gt;служ!$AF$3),0,1)</f>
        <v>1</v>
      </c>
      <c r="AT378" s="30">
        <f>IF(AND(ISBLANK(T378),$AD378=1,AT$510=1,$F378&lt;&gt;служ!$AF$3),0,1)</f>
        <v>1</v>
      </c>
      <c r="AU378" s="30">
        <f>IF(AND(ISBLANK(U378),$AD378=1,AU$510=1,$F378&lt;&gt;служ!$AF$3),0,1)</f>
        <v>1</v>
      </c>
      <c r="AV378" s="30">
        <f>IF(AND(ISBLANK(V378),$AD378=1,AV$510=1,$F378&lt;&gt;служ!$AF$3),0,1)</f>
        <v>1</v>
      </c>
      <c r="AW378" s="30">
        <f>IF(AND(ISBLANK(W378),$AD378=1,AW$510=1,$F378&lt;&gt;служ!$AF$3),0,1)</f>
        <v>1</v>
      </c>
      <c r="AX378" s="30">
        <f>IF(AND(ISBLANK(X378),$AD378=1,AX$510=1,$F378&lt;&gt;служ!$AF$3),0,1)</f>
        <v>1</v>
      </c>
      <c r="AY378" s="30">
        <f>IF(AND(ISBLANK(Y378),$AD378=1,AY$510=1,$F378&lt;&gt;служ!$AF$3),0,1)</f>
        <v>1</v>
      </c>
      <c r="AZ378" s="30">
        <f>IF(AND(ISBLANK(Z378),$AD378=1,AZ$510=1,$F378&lt;&gt;служ!$AF$3),0,1)</f>
        <v>1</v>
      </c>
      <c r="BA378" s="30">
        <f>IF(AND(ISBLANK(AA378),$AD378=1,BA$510=1,$F378&lt;&gt;служ!$AF$3),0,1)</f>
        <v>1</v>
      </c>
      <c r="BB378" s="20">
        <f t="shared" si="29"/>
        <v>0</v>
      </c>
      <c r="BD378" s="114"/>
      <c r="BE378" s="114"/>
      <c r="BF378" s="156" t="str">
        <f t="shared" si="30"/>
        <v/>
      </c>
      <c r="BH378" s="30">
        <f>IF(AND(ISBLANK(BD378),$AD378=1,$F378&lt;&gt;служ!$AF$3),0,1)</f>
        <v>1</v>
      </c>
      <c r="BI378" s="30">
        <f>IF(AND(ISBLANK(BE378),$AD378=1,$F378&lt;&gt;служ!$AF$3),0,1)</f>
        <v>1</v>
      </c>
    </row>
    <row r="379" spans="2:61" s="20" customFormat="1" x14ac:dyDescent="0.2">
      <c r="B379" s="112">
        <v>370</v>
      </c>
      <c r="C379" s="25">
        <v>4370</v>
      </c>
      <c r="D379" s="52"/>
      <c r="E379" s="52"/>
      <c r="F379" s="113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5"/>
      <c r="V379" s="115"/>
      <c r="W379" s="115"/>
      <c r="X379" s="115"/>
      <c r="Y379" s="115"/>
      <c r="Z379" s="115"/>
      <c r="AA379" s="115"/>
      <c r="AB379" s="28">
        <f>IF(AND(AD379=0,(COUNTIF(D379:AA379,"*")+COUNTIF(D379:AA379,"&lt;9")+COUNTIF(BD379:BE379,"*")+COUNTIF(BD379:BE379,"&lt;9")-COUNTIF(D379:AA379,служ!$AF$3)-COUNTIF(BD379:BE379,служ!$AF$3))&gt;0),0,1)</f>
        <v>1</v>
      </c>
      <c r="AC379" s="28">
        <f t="shared" si="27"/>
        <v>0</v>
      </c>
      <c r="AD379" s="29">
        <f>IF(OR(F379="",F379=служ!$AF$3),0,1)</f>
        <v>0</v>
      </c>
      <c r="AE379" s="31">
        <f t="shared" si="28"/>
        <v>1</v>
      </c>
      <c r="AF379" s="30">
        <f t="shared" si="31"/>
        <v>1</v>
      </c>
      <c r="AG379" s="30">
        <f>IF(AND(ISBLANK(G379),$AD379=1,AG$510=1,$F379&lt;&gt;служ!$AF$3),0,1)</f>
        <v>1</v>
      </c>
      <c r="AH379" s="30">
        <f>IF(AND(ISBLANK(H379),$AD379=1,AH$510=1,$F379&lt;&gt;служ!$AF$3),0,1)</f>
        <v>1</v>
      </c>
      <c r="AI379" s="30">
        <f>IF(AND(ISBLANK(I379),$AD379=1,AI$510=1,$F379&lt;&gt;служ!$AF$3),0,1)</f>
        <v>1</v>
      </c>
      <c r="AJ379" s="30">
        <f>IF(AND(ISBLANK(J379),$AD379=1,AJ$510=1,$F379&lt;&gt;служ!$AF$3),0,1)</f>
        <v>1</v>
      </c>
      <c r="AK379" s="30">
        <f>IF(AND(ISBLANK(K379),$AD379=1,AK$510=1,$F379&lt;&gt;служ!$AF$3),0,1)</f>
        <v>1</v>
      </c>
      <c r="AL379" s="30">
        <f>IF(AND(ISBLANK(L379),$AD379=1,AL$510=1,$F379&lt;&gt;служ!$AF$3),0,1)</f>
        <v>1</v>
      </c>
      <c r="AM379" s="30">
        <f>IF(AND(ISBLANK(M379),$AD379=1,AM$510=1,$F379&lt;&gt;служ!$AF$3),0,1)</f>
        <v>1</v>
      </c>
      <c r="AN379" s="30">
        <f>IF(AND(ISBLANK(N379),$AD379=1,AN$510=1,$F379&lt;&gt;служ!$AF$3),0,1)</f>
        <v>1</v>
      </c>
      <c r="AO379" s="30">
        <f>IF(AND(ISBLANK(O379),$AD379=1,AO$510=1,$F379&lt;&gt;служ!$AF$3),0,1)</f>
        <v>1</v>
      </c>
      <c r="AP379" s="30">
        <f>IF(AND(ISBLANK(P379),$AD379=1,AP$510=1,$F379&lt;&gt;служ!$AF$3),0,1)</f>
        <v>1</v>
      </c>
      <c r="AQ379" s="30">
        <f>IF(AND(ISBLANK(Q379),$AD379=1,AQ$510=1,$F379&lt;&gt;служ!$AF$3),0,1)</f>
        <v>1</v>
      </c>
      <c r="AR379" s="30">
        <f>IF(AND(ISBLANK(R379),$AD379=1,AR$510=1,$F379&lt;&gt;служ!$AF$3),0,1)</f>
        <v>1</v>
      </c>
      <c r="AS379" s="30">
        <f>IF(AND(ISBLANK(S379),$AD379=1,AS$510=1,$F379&lt;&gt;служ!$AF$3),0,1)</f>
        <v>1</v>
      </c>
      <c r="AT379" s="30">
        <f>IF(AND(ISBLANK(T379),$AD379=1,AT$510=1,$F379&lt;&gt;служ!$AF$3),0,1)</f>
        <v>1</v>
      </c>
      <c r="AU379" s="30">
        <f>IF(AND(ISBLANK(U379),$AD379=1,AU$510=1,$F379&lt;&gt;служ!$AF$3),0,1)</f>
        <v>1</v>
      </c>
      <c r="AV379" s="30">
        <f>IF(AND(ISBLANK(V379),$AD379=1,AV$510=1,$F379&lt;&gt;служ!$AF$3),0,1)</f>
        <v>1</v>
      </c>
      <c r="AW379" s="30">
        <f>IF(AND(ISBLANK(W379),$AD379=1,AW$510=1,$F379&lt;&gt;служ!$AF$3),0,1)</f>
        <v>1</v>
      </c>
      <c r="AX379" s="30">
        <f>IF(AND(ISBLANK(X379),$AD379=1,AX$510=1,$F379&lt;&gt;служ!$AF$3),0,1)</f>
        <v>1</v>
      </c>
      <c r="AY379" s="30">
        <f>IF(AND(ISBLANK(Y379),$AD379=1,AY$510=1,$F379&lt;&gt;служ!$AF$3),0,1)</f>
        <v>1</v>
      </c>
      <c r="AZ379" s="30">
        <f>IF(AND(ISBLANK(Z379),$AD379=1,AZ$510=1,$F379&lt;&gt;служ!$AF$3),0,1)</f>
        <v>1</v>
      </c>
      <c r="BA379" s="30">
        <f>IF(AND(ISBLANK(AA379),$AD379=1,BA$510=1,$F379&lt;&gt;служ!$AF$3),0,1)</f>
        <v>1</v>
      </c>
      <c r="BB379" s="20">
        <f t="shared" si="29"/>
        <v>0</v>
      </c>
      <c r="BD379" s="114"/>
      <c r="BE379" s="114"/>
      <c r="BF379" s="156" t="str">
        <f t="shared" si="30"/>
        <v/>
      </c>
      <c r="BH379" s="30">
        <f>IF(AND(ISBLANK(BD379),$AD379=1,$F379&lt;&gt;служ!$AF$3),0,1)</f>
        <v>1</v>
      </c>
      <c r="BI379" s="30">
        <f>IF(AND(ISBLANK(BE379),$AD379=1,$F379&lt;&gt;служ!$AF$3),0,1)</f>
        <v>1</v>
      </c>
    </row>
    <row r="380" spans="2:61" s="20" customFormat="1" x14ac:dyDescent="0.2">
      <c r="B380" s="112">
        <v>371</v>
      </c>
      <c r="C380" s="25">
        <v>4371</v>
      </c>
      <c r="D380" s="52"/>
      <c r="E380" s="52"/>
      <c r="F380" s="113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5"/>
      <c r="V380" s="115"/>
      <c r="W380" s="115"/>
      <c r="X380" s="115"/>
      <c r="Y380" s="115"/>
      <c r="Z380" s="115"/>
      <c r="AA380" s="115"/>
      <c r="AB380" s="28">
        <f>IF(AND(AD380=0,(COUNTIF(D380:AA380,"*")+COUNTIF(D380:AA380,"&lt;9")+COUNTIF(BD380:BE380,"*")+COUNTIF(BD380:BE380,"&lt;9")-COUNTIF(D380:AA380,служ!$AF$3)-COUNTIF(BD380:BE380,служ!$AF$3))&gt;0),0,1)</f>
        <v>1</v>
      </c>
      <c r="AC380" s="28">
        <f t="shared" si="27"/>
        <v>0</v>
      </c>
      <c r="AD380" s="29">
        <f>IF(OR(F380="",F380=служ!$AF$3),0,1)</f>
        <v>0</v>
      </c>
      <c r="AE380" s="31">
        <f t="shared" si="28"/>
        <v>1</v>
      </c>
      <c r="AF380" s="30">
        <f t="shared" si="31"/>
        <v>1</v>
      </c>
      <c r="AG380" s="30">
        <f>IF(AND(ISBLANK(G380),$AD380=1,AG$510=1,$F380&lt;&gt;служ!$AF$3),0,1)</f>
        <v>1</v>
      </c>
      <c r="AH380" s="30">
        <f>IF(AND(ISBLANK(H380),$AD380=1,AH$510=1,$F380&lt;&gt;служ!$AF$3),0,1)</f>
        <v>1</v>
      </c>
      <c r="AI380" s="30">
        <f>IF(AND(ISBLANK(I380),$AD380=1,AI$510=1,$F380&lt;&gt;служ!$AF$3),0,1)</f>
        <v>1</v>
      </c>
      <c r="AJ380" s="30">
        <f>IF(AND(ISBLANK(J380),$AD380=1,AJ$510=1,$F380&lt;&gt;служ!$AF$3),0,1)</f>
        <v>1</v>
      </c>
      <c r="AK380" s="30">
        <f>IF(AND(ISBLANK(K380),$AD380=1,AK$510=1,$F380&lt;&gt;служ!$AF$3),0,1)</f>
        <v>1</v>
      </c>
      <c r="AL380" s="30">
        <f>IF(AND(ISBLANK(L380),$AD380=1,AL$510=1,$F380&lt;&gt;служ!$AF$3),0,1)</f>
        <v>1</v>
      </c>
      <c r="AM380" s="30">
        <f>IF(AND(ISBLANK(M380),$AD380=1,AM$510=1,$F380&lt;&gt;служ!$AF$3),0,1)</f>
        <v>1</v>
      </c>
      <c r="AN380" s="30">
        <f>IF(AND(ISBLANK(N380),$AD380=1,AN$510=1,$F380&lt;&gt;служ!$AF$3),0,1)</f>
        <v>1</v>
      </c>
      <c r="AO380" s="30">
        <f>IF(AND(ISBLANK(O380),$AD380=1,AO$510=1,$F380&lt;&gt;служ!$AF$3),0,1)</f>
        <v>1</v>
      </c>
      <c r="AP380" s="30">
        <f>IF(AND(ISBLANK(P380),$AD380=1,AP$510=1,$F380&lt;&gt;служ!$AF$3),0,1)</f>
        <v>1</v>
      </c>
      <c r="AQ380" s="30">
        <f>IF(AND(ISBLANK(Q380),$AD380=1,AQ$510=1,$F380&lt;&gt;служ!$AF$3),0,1)</f>
        <v>1</v>
      </c>
      <c r="AR380" s="30">
        <f>IF(AND(ISBLANK(R380),$AD380=1,AR$510=1,$F380&lt;&gt;служ!$AF$3),0,1)</f>
        <v>1</v>
      </c>
      <c r="AS380" s="30">
        <f>IF(AND(ISBLANK(S380),$AD380=1,AS$510=1,$F380&lt;&gt;служ!$AF$3),0,1)</f>
        <v>1</v>
      </c>
      <c r="AT380" s="30">
        <f>IF(AND(ISBLANK(T380),$AD380=1,AT$510=1,$F380&lt;&gt;служ!$AF$3),0,1)</f>
        <v>1</v>
      </c>
      <c r="AU380" s="30">
        <f>IF(AND(ISBLANK(U380),$AD380=1,AU$510=1,$F380&lt;&gt;служ!$AF$3),0,1)</f>
        <v>1</v>
      </c>
      <c r="AV380" s="30">
        <f>IF(AND(ISBLANK(V380),$AD380=1,AV$510=1,$F380&lt;&gt;служ!$AF$3),0,1)</f>
        <v>1</v>
      </c>
      <c r="AW380" s="30">
        <f>IF(AND(ISBLANK(W380),$AD380=1,AW$510=1,$F380&lt;&gt;служ!$AF$3),0,1)</f>
        <v>1</v>
      </c>
      <c r="AX380" s="30">
        <f>IF(AND(ISBLANK(X380),$AD380=1,AX$510=1,$F380&lt;&gt;служ!$AF$3),0,1)</f>
        <v>1</v>
      </c>
      <c r="AY380" s="30">
        <f>IF(AND(ISBLANK(Y380),$AD380=1,AY$510=1,$F380&lt;&gt;служ!$AF$3),0,1)</f>
        <v>1</v>
      </c>
      <c r="AZ380" s="30">
        <f>IF(AND(ISBLANK(Z380),$AD380=1,AZ$510=1,$F380&lt;&gt;служ!$AF$3),0,1)</f>
        <v>1</v>
      </c>
      <c r="BA380" s="30">
        <f>IF(AND(ISBLANK(AA380),$AD380=1,BA$510=1,$F380&lt;&gt;служ!$AF$3),0,1)</f>
        <v>1</v>
      </c>
      <c r="BB380" s="20">
        <f t="shared" si="29"/>
        <v>0</v>
      </c>
      <c r="BD380" s="114"/>
      <c r="BE380" s="114"/>
      <c r="BF380" s="156" t="str">
        <f t="shared" si="30"/>
        <v/>
      </c>
      <c r="BH380" s="30">
        <f>IF(AND(ISBLANK(BD380),$AD380=1,$F380&lt;&gt;служ!$AF$3),0,1)</f>
        <v>1</v>
      </c>
      <c r="BI380" s="30">
        <f>IF(AND(ISBLANK(BE380),$AD380=1,$F380&lt;&gt;служ!$AF$3),0,1)</f>
        <v>1</v>
      </c>
    </row>
    <row r="381" spans="2:61" s="20" customFormat="1" x14ac:dyDescent="0.2">
      <c r="B381" s="112">
        <v>372</v>
      </c>
      <c r="C381" s="25">
        <v>4372</v>
      </c>
      <c r="D381" s="52"/>
      <c r="E381" s="52"/>
      <c r="F381" s="113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5"/>
      <c r="V381" s="115"/>
      <c r="W381" s="115"/>
      <c r="X381" s="115"/>
      <c r="Y381" s="115"/>
      <c r="Z381" s="115"/>
      <c r="AA381" s="115"/>
      <c r="AB381" s="28">
        <f>IF(AND(AD381=0,(COUNTIF(D381:AA381,"*")+COUNTIF(D381:AA381,"&lt;9")+COUNTIF(BD381:BE381,"*")+COUNTIF(BD381:BE381,"&lt;9")-COUNTIF(D381:AA381,служ!$AF$3)-COUNTIF(BD381:BE381,служ!$AF$3))&gt;0),0,1)</f>
        <v>1</v>
      </c>
      <c r="AC381" s="28">
        <f t="shared" si="27"/>
        <v>0</v>
      </c>
      <c r="AD381" s="29">
        <f>IF(OR(F381="",F381=служ!$AF$3),0,1)</f>
        <v>0</v>
      </c>
      <c r="AE381" s="31">
        <f t="shared" si="28"/>
        <v>1</v>
      </c>
      <c r="AF381" s="30">
        <f t="shared" si="31"/>
        <v>1</v>
      </c>
      <c r="AG381" s="30">
        <f>IF(AND(ISBLANK(G381),$AD381=1,AG$510=1,$F381&lt;&gt;служ!$AF$3),0,1)</f>
        <v>1</v>
      </c>
      <c r="AH381" s="30">
        <f>IF(AND(ISBLANK(H381),$AD381=1,AH$510=1,$F381&lt;&gt;служ!$AF$3),0,1)</f>
        <v>1</v>
      </c>
      <c r="AI381" s="30">
        <f>IF(AND(ISBLANK(I381),$AD381=1,AI$510=1,$F381&lt;&gt;служ!$AF$3),0,1)</f>
        <v>1</v>
      </c>
      <c r="AJ381" s="30">
        <f>IF(AND(ISBLANK(J381),$AD381=1,AJ$510=1,$F381&lt;&gt;служ!$AF$3),0,1)</f>
        <v>1</v>
      </c>
      <c r="AK381" s="30">
        <f>IF(AND(ISBLANK(K381),$AD381=1,AK$510=1,$F381&lt;&gt;служ!$AF$3),0,1)</f>
        <v>1</v>
      </c>
      <c r="AL381" s="30">
        <f>IF(AND(ISBLANK(L381),$AD381=1,AL$510=1,$F381&lt;&gt;служ!$AF$3),0,1)</f>
        <v>1</v>
      </c>
      <c r="AM381" s="30">
        <f>IF(AND(ISBLANK(M381),$AD381=1,AM$510=1,$F381&lt;&gt;служ!$AF$3),0,1)</f>
        <v>1</v>
      </c>
      <c r="AN381" s="30">
        <f>IF(AND(ISBLANK(N381),$AD381=1,AN$510=1,$F381&lt;&gt;служ!$AF$3),0,1)</f>
        <v>1</v>
      </c>
      <c r="AO381" s="30">
        <f>IF(AND(ISBLANK(O381),$AD381=1,AO$510=1,$F381&lt;&gt;служ!$AF$3),0,1)</f>
        <v>1</v>
      </c>
      <c r="AP381" s="30">
        <f>IF(AND(ISBLANK(P381),$AD381=1,AP$510=1,$F381&lt;&gt;служ!$AF$3),0,1)</f>
        <v>1</v>
      </c>
      <c r="AQ381" s="30">
        <f>IF(AND(ISBLANK(Q381),$AD381=1,AQ$510=1,$F381&lt;&gt;служ!$AF$3),0,1)</f>
        <v>1</v>
      </c>
      <c r="AR381" s="30">
        <f>IF(AND(ISBLANK(R381),$AD381=1,AR$510=1,$F381&lt;&gt;служ!$AF$3),0,1)</f>
        <v>1</v>
      </c>
      <c r="AS381" s="30">
        <f>IF(AND(ISBLANK(S381),$AD381=1,AS$510=1,$F381&lt;&gt;служ!$AF$3),0,1)</f>
        <v>1</v>
      </c>
      <c r="AT381" s="30">
        <f>IF(AND(ISBLANK(T381),$AD381=1,AT$510=1,$F381&lt;&gt;служ!$AF$3),0,1)</f>
        <v>1</v>
      </c>
      <c r="AU381" s="30">
        <f>IF(AND(ISBLANK(U381),$AD381=1,AU$510=1,$F381&lt;&gt;служ!$AF$3),0,1)</f>
        <v>1</v>
      </c>
      <c r="AV381" s="30">
        <f>IF(AND(ISBLANK(V381),$AD381=1,AV$510=1,$F381&lt;&gt;служ!$AF$3),0,1)</f>
        <v>1</v>
      </c>
      <c r="AW381" s="30">
        <f>IF(AND(ISBLANK(W381),$AD381=1,AW$510=1,$F381&lt;&gt;служ!$AF$3),0,1)</f>
        <v>1</v>
      </c>
      <c r="AX381" s="30">
        <f>IF(AND(ISBLANK(X381),$AD381=1,AX$510=1,$F381&lt;&gt;служ!$AF$3),0,1)</f>
        <v>1</v>
      </c>
      <c r="AY381" s="30">
        <f>IF(AND(ISBLANK(Y381),$AD381=1,AY$510=1,$F381&lt;&gt;служ!$AF$3),0,1)</f>
        <v>1</v>
      </c>
      <c r="AZ381" s="30">
        <f>IF(AND(ISBLANK(Z381),$AD381=1,AZ$510=1,$F381&lt;&gt;служ!$AF$3),0,1)</f>
        <v>1</v>
      </c>
      <c r="BA381" s="30">
        <f>IF(AND(ISBLANK(AA381),$AD381=1,BA$510=1,$F381&lt;&gt;служ!$AF$3),0,1)</f>
        <v>1</v>
      </c>
      <c r="BB381" s="20">
        <f t="shared" si="29"/>
        <v>0</v>
      </c>
      <c r="BD381" s="114"/>
      <c r="BE381" s="114"/>
      <c r="BF381" s="156" t="str">
        <f t="shared" si="30"/>
        <v/>
      </c>
      <c r="BH381" s="30">
        <f>IF(AND(ISBLANK(BD381),$AD381=1,$F381&lt;&gt;служ!$AF$3),0,1)</f>
        <v>1</v>
      </c>
      <c r="BI381" s="30">
        <f>IF(AND(ISBLANK(BE381),$AD381=1,$F381&lt;&gt;служ!$AF$3),0,1)</f>
        <v>1</v>
      </c>
    </row>
    <row r="382" spans="2:61" s="20" customFormat="1" x14ac:dyDescent="0.2">
      <c r="B382" s="112">
        <v>373</v>
      </c>
      <c r="C382" s="25">
        <v>4373</v>
      </c>
      <c r="D382" s="52"/>
      <c r="E382" s="52"/>
      <c r="F382" s="113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5"/>
      <c r="V382" s="115"/>
      <c r="W382" s="115"/>
      <c r="X382" s="115"/>
      <c r="Y382" s="115"/>
      <c r="Z382" s="115"/>
      <c r="AA382" s="115"/>
      <c r="AB382" s="28">
        <f>IF(AND(AD382=0,(COUNTIF(D382:AA382,"*")+COUNTIF(D382:AA382,"&lt;9")+COUNTIF(BD382:BE382,"*")+COUNTIF(BD382:BE382,"&lt;9")-COUNTIF(D382:AA382,служ!$AF$3)-COUNTIF(BD382:BE382,служ!$AF$3))&gt;0),0,1)</f>
        <v>1</v>
      </c>
      <c r="AC382" s="28">
        <f t="shared" si="27"/>
        <v>0</v>
      </c>
      <c r="AD382" s="29">
        <f>IF(OR(F382="",F382=служ!$AF$3),0,1)</f>
        <v>0</v>
      </c>
      <c r="AE382" s="31">
        <f t="shared" si="28"/>
        <v>1</v>
      </c>
      <c r="AF382" s="30">
        <f t="shared" si="31"/>
        <v>1</v>
      </c>
      <c r="AG382" s="30">
        <f>IF(AND(ISBLANK(G382),$AD382=1,AG$510=1,$F382&lt;&gt;служ!$AF$3),0,1)</f>
        <v>1</v>
      </c>
      <c r="AH382" s="30">
        <f>IF(AND(ISBLANK(H382),$AD382=1,AH$510=1,$F382&lt;&gt;служ!$AF$3),0,1)</f>
        <v>1</v>
      </c>
      <c r="AI382" s="30">
        <f>IF(AND(ISBLANK(I382),$AD382=1,AI$510=1,$F382&lt;&gt;служ!$AF$3),0,1)</f>
        <v>1</v>
      </c>
      <c r="AJ382" s="30">
        <f>IF(AND(ISBLANK(J382),$AD382=1,AJ$510=1,$F382&lt;&gt;служ!$AF$3),0,1)</f>
        <v>1</v>
      </c>
      <c r="AK382" s="30">
        <f>IF(AND(ISBLANK(K382),$AD382=1,AK$510=1,$F382&lt;&gt;служ!$AF$3),0,1)</f>
        <v>1</v>
      </c>
      <c r="AL382" s="30">
        <f>IF(AND(ISBLANK(L382),$AD382=1,AL$510=1,$F382&lt;&gt;служ!$AF$3),0,1)</f>
        <v>1</v>
      </c>
      <c r="AM382" s="30">
        <f>IF(AND(ISBLANK(M382),$AD382=1,AM$510=1,$F382&lt;&gt;служ!$AF$3),0,1)</f>
        <v>1</v>
      </c>
      <c r="AN382" s="30">
        <f>IF(AND(ISBLANK(N382),$AD382=1,AN$510=1,$F382&lt;&gt;служ!$AF$3),0,1)</f>
        <v>1</v>
      </c>
      <c r="AO382" s="30">
        <f>IF(AND(ISBLANK(O382),$AD382=1,AO$510=1,$F382&lt;&gt;служ!$AF$3),0,1)</f>
        <v>1</v>
      </c>
      <c r="AP382" s="30">
        <f>IF(AND(ISBLANK(P382),$AD382=1,AP$510=1,$F382&lt;&gt;служ!$AF$3),0,1)</f>
        <v>1</v>
      </c>
      <c r="AQ382" s="30">
        <f>IF(AND(ISBLANK(Q382),$AD382=1,AQ$510=1,$F382&lt;&gt;служ!$AF$3),0,1)</f>
        <v>1</v>
      </c>
      <c r="AR382" s="30">
        <f>IF(AND(ISBLANK(R382),$AD382=1,AR$510=1,$F382&lt;&gt;служ!$AF$3),0,1)</f>
        <v>1</v>
      </c>
      <c r="AS382" s="30">
        <f>IF(AND(ISBLANK(S382),$AD382=1,AS$510=1,$F382&lt;&gt;служ!$AF$3),0,1)</f>
        <v>1</v>
      </c>
      <c r="AT382" s="30">
        <f>IF(AND(ISBLANK(T382),$AD382=1,AT$510=1,$F382&lt;&gt;служ!$AF$3),0,1)</f>
        <v>1</v>
      </c>
      <c r="AU382" s="30">
        <f>IF(AND(ISBLANK(U382),$AD382=1,AU$510=1,$F382&lt;&gt;служ!$AF$3),0,1)</f>
        <v>1</v>
      </c>
      <c r="AV382" s="30">
        <f>IF(AND(ISBLANK(V382),$AD382=1,AV$510=1,$F382&lt;&gt;служ!$AF$3),0,1)</f>
        <v>1</v>
      </c>
      <c r="AW382" s="30">
        <f>IF(AND(ISBLANK(W382),$AD382=1,AW$510=1,$F382&lt;&gt;служ!$AF$3),0,1)</f>
        <v>1</v>
      </c>
      <c r="AX382" s="30">
        <f>IF(AND(ISBLANK(X382),$AD382=1,AX$510=1,$F382&lt;&gt;служ!$AF$3),0,1)</f>
        <v>1</v>
      </c>
      <c r="AY382" s="30">
        <f>IF(AND(ISBLANK(Y382),$AD382=1,AY$510=1,$F382&lt;&gt;служ!$AF$3),0,1)</f>
        <v>1</v>
      </c>
      <c r="AZ382" s="30">
        <f>IF(AND(ISBLANK(Z382),$AD382=1,AZ$510=1,$F382&lt;&gt;служ!$AF$3),0,1)</f>
        <v>1</v>
      </c>
      <c r="BA382" s="30">
        <f>IF(AND(ISBLANK(AA382),$AD382=1,BA$510=1,$F382&lt;&gt;служ!$AF$3),0,1)</f>
        <v>1</v>
      </c>
      <c r="BB382" s="20">
        <f t="shared" si="29"/>
        <v>0</v>
      </c>
      <c r="BD382" s="114"/>
      <c r="BE382" s="114"/>
      <c r="BF382" s="156" t="str">
        <f t="shared" si="30"/>
        <v/>
      </c>
      <c r="BH382" s="30">
        <f>IF(AND(ISBLANK(BD382),$AD382=1,$F382&lt;&gt;служ!$AF$3),0,1)</f>
        <v>1</v>
      </c>
      <c r="BI382" s="30">
        <f>IF(AND(ISBLANK(BE382),$AD382=1,$F382&lt;&gt;служ!$AF$3),0,1)</f>
        <v>1</v>
      </c>
    </row>
    <row r="383" spans="2:61" s="20" customFormat="1" x14ac:dyDescent="0.2">
      <c r="B383" s="112">
        <v>374</v>
      </c>
      <c r="C383" s="25">
        <v>4374</v>
      </c>
      <c r="D383" s="52"/>
      <c r="E383" s="52"/>
      <c r="F383" s="113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5"/>
      <c r="V383" s="115"/>
      <c r="W383" s="115"/>
      <c r="X383" s="115"/>
      <c r="Y383" s="115"/>
      <c r="Z383" s="115"/>
      <c r="AA383" s="115"/>
      <c r="AB383" s="28">
        <f>IF(AND(AD383=0,(COUNTIF(D383:AA383,"*")+COUNTIF(D383:AA383,"&lt;9")+COUNTIF(BD383:BE383,"*")+COUNTIF(BD383:BE383,"&lt;9")-COUNTIF(D383:AA383,служ!$AF$3)-COUNTIF(BD383:BE383,служ!$AF$3))&gt;0),0,1)</f>
        <v>1</v>
      </c>
      <c r="AC383" s="28">
        <f t="shared" si="27"/>
        <v>0</v>
      </c>
      <c r="AD383" s="29">
        <f>IF(OR(F383="",F383=служ!$AF$3),0,1)</f>
        <v>0</v>
      </c>
      <c r="AE383" s="31">
        <f t="shared" si="28"/>
        <v>1</v>
      </c>
      <c r="AF383" s="30">
        <f t="shared" si="31"/>
        <v>1</v>
      </c>
      <c r="AG383" s="30">
        <f>IF(AND(ISBLANK(G383),$AD383=1,AG$510=1,$F383&lt;&gt;служ!$AF$3),0,1)</f>
        <v>1</v>
      </c>
      <c r="AH383" s="30">
        <f>IF(AND(ISBLANK(H383),$AD383=1,AH$510=1,$F383&lt;&gt;служ!$AF$3),0,1)</f>
        <v>1</v>
      </c>
      <c r="AI383" s="30">
        <f>IF(AND(ISBLANK(I383),$AD383=1,AI$510=1,$F383&lt;&gt;служ!$AF$3),0,1)</f>
        <v>1</v>
      </c>
      <c r="AJ383" s="30">
        <f>IF(AND(ISBLANK(J383),$AD383=1,AJ$510=1,$F383&lt;&gt;служ!$AF$3),0,1)</f>
        <v>1</v>
      </c>
      <c r="AK383" s="30">
        <f>IF(AND(ISBLANK(K383),$AD383=1,AK$510=1,$F383&lt;&gt;служ!$AF$3),0,1)</f>
        <v>1</v>
      </c>
      <c r="AL383" s="30">
        <f>IF(AND(ISBLANK(L383),$AD383=1,AL$510=1,$F383&lt;&gt;служ!$AF$3),0,1)</f>
        <v>1</v>
      </c>
      <c r="AM383" s="30">
        <f>IF(AND(ISBLANK(M383),$AD383=1,AM$510=1,$F383&lt;&gt;служ!$AF$3),0,1)</f>
        <v>1</v>
      </c>
      <c r="AN383" s="30">
        <f>IF(AND(ISBLANK(N383),$AD383=1,AN$510=1,$F383&lt;&gt;служ!$AF$3),0,1)</f>
        <v>1</v>
      </c>
      <c r="AO383" s="30">
        <f>IF(AND(ISBLANK(O383),$AD383=1,AO$510=1,$F383&lt;&gt;служ!$AF$3),0,1)</f>
        <v>1</v>
      </c>
      <c r="AP383" s="30">
        <f>IF(AND(ISBLANK(P383),$AD383=1,AP$510=1,$F383&lt;&gt;служ!$AF$3),0,1)</f>
        <v>1</v>
      </c>
      <c r="AQ383" s="30">
        <f>IF(AND(ISBLANK(Q383),$AD383=1,AQ$510=1,$F383&lt;&gt;служ!$AF$3),0,1)</f>
        <v>1</v>
      </c>
      <c r="AR383" s="30">
        <f>IF(AND(ISBLANK(R383),$AD383=1,AR$510=1,$F383&lt;&gt;служ!$AF$3),0,1)</f>
        <v>1</v>
      </c>
      <c r="AS383" s="30">
        <f>IF(AND(ISBLANK(S383),$AD383=1,AS$510=1,$F383&lt;&gt;служ!$AF$3),0,1)</f>
        <v>1</v>
      </c>
      <c r="AT383" s="30">
        <f>IF(AND(ISBLANK(T383),$AD383=1,AT$510=1,$F383&lt;&gt;служ!$AF$3),0,1)</f>
        <v>1</v>
      </c>
      <c r="AU383" s="30">
        <f>IF(AND(ISBLANK(U383),$AD383=1,AU$510=1,$F383&lt;&gt;служ!$AF$3),0,1)</f>
        <v>1</v>
      </c>
      <c r="AV383" s="30">
        <f>IF(AND(ISBLANK(V383),$AD383=1,AV$510=1,$F383&lt;&gt;служ!$AF$3),0,1)</f>
        <v>1</v>
      </c>
      <c r="AW383" s="30">
        <f>IF(AND(ISBLANK(W383),$AD383=1,AW$510=1,$F383&lt;&gt;служ!$AF$3),0,1)</f>
        <v>1</v>
      </c>
      <c r="AX383" s="30">
        <f>IF(AND(ISBLANK(X383),$AD383=1,AX$510=1,$F383&lt;&gt;служ!$AF$3),0,1)</f>
        <v>1</v>
      </c>
      <c r="AY383" s="30">
        <f>IF(AND(ISBLANK(Y383),$AD383=1,AY$510=1,$F383&lt;&gt;служ!$AF$3),0,1)</f>
        <v>1</v>
      </c>
      <c r="AZ383" s="30">
        <f>IF(AND(ISBLANK(Z383),$AD383=1,AZ$510=1,$F383&lt;&gt;служ!$AF$3),0,1)</f>
        <v>1</v>
      </c>
      <c r="BA383" s="30">
        <f>IF(AND(ISBLANK(AA383),$AD383=1,BA$510=1,$F383&lt;&gt;служ!$AF$3),0,1)</f>
        <v>1</v>
      </c>
      <c r="BB383" s="20">
        <f t="shared" si="29"/>
        <v>0</v>
      </c>
      <c r="BD383" s="114"/>
      <c r="BE383" s="114"/>
      <c r="BF383" s="156" t="str">
        <f t="shared" si="30"/>
        <v/>
      </c>
      <c r="BH383" s="30">
        <f>IF(AND(ISBLANK(BD383),$AD383=1,$F383&lt;&gt;служ!$AF$3),0,1)</f>
        <v>1</v>
      </c>
      <c r="BI383" s="30">
        <f>IF(AND(ISBLANK(BE383),$AD383=1,$F383&lt;&gt;служ!$AF$3),0,1)</f>
        <v>1</v>
      </c>
    </row>
    <row r="384" spans="2:61" s="20" customFormat="1" x14ac:dyDescent="0.2">
      <c r="B384" s="112">
        <v>375</v>
      </c>
      <c r="C384" s="25">
        <v>4375</v>
      </c>
      <c r="D384" s="52"/>
      <c r="E384" s="52"/>
      <c r="F384" s="113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5"/>
      <c r="V384" s="115"/>
      <c r="W384" s="115"/>
      <c r="X384" s="115"/>
      <c r="Y384" s="115"/>
      <c r="Z384" s="115"/>
      <c r="AA384" s="115"/>
      <c r="AB384" s="28">
        <f>IF(AND(AD384=0,(COUNTIF(D384:AA384,"*")+COUNTIF(D384:AA384,"&lt;9")+COUNTIF(BD384:BE384,"*")+COUNTIF(BD384:BE384,"&lt;9")-COUNTIF(D384:AA384,служ!$AF$3)-COUNTIF(BD384:BE384,служ!$AF$3))&gt;0),0,1)</f>
        <v>1</v>
      </c>
      <c r="AC384" s="28">
        <f t="shared" si="27"/>
        <v>0</v>
      </c>
      <c r="AD384" s="29">
        <f>IF(OR(F384="",F384=служ!$AF$3),0,1)</f>
        <v>0</v>
      </c>
      <c r="AE384" s="31">
        <f t="shared" si="28"/>
        <v>1</v>
      </c>
      <c r="AF384" s="30">
        <f t="shared" si="31"/>
        <v>1</v>
      </c>
      <c r="AG384" s="30">
        <f>IF(AND(ISBLANK(G384),$AD384=1,AG$510=1,$F384&lt;&gt;служ!$AF$3),0,1)</f>
        <v>1</v>
      </c>
      <c r="AH384" s="30">
        <f>IF(AND(ISBLANK(H384),$AD384=1,AH$510=1,$F384&lt;&gt;служ!$AF$3),0,1)</f>
        <v>1</v>
      </c>
      <c r="AI384" s="30">
        <f>IF(AND(ISBLANK(I384),$AD384=1,AI$510=1,$F384&lt;&gt;служ!$AF$3),0,1)</f>
        <v>1</v>
      </c>
      <c r="AJ384" s="30">
        <f>IF(AND(ISBLANK(J384),$AD384=1,AJ$510=1,$F384&lt;&gt;служ!$AF$3),0,1)</f>
        <v>1</v>
      </c>
      <c r="AK384" s="30">
        <f>IF(AND(ISBLANK(K384),$AD384=1,AK$510=1,$F384&lt;&gt;служ!$AF$3),0,1)</f>
        <v>1</v>
      </c>
      <c r="AL384" s="30">
        <f>IF(AND(ISBLANK(L384),$AD384=1,AL$510=1,$F384&lt;&gt;служ!$AF$3),0,1)</f>
        <v>1</v>
      </c>
      <c r="AM384" s="30">
        <f>IF(AND(ISBLANK(M384),$AD384=1,AM$510=1,$F384&lt;&gt;служ!$AF$3),0,1)</f>
        <v>1</v>
      </c>
      <c r="AN384" s="30">
        <f>IF(AND(ISBLANK(N384),$AD384=1,AN$510=1,$F384&lt;&gt;служ!$AF$3),0,1)</f>
        <v>1</v>
      </c>
      <c r="AO384" s="30">
        <f>IF(AND(ISBLANK(O384),$AD384=1,AO$510=1,$F384&lt;&gt;служ!$AF$3),0,1)</f>
        <v>1</v>
      </c>
      <c r="AP384" s="30">
        <f>IF(AND(ISBLANK(P384),$AD384=1,AP$510=1,$F384&lt;&gt;служ!$AF$3),0,1)</f>
        <v>1</v>
      </c>
      <c r="AQ384" s="30">
        <f>IF(AND(ISBLANK(Q384),$AD384=1,AQ$510=1,$F384&lt;&gt;служ!$AF$3),0,1)</f>
        <v>1</v>
      </c>
      <c r="AR384" s="30">
        <f>IF(AND(ISBLANK(R384),$AD384=1,AR$510=1,$F384&lt;&gt;служ!$AF$3),0,1)</f>
        <v>1</v>
      </c>
      <c r="AS384" s="30">
        <f>IF(AND(ISBLANK(S384),$AD384=1,AS$510=1,$F384&lt;&gt;служ!$AF$3),0,1)</f>
        <v>1</v>
      </c>
      <c r="AT384" s="30">
        <f>IF(AND(ISBLANK(T384),$AD384=1,AT$510=1,$F384&lt;&gt;служ!$AF$3),0,1)</f>
        <v>1</v>
      </c>
      <c r="AU384" s="30">
        <f>IF(AND(ISBLANK(U384),$AD384=1,AU$510=1,$F384&lt;&gt;служ!$AF$3),0,1)</f>
        <v>1</v>
      </c>
      <c r="AV384" s="30">
        <f>IF(AND(ISBLANK(V384),$AD384=1,AV$510=1,$F384&lt;&gt;служ!$AF$3),0,1)</f>
        <v>1</v>
      </c>
      <c r="AW384" s="30">
        <f>IF(AND(ISBLANK(W384),$AD384=1,AW$510=1,$F384&lt;&gt;служ!$AF$3),0,1)</f>
        <v>1</v>
      </c>
      <c r="AX384" s="30">
        <f>IF(AND(ISBLANK(X384),$AD384=1,AX$510=1,$F384&lt;&gt;служ!$AF$3),0,1)</f>
        <v>1</v>
      </c>
      <c r="AY384" s="30">
        <f>IF(AND(ISBLANK(Y384),$AD384=1,AY$510=1,$F384&lt;&gt;служ!$AF$3),0,1)</f>
        <v>1</v>
      </c>
      <c r="AZ384" s="30">
        <f>IF(AND(ISBLANK(Z384),$AD384=1,AZ$510=1,$F384&lt;&gt;служ!$AF$3),0,1)</f>
        <v>1</v>
      </c>
      <c r="BA384" s="30">
        <f>IF(AND(ISBLANK(AA384),$AD384=1,BA$510=1,$F384&lt;&gt;служ!$AF$3),0,1)</f>
        <v>1</v>
      </c>
      <c r="BB384" s="20">
        <f t="shared" si="29"/>
        <v>0</v>
      </c>
      <c r="BD384" s="114"/>
      <c r="BE384" s="114"/>
      <c r="BF384" s="156" t="str">
        <f t="shared" si="30"/>
        <v/>
      </c>
      <c r="BH384" s="30">
        <f>IF(AND(ISBLANK(BD384),$AD384=1,$F384&lt;&gt;служ!$AF$3),0,1)</f>
        <v>1</v>
      </c>
      <c r="BI384" s="30">
        <f>IF(AND(ISBLANK(BE384),$AD384=1,$F384&lt;&gt;служ!$AF$3),0,1)</f>
        <v>1</v>
      </c>
    </row>
    <row r="385" spans="2:61" s="20" customFormat="1" x14ac:dyDescent="0.2">
      <c r="B385" s="112">
        <v>376</v>
      </c>
      <c r="C385" s="25">
        <v>4376</v>
      </c>
      <c r="D385" s="52"/>
      <c r="E385" s="52"/>
      <c r="F385" s="113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5"/>
      <c r="V385" s="115"/>
      <c r="W385" s="115"/>
      <c r="X385" s="115"/>
      <c r="Y385" s="115"/>
      <c r="Z385" s="115"/>
      <c r="AA385" s="115"/>
      <c r="AB385" s="28">
        <f>IF(AND(AD385=0,(COUNTIF(D385:AA385,"*")+COUNTIF(D385:AA385,"&lt;9")+COUNTIF(BD385:BE385,"*")+COUNTIF(BD385:BE385,"&lt;9")-COUNTIF(D385:AA385,служ!$AF$3)-COUNTIF(BD385:BE385,служ!$AF$3))&gt;0),0,1)</f>
        <v>1</v>
      </c>
      <c r="AC385" s="28">
        <f t="shared" si="27"/>
        <v>0</v>
      </c>
      <c r="AD385" s="29">
        <f>IF(OR(F385="",F385=служ!$AF$3),0,1)</f>
        <v>0</v>
      </c>
      <c r="AE385" s="31">
        <f t="shared" si="28"/>
        <v>1</v>
      </c>
      <c r="AF385" s="30">
        <f t="shared" si="31"/>
        <v>1</v>
      </c>
      <c r="AG385" s="30">
        <f>IF(AND(ISBLANK(G385),$AD385=1,AG$510=1,$F385&lt;&gt;служ!$AF$3),0,1)</f>
        <v>1</v>
      </c>
      <c r="AH385" s="30">
        <f>IF(AND(ISBLANK(H385),$AD385=1,AH$510=1,$F385&lt;&gt;служ!$AF$3),0,1)</f>
        <v>1</v>
      </c>
      <c r="AI385" s="30">
        <f>IF(AND(ISBLANK(I385),$AD385=1,AI$510=1,$F385&lt;&gt;служ!$AF$3),0,1)</f>
        <v>1</v>
      </c>
      <c r="AJ385" s="30">
        <f>IF(AND(ISBLANK(J385),$AD385=1,AJ$510=1,$F385&lt;&gt;служ!$AF$3),0,1)</f>
        <v>1</v>
      </c>
      <c r="AK385" s="30">
        <f>IF(AND(ISBLANK(K385),$AD385=1,AK$510=1,$F385&lt;&gt;служ!$AF$3),0,1)</f>
        <v>1</v>
      </c>
      <c r="AL385" s="30">
        <f>IF(AND(ISBLANK(L385),$AD385=1,AL$510=1,$F385&lt;&gt;служ!$AF$3),0,1)</f>
        <v>1</v>
      </c>
      <c r="AM385" s="30">
        <f>IF(AND(ISBLANK(M385),$AD385=1,AM$510=1,$F385&lt;&gt;служ!$AF$3),0,1)</f>
        <v>1</v>
      </c>
      <c r="AN385" s="30">
        <f>IF(AND(ISBLANK(N385),$AD385=1,AN$510=1,$F385&lt;&gt;служ!$AF$3),0,1)</f>
        <v>1</v>
      </c>
      <c r="AO385" s="30">
        <f>IF(AND(ISBLANK(O385),$AD385=1,AO$510=1,$F385&lt;&gt;служ!$AF$3),0,1)</f>
        <v>1</v>
      </c>
      <c r="AP385" s="30">
        <f>IF(AND(ISBLANK(P385),$AD385=1,AP$510=1,$F385&lt;&gt;служ!$AF$3),0,1)</f>
        <v>1</v>
      </c>
      <c r="AQ385" s="30">
        <f>IF(AND(ISBLANK(Q385),$AD385=1,AQ$510=1,$F385&lt;&gt;служ!$AF$3),0,1)</f>
        <v>1</v>
      </c>
      <c r="AR385" s="30">
        <f>IF(AND(ISBLANK(R385),$AD385=1,AR$510=1,$F385&lt;&gt;служ!$AF$3),0,1)</f>
        <v>1</v>
      </c>
      <c r="AS385" s="30">
        <f>IF(AND(ISBLANK(S385),$AD385=1,AS$510=1,$F385&lt;&gt;служ!$AF$3),0,1)</f>
        <v>1</v>
      </c>
      <c r="AT385" s="30">
        <f>IF(AND(ISBLANK(T385),$AD385=1,AT$510=1,$F385&lt;&gt;служ!$AF$3),0,1)</f>
        <v>1</v>
      </c>
      <c r="AU385" s="30">
        <f>IF(AND(ISBLANK(U385),$AD385=1,AU$510=1,$F385&lt;&gt;служ!$AF$3),0,1)</f>
        <v>1</v>
      </c>
      <c r="AV385" s="30">
        <f>IF(AND(ISBLANK(V385),$AD385=1,AV$510=1,$F385&lt;&gt;служ!$AF$3),0,1)</f>
        <v>1</v>
      </c>
      <c r="AW385" s="30">
        <f>IF(AND(ISBLANK(W385),$AD385=1,AW$510=1,$F385&lt;&gt;служ!$AF$3),0,1)</f>
        <v>1</v>
      </c>
      <c r="AX385" s="30">
        <f>IF(AND(ISBLANK(X385),$AD385=1,AX$510=1,$F385&lt;&gt;служ!$AF$3),0,1)</f>
        <v>1</v>
      </c>
      <c r="AY385" s="30">
        <f>IF(AND(ISBLANK(Y385),$AD385=1,AY$510=1,$F385&lt;&gt;служ!$AF$3),0,1)</f>
        <v>1</v>
      </c>
      <c r="AZ385" s="30">
        <f>IF(AND(ISBLANK(Z385),$AD385=1,AZ$510=1,$F385&lt;&gt;служ!$AF$3),0,1)</f>
        <v>1</v>
      </c>
      <c r="BA385" s="30">
        <f>IF(AND(ISBLANK(AA385),$AD385=1,BA$510=1,$F385&lt;&gt;служ!$AF$3),0,1)</f>
        <v>1</v>
      </c>
      <c r="BB385" s="20">
        <f t="shared" si="29"/>
        <v>0</v>
      </c>
      <c r="BD385" s="114"/>
      <c r="BE385" s="114"/>
      <c r="BF385" s="156" t="str">
        <f t="shared" si="30"/>
        <v/>
      </c>
      <c r="BH385" s="30">
        <f>IF(AND(ISBLANK(BD385),$AD385=1,$F385&lt;&gt;служ!$AF$3),0,1)</f>
        <v>1</v>
      </c>
      <c r="BI385" s="30">
        <f>IF(AND(ISBLANK(BE385),$AD385=1,$F385&lt;&gt;служ!$AF$3),0,1)</f>
        <v>1</v>
      </c>
    </row>
    <row r="386" spans="2:61" s="20" customFormat="1" x14ac:dyDescent="0.2">
      <c r="B386" s="112">
        <v>377</v>
      </c>
      <c r="C386" s="25">
        <v>4377</v>
      </c>
      <c r="D386" s="52"/>
      <c r="E386" s="52"/>
      <c r="F386" s="113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5"/>
      <c r="V386" s="115"/>
      <c r="W386" s="115"/>
      <c r="X386" s="115"/>
      <c r="Y386" s="115"/>
      <c r="Z386" s="115"/>
      <c r="AA386" s="115"/>
      <c r="AB386" s="28">
        <f>IF(AND(AD386=0,(COUNTIF(D386:AA386,"*")+COUNTIF(D386:AA386,"&lt;9")+COUNTIF(BD386:BE386,"*")+COUNTIF(BD386:BE386,"&lt;9")-COUNTIF(D386:AA386,служ!$AF$3)-COUNTIF(BD386:BE386,служ!$AF$3))&gt;0),0,1)</f>
        <v>1</v>
      </c>
      <c r="AC386" s="28">
        <f t="shared" si="27"/>
        <v>0</v>
      </c>
      <c r="AD386" s="29">
        <f>IF(OR(F386="",F386=служ!$AF$3),0,1)</f>
        <v>0</v>
      </c>
      <c r="AE386" s="31">
        <f t="shared" si="28"/>
        <v>1</v>
      </c>
      <c r="AF386" s="30">
        <f t="shared" si="31"/>
        <v>1</v>
      </c>
      <c r="AG386" s="30">
        <f>IF(AND(ISBLANK(G386),$AD386=1,AG$510=1,$F386&lt;&gt;служ!$AF$3),0,1)</f>
        <v>1</v>
      </c>
      <c r="AH386" s="30">
        <f>IF(AND(ISBLANK(H386),$AD386=1,AH$510=1,$F386&lt;&gt;служ!$AF$3),0,1)</f>
        <v>1</v>
      </c>
      <c r="AI386" s="30">
        <f>IF(AND(ISBLANK(I386),$AD386=1,AI$510=1,$F386&lt;&gt;служ!$AF$3),0,1)</f>
        <v>1</v>
      </c>
      <c r="AJ386" s="30">
        <f>IF(AND(ISBLANK(J386),$AD386=1,AJ$510=1,$F386&lt;&gt;служ!$AF$3),0,1)</f>
        <v>1</v>
      </c>
      <c r="AK386" s="30">
        <f>IF(AND(ISBLANK(K386),$AD386=1,AK$510=1,$F386&lt;&gt;служ!$AF$3),0,1)</f>
        <v>1</v>
      </c>
      <c r="AL386" s="30">
        <f>IF(AND(ISBLANK(L386),$AD386=1,AL$510=1,$F386&lt;&gt;служ!$AF$3),0,1)</f>
        <v>1</v>
      </c>
      <c r="AM386" s="30">
        <f>IF(AND(ISBLANK(M386),$AD386=1,AM$510=1,$F386&lt;&gt;служ!$AF$3),0,1)</f>
        <v>1</v>
      </c>
      <c r="AN386" s="30">
        <f>IF(AND(ISBLANK(N386),$AD386=1,AN$510=1,$F386&lt;&gt;служ!$AF$3),0,1)</f>
        <v>1</v>
      </c>
      <c r="AO386" s="30">
        <f>IF(AND(ISBLANK(O386),$AD386=1,AO$510=1,$F386&lt;&gt;служ!$AF$3),0,1)</f>
        <v>1</v>
      </c>
      <c r="AP386" s="30">
        <f>IF(AND(ISBLANK(P386),$AD386=1,AP$510=1,$F386&lt;&gt;служ!$AF$3),0,1)</f>
        <v>1</v>
      </c>
      <c r="AQ386" s="30">
        <f>IF(AND(ISBLANK(Q386),$AD386=1,AQ$510=1,$F386&lt;&gt;служ!$AF$3),0,1)</f>
        <v>1</v>
      </c>
      <c r="AR386" s="30">
        <f>IF(AND(ISBLANK(R386),$AD386=1,AR$510=1,$F386&lt;&gt;служ!$AF$3),0,1)</f>
        <v>1</v>
      </c>
      <c r="AS386" s="30">
        <f>IF(AND(ISBLANK(S386),$AD386=1,AS$510=1,$F386&lt;&gt;служ!$AF$3),0,1)</f>
        <v>1</v>
      </c>
      <c r="AT386" s="30">
        <f>IF(AND(ISBLANK(T386),$AD386=1,AT$510=1,$F386&lt;&gt;служ!$AF$3),0,1)</f>
        <v>1</v>
      </c>
      <c r="AU386" s="30">
        <f>IF(AND(ISBLANK(U386),$AD386=1,AU$510=1,$F386&lt;&gt;служ!$AF$3),0,1)</f>
        <v>1</v>
      </c>
      <c r="AV386" s="30">
        <f>IF(AND(ISBLANK(V386),$AD386=1,AV$510=1,$F386&lt;&gt;служ!$AF$3),0,1)</f>
        <v>1</v>
      </c>
      <c r="AW386" s="30">
        <f>IF(AND(ISBLANK(W386),$AD386=1,AW$510=1,$F386&lt;&gt;служ!$AF$3),0,1)</f>
        <v>1</v>
      </c>
      <c r="AX386" s="30">
        <f>IF(AND(ISBLANK(X386),$AD386=1,AX$510=1,$F386&lt;&gt;служ!$AF$3),0,1)</f>
        <v>1</v>
      </c>
      <c r="AY386" s="30">
        <f>IF(AND(ISBLANK(Y386),$AD386=1,AY$510=1,$F386&lt;&gt;служ!$AF$3),0,1)</f>
        <v>1</v>
      </c>
      <c r="AZ386" s="30">
        <f>IF(AND(ISBLANK(Z386),$AD386=1,AZ$510=1,$F386&lt;&gt;служ!$AF$3),0,1)</f>
        <v>1</v>
      </c>
      <c r="BA386" s="30">
        <f>IF(AND(ISBLANK(AA386),$AD386=1,BA$510=1,$F386&lt;&gt;служ!$AF$3),0,1)</f>
        <v>1</v>
      </c>
      <c r="BB386" s="20">
        <f t="shared" si="29"/>
        <v>0</v>
      </c>
      <c r="BD386" s="114"/>
      <c r="BE386" s="114"/>
      <c r="BF386" s="156" t="str">
        <f t="shared" si="30"/>
        <v/>
      </c>
      <c r="BH386" s="30">
        <f>IF(AND(ISBLANK(BD386),$AD386=1,$F386&lt;&gt;служ!$AF$3),0,1)</f>
        <v>1</v>
      </c>
      <c r="BI386" s="30">
        <f>IF(AND(ISBLANK(BE386),$AD386=1,$F386&lt;&gt;служ!$AF$3),0,1)</f>
        <v>1</v>
      </c>
    </row>
    <row r="387" spans="2:61" s="20" customFormat="1" x14ac:dyDescent="0.2">
      <c r="B387" s="112">
        <v>378</v>
      </c>
      <c r="C387" s="25">
        <v>4378</v>
      </c>
      <c r="D387" s="52"/>
      <c r="E387" s="52"/>
      <c r="F387" s="113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5"/>
      <c r="V387" s="115"/>
      <c r="W387" s="115"/>
      <c r="X387" s="115"/>
      <c r="Y387" s="115"/>
      <c r="Z387" s="115"/>
      <c r="AA387" s="115"/>
      <c r="AB387" s="28">
        <f>IF(AND(AD387=0,(COUNTIF(D387:AA387,"*")+COUNTIF(D387:AA387,"&lt;9")+COUNTIF(BD387:BE387,"*")+COUNTIF(BD387:BE387,"&lt;9")-COUNTIF(D387:AA387,служ!$AF$3)-COUNTIF(BD387:BE387,служ!$AF$3))&gt;0),0,1)</f>
        <v>1</v>
      </c>
      <c r="AC387" s="28">
        <f t="shared" si="27"/>
        <v>0</v>
      </c>
      <c r="AD387" s="29">
        <f>IF(OR(F387="",F387=служ!$AF$3),0,1)</f>
        <v>0</v>
      </c>
      <c r="AE387" s="31">
        <f t="shared" si="28"/>
        <v>1</v>
      </c>
      <c r="AF387" s="30">
        <f t="shared" si="31"/>
        <v>1</v>
      </c>
      <c r="AG387" s="30">
        <f>IF(AND(ISBLANK(G387),$AD387=1,AG$510=1,$F387&lt;&gt;служ!$AF$3),0,1)</f>
        <v>1</v>
      </c>
      <c r="AH387" s="30">
        <f>IF(AND(ISBLANK(H387),$AD387=1,AH$510=1,$F387&lt;&gt;служ!$AF$3),0,1)</f>
        <v>1</v>
      </c>
      <c r="AI387" s="30">
        <f>IF(AND(ISBLANK(I387),$AD387=1,AI$510=1,$F387&lt;&gt;служ!$AF$3),0,1)</f>
        <v>1</v>
      </c>
      <c r="AJ387" s="30">
        <f>IF(AND(ISBLANK(J387),$AD387=1,AJ$510=1,$F387&lt;&gt;служ!$AF$3),0,1)</f>
        <v>1</v>
      </c>
      <c r="AK387" s="30">
        <f>IF(AND(ISBLANK(K387),$AD387=1,AK$510=1,$F387&lt;&gt;служ!$AF$3),0,1)</f>
        <v>1</v>
      </c>
      <c r="AL387" s="30">
        <f>IF(AND(ISBLANK(L387),$AD387=1,AL$510=1,$F387&lt;&gt;служ!$AF$3),0,1)</f>
        <v>1</v>
      </c>
      <c r="AM387" s="30">
        <f>IF(AND(ISBLANK(M387),$AD387=1,AM$510=1,$F387&lt;&gt;служ!$AF$3),0,1)</f>
        <v>1</v>
      </c>
      <c r="AN387" s="30">
        <f>IF(AND(ISBLANK(N387),$AD387=1,AN$510=1,$F387&lt;&gt;служ!$AF$3),0,1)</f>
        <v>1</v>
      </c>
      <c r="AO387" s="30">
        <f>IF(AND(ISBLANK(O387),$AD387=1,AO$510=1,$F387&lt;&gt;служ!$AF$3),0,1)</f>
        <v>1</v>
      </c>
      <c r="AP387" s="30">
        <f>IF(AND(ISBLANK(P387),$AD387=1,AP$510=1,$F387&lt;&gt;служ!$AF$3),0,1)</f>
        <v>1</v>
      </c>
      <c r="AQ387" s="30">
        <f>IF(AND(ISBLANK(Q387),$AD387=1,AQ$510=1,$F387&lt;&gt;служ!$AF$3),0,1)</f>
        <v>1</v>
      </c>
      <c r="AR387" s="30">
        <f>IF(AND(ISBLANK(R387),$AD387=1,AR$510=1,$F387&lt;&gt;служ!$AF$3),0,1)</f>
        <v>1</v>
      </c>
      <c r="AS387" s="30">
        <f>IF(AND(ISBLANK(S387),$AD387=1,AS$510=1,$F387&lt;&gt;служ!$AF$3),0,1)</f>
        <v>1</v>
      </c>
      <c r="AT387" s="30">
        <f>IF(AND(ISBLANK(T387),$AD387=1,AT$510=1,$F387&lt;&gt;служ!$AF$3),0,1)</f>
        <v>1</v>
      </c>
      <c r="AU387" s="30">
        <f>IF(AND(ISBLANK(U387),$AD387=1,AU$510=1,$F387&lt;&gt;служ!$AF$3),0,1)</f>
        <v>1</v>
      </c>
      <c r="AV387" s="30">
        <f>IF(AND(ISBLANK(V387),$AD387=1,AV$510=1,$F387&lt;&gt;служ!$AF$3),0,1)</f>
        <v>1</v>
      </c>
      <c r="AW387" s="30">
        <f>IF(AND(ISBLANK(W387),$AD387=1,AW$510=1,$F387&lt;&gt;служ!$AF$3),0,1)</f>
        <v>1</v>
      </c>
      <c r="AX387" s="30">
        <f>IF(AND(ISBLANK(X387),$AD387=1,AX$510=1,$F387&lt;&gt;служ!$AF$3),0,1)</f>
        <v>1</v>
      </c>
      <c r="AY387" s="30">
        <f>IF(AND(ISBLANK(Y387),$AD387=1,AY$510=1,$F387&lt;&gt;служ!$AF$3),0,1)</f>
        <v>1</v>
      </c>
      <c r="AZ387" s="30">
        <f>IF(AND(ISBLANK(Z387),$AD387=1,AZ$510=1,$F387&lt;&gt;служ!$AF$3),0,1)</f>
        <v>1</v>
      </c>
      <c r="BA387" s="30">
        <f>IF(AND(ISBLANK(AA387),$AD387=1,BA$510=1,$F387&lt;&gt;служ!$AF$3),0,1)</f>
        <v>1</v>
      </c>
      <c r="BB387" s="20">
        <f t="shared" si="29"/>
        <v>0</v>
      </c>
      <c r="BD387" s="114"/>
      <c r="BE387" s="114"/>
      <c r="BF387" s="156" t="str">
        <f t="shared" si="30"/>
        <v/>
      </c>
      <c r="BH387" s="30">
        <f>IF(AND(ISBLANK(BD387),$AD387=1,$F387&lt;&gt;служ!$AF$3),0,1)</f>
        <v>1</v>
      </c>
      <c r="BI387" s="30">
        <f>IF(AND(ISBLANK(BE387),$AD387=1,$F387&lt;&gt;служ!$AF$3),0,1)</f>
        <v>1</v>
      </c>
    </row>
    <row r="388" spans="2:61" s="20" customFormat="1" x14ac:dyDescent="0.2">
      <c r="B388" s="112">
        <v>379</v>
      </c>
      <c r="C388" s="25">
        <v>4379</v>
      </c>
      <c r="D388" s="52"/>
      <c r="E388" s="52"/>
      <c r="F388" s="113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5"/>
      <c r="V388" s="115"/>
      <c r="W388" s="115"/>
      <c r="X388" s="115"/>
      <c r="Y388" s="115"/>
      <c r="Z388" s="115"/>
      <c r="AA388" s="115"/>
      <c r="AB388" s="28">
        <f>IF(AND(AD388=0,(COUNTIF(D388:AA388,"*")+COUNTIF(D388:AA388,"&lt;9")+COUNTIF(BD388:BE388,"*")+COUNTIF(BD388:BE388,"&lt;9")-COUNTIF(D388:AA388,служ!$AF$3)-COUNTIF(BD388:BE388,служ!$AF$3))&gt;0),0,1)</f>
        <v>1</v>
      </c>
      <c r="AC388" s="28">
        <f t="shared" si="27"/>
        <v>0</v>
      </c>
      <c r="AD388" s="29">
        <f>IF(OR(F388="",F388=служ!$AF$3),0,1)</f>
        <v>0</v>
      </c>
      <c r="AE388" s="31">
        <f t="shared" si="28"/>
        <v>1</v>
      </c>
      <c r="AF388" s="30">
        <f t="shared" si="31"/>
        <v>1</v>
      </c>
      <c r="AG388" s="30">
        <f>IF(AND(ISBLANK(G388),$AD388=1,AG$510=1,$F388&lt;&gt;служ!$AF$3),0,1)</f>
        <v>1</v>
      </c>
      <c r="AH388" s="30">
        <f>IF(AND(ISBLANK(H388),$AD388=1,AH$510=1,$F388&lt;&gt;служ!$AF$3),0,1)</f>
        <v>1</v>
      </c>
      <c r="AI388" s="30">
        <f>IF(AND(ISBLANK(I388),$AD388=1,AI$510=1,$F388&lt;&gt;служ!$AF$3),0,1)</f>
        <v>1</v>
      </c>
      <c r="AJ388" s="30">
        <f>IF(AND(ISBLANK(J388),$AD388=1,AJ$510=1,$F388&lt;&gt;служ!$AF$3),0,1)</f>
        <v>1</v>
      </c>
      <c r="AK388" s="30">
        <f>IF(AND(ISBLANK(K388),$AD388=1,AK$510=1,$F388&lt;&gt;служ!$AF$3),0,1)</f>
        <v>1</v>
      </c>
      <c r="AL388" s="30">
        <f>IF(AND(ISBLANK(L388),$AD388=1,AL$510=1,$F388&lt;&gt;служ!$AF$3),0,1)</f>
        <v>1</v>
      </c>
      <c r="AM388" s="30">
        <f>IF(AND(ISBLANK(M388),$AD388=1,AM$510=1,$F388&lt;&gt;служ!$AF$3),0,1)</f>
        <v>1</v>
      </c>
      <c r="AN388" s="30">
        <f>IF(AND(ISBLANK(N388),$AD388=1,AN$510=1,$F388&lt;&gt;служ!$AF$3),0,1)</f>
        <v>1</v>
      </c>
      <c r="AO388" s="30">
        <f>IF(AND(ISBLANK(O388),$AD388=1,AO$510=1,$F388&lt;&gt;служ!$AF$3),0,1)</f>
        <v>1</v>
      </c>
      <c r="AP388" s="30">
        <f>IF(AND(ISBLANK(P388),$AD388=1,AP$510=1,$F388&lt;&gt;служ!$AF$3),0,1)</f>
        <v>1</v>
      </c>
      <c r="AQ388" s="30">
        <f>IF(AND(ISBLANK(Q388),$AD388=1,AQ$510=1,$F388&lt;&gt;служ!$AF$3),0,1)</f>
        <v>1</v>
      </c>
      <c r="AR388" s="30">
        <f>IF(AND(ISBLANK(R388),$AD388=1,AR$510=1,$F388&lt;&gt;служ!$AF$3),0,1)</f>
        <v>1</v>
      </c>
      <c r="AS388" s="30">
        <f>IF(AND(ISBLANK(S388),$AD388=1,AS$510=1,$F388&lt;&gt;служ!$AF$3),0,1)</f>
        <v>1</v>
      </c>
      <c r="AT388" s="30">
        <f>IF(AND(ISBLANK(T388),$AD388=1,AT$510=1,$F388&lt;&gt;служ!$AF$3),0,1)</f>
        <v>1</v>
      </c>
      <c r="AU388" s="30">
        <f>IF(AND(ISBLANK(U388),$AD388=1,AU$510=1,$F388&lt;&gt;служ!$AF$3),0,1)</f>
        <v>1</v>
      </c>
      <c r="AV388" s="30">
        <f>IF(AND(ISBLANK(V388),$AD388=1,AV$510=1,$F388&lt;&gt;служ!$AF$3),0,1)</f>
        <v>1</v>
      </c>
      <c r="AW388" s="30">
        <f>IF(AND(ISBLANK(W388),$AD388=1,AW$510=1,$F388&lt;&gt;служ!$AF$3),0,1)</f>
        <v>1</v>
      </c>
      <c r="AX388" s="30">
        <f>IF(AND(ISBLANK(X388),$AD388=1,AX$510=1,$F388&lt;&gt;служ!$AF$3),0,1)</f>
        <v>1</v>
      </c>
      <c r="AY388" s="30">
        <f>IF(AND(ISBLANK(Y388),$AD388=1,AY$510=1,$F388&lt;&gt;служ!$AF$3),0,1)</f>
        <v>1</v>
      </c>
      <c r="AZ388" s="30">
        <f>IF(AND(ISBLANK(Z388),$AD388=1,AZ$510=1,$F388&lt;&gt;служ!$AF$3),0,1)</f>
        <v>1</v>
      </c>
      <c r="BA388" s="30">
        <f>IF(AND(ISBLANK(AA388),$AD388=1,BA$510=1,$F388&lt;&gt;служ!$AF$3),0,1)</f>
        <v>1</v>
      </c>
      <c r="BB388" s="20">
        <f t="shared" si="29"/>
        <v>0</v>
      </c>
      <c r="BD388" s="114"/>
      <c r="BE388" s="114"/>
      <c r="BF388" s="156" t="str">
        <f t="shared" si="30"/>
        <v/>
      </c>
      <c r="BH388" s="30">
        <f>IF(AND(ISBLANK(BD388),$AD388=1,$F388&lt;&gt;служ!$AF$3),0,1)</f>
        <v>1</v>
      </c>
      <c r="BI388" s="30">
        <f>IF(AND(ISBLANK(BE388),$AD388=1,$F388&lt;&gt;служ!$AF$3),0,1)</f>
        <v>1</v>
      </c>
    </row>
    <row r="389" spans="2:61" s="20" customFormat="1" x14ac:dyDescent="0.2">
      <c r="B389" s="112">
        <v>380</v>
      </c>
      <c r="C389" s="25">
        <v>4380</v>
      </c>
      <c r="D389" s="52"/>
      <c r="E389" s="52"/>
      <c r="F389" s="113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5"/>
      <c r="V389" s="115"/>
      <c r="W389" s="115"/>
      <c r="X389" s="115"/>
      <c r="Y389" s="115"/>
      <c r="Z389" s="115"/>
      <c r="AA389" s="115"/>
      <c r="AB389" s="28">
        <f>IF(AND(AD389=0,(COUNTIF(D389:AA389,"*")+COUNTIF(D389:AA389,"&lt;9")+COUNTIF(BD389:BE389,"*")+COUNTIF(BD389:BE389,"&lt;9")-COUNTIF(D389:AA389,служ!$AF$3)-COUNTIF(BD389:BE389,служ!$AF$3))&gt;0),0,1)</f>
        <v>1</v>
      </c>
      <c r="AC389" s="28">
        <f t="shared" si="27"/>
        <v>0</v>
      </c>
      <c r="AD389" s="29">
        <f>IF(OR(F389="",F389=служ!$AF$3),0,1)</f>
        <v>0</v>
      </c>
      <c r="AE389" s="31">
        <f t="shared" si="28"/>
        <v>1</v>
      </c>
      <c r="AF389" s="30">
        <f t="shared" si="31"/>
        <v>1</v>
      </c>
      <c r="AG389" s="30">
        <f>IF(AND(ISBLANK(G389),$AD389=1,AG$510=1,$F389&lt;&gt;служ!$AF$3),0,1)</f>
        <v>1</v>
      </c>
      <c r="AH389" s="30">
        <f>IF(AND(ISBLANK(H389),$AD389=1,AH$510=1,$F389&lt;&gt;служ!$AF$3),0,1)</f>
        <v>1</v>
      </c>
      <c r="AI389" s="30">
        <f>IF(AND(ISBLANK(I389),$AD389=1,AI$510=1,$F389&lt;&gt;служ!$AF$3),0,1)</f>
        <v>1</v>
      </c>
      <c r="AJ389" s="30">
        <f>IF(AND(ISBLANK(J389),$AD389=1,AJ$510=1,$F389&lt;&gt;служ!$AF$3),0,1)</f>
        <v>1</v>
      </c>
      <c r="AK389" s="30">
        <f>IF(AND(ISBLANK(K389),$AD389=1,AK$510=1,$F389&lt;&gt;служ!$AF$3),0,1)</f>
        <v>1</v>
      </c>
      <c r="AL389" s="30">
        <f>IF(AND(ISBLANK(L389),$AD389=1,AL$510=1,$F389&lt;&gt;служ!$AF$3),0,1)</f>
        <v>1</v>
      </c>
      <c r="AM389" s="30">
        <f>IF(AND(ISBLANK(M389),$AD389=1,AM$510=1,$F389&lt;&gt;служ!$AF$3),0,1)</f>
        <v>1</v>
      </c>
      <c r="AN389" s="30">
        <f>IF(AND(ISBLANK(N389),$AD389=1,AN$510=1,$F389&lt;&gt;служ!$AF$3),0,1)</f>
        <v>1</v>
      </c>
      <c r="AO389" s="30">
        <f>IF(AND(ISBLANK(O389),$AD389=1,AO$510=1,$F389&lt;&gt;служ!$AF$3),0,1)</f>
        <v>1</v>
      </c>
      <c r="AP389" s="30">
        <f>IF(AND(ISBLANK(P389),$AD389=1,AP$510=1,$F389&lt;&gt;служ!$AF$3),0,1)</f>
        <v>1</v>
      </c>
      <c r="AQ389" s="30">
        <f>IF(AND(ISBLANK(Q389),$AD389=1,AQ$510=1,$F389&lt;&gt;служ!$AF$3),0,1)</f>
        <v>1</v>
      </c>
      <c r="AR389" s="30">
        <f>IF(AND(ISBLANK(R389),$AD389=1,AR$510=1,$F389&lt;&gt;служ!$AF$3),0,1)</f>
        <v>1</v>
      </c>
      <c r="AS389" s="30">
        <f>IF(AND(ISBLANK(S389),$AD389=1,AS$510=1,$F389&lt;&gt;служ!$AF$3),0,1)</f>
        <v>1</v>
      </c>
      <c r="AT389" s="30">
        <f>IF(AND(ISBLANK(T389),$AD389=1,AT$510=1,$F389&lt;&gt;служ!$AF$3),0,1)</f>
        <v>1</v>
      </c>
      <c r="AU389" s="30">
        <f>IF(AND(ISBLANK(U389),$AD389=1,AU$510=1,$F389&lt;&gt;служ!$AF$3),0,1)</f>
        <v>1</v>
      </c>
      <c r="AV389" s="30">
        <f>IF(AND(ISBLANK(V389),$AD389=1,AV$510=1,$F389&lt;&gt;служ!$AF$3),0,1)</f>
        <v>1</v>
      </c>
      <c r="AW389" s="30">
        <f>IF(AND(ISBLANK(W389),$AD389=1,AW$510=1,$F389&lt;&gt;служ!$AF$3),0,1)</f>
        <v>1</v>
      </c>
      <c r="AX389" s="30">
        <f>IF(AND(ISBLANK(X389),$AD389=1,AX$510=1,$F389&lt;&gt;служ!$AF$3),0,1)</f>
        <v>1</v>
      </c>
      <c r="AY389" s="30">
        <f>IF(AND(ISBLANK(Y389),$AD389=1,AY$510=1,$F389&lt;&gt;служ!$AF$3),0,1)</f>
        <v>1</v>
      </c>
      <c r="AZ389" s="30">
        <f>IF(AND(ISBLANK(Z389),$AD389=1,AZ$510=1,$F389&lt;&gt;служ!$AF$3),0,1)</f>
        <v>1</v>
      </c>
      <c r="BA389" s="30">
        <f>IF(AND(ISBLANK(AA389),$AD389=1,BA$510=1,$F389&lt;&gt;служ!$AF$3),0,1)</f>
        <v>1</v>
      </c>
      <c r="BB389" s="20">
        <f t="shared" si="29"/>
        <v>0</v>
      </c>
      <c r="BD389" s="114"/>
      <c r="BE389" s="114"/>
      <c r="BF389" s="156" t="str">
        <f t="shared" si="30"/>
        <v/>
      </c>
      <c r="BH389" s="30">
        <f>IF(AND(ISBLANK(BD389),$AD389=1,$F389&lt;&gt;служ!$AF$3),0,1)</f>
        <v>1</v>
      </c>
      <c r="BI389" s="30">
        <f>IF(AND(ISBLANK(BE389),$AD389=1,$F389&lt;&gt;служ!$AF$3),0,1)</f>
        <v>1</v>
      </c>
    </row>
    <row r="390" spans="2:61" s="20" customFormat="1" x14ac:dyDescent="0.2">
      <c r="B390" s="112">
        <v>381</v>
      </c>
      <c r="C390" s="25">
        <v>4381</v>
      </c>
      <c r="D390" s="52"/>
      <c r="E390" s="52"/>
      <c r="F390" s="113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5"/>
      <c r="V390" s="115"/>
      <c r="W390" s="115"/>
      <c r="X390" s="115"/>
      <c r="Y390" s="115"/>
      <c r="Z390" s="115"/>
      <c r="AA390" s="115"/>
      <c r="AB390" s="28">
        <f>IF(AND(AD390=0,(COUNTIF(D390:AA390,"*")+COUNTIF(D390:AA390,"&lt;9")+COUNTIF(BD390:BE390,"*")+COUNTIF(BD390:BE390,"&lt;9")-COUNTIF(D390:AA390,служ!$AF$3)-COUNTIF(BD390:BE390,служ!$AF$3))&gt;0),0,1)</f>
        <v>1</v>
      </c>
      <c r="AC390" s="28">
        <f t="shared" si="27"/>
        <v>0</v>
      </c>
      <c r="AD390" s="29">
        <f>IF(OR(F390="",F390=служ!$AF$3),0,1)</f>
        <v>0</v>
      </c>
      <c r="AE390" s="31">
        <f t="shared" si="28"/>
        <v>1</v>
      </c>
      <c r="AF390" s="30">
        <f t="shared" si="31"/>
        <v>1</v>
      </c>
      <c r="AG390" s="30">
        <f>IF(AND(ISBLANK(G390),$AD390=1,AG$510=1,$F390&lt;&gt;служ!$AF$3),0,1)</f>
        <v>1</v>
      </c>
      <c r="AH390" s="30">
        <f>IF(AND(ISBLANK(H390),$AD390=1,AH$510=1,$F390&lt;&gt;служ!$AF$3),0,1)</f>
        <v>1</v>
      </c>
      <c r="AI390" s="30">
        <f>IF(AND(ISBLANK(I390),$AD390=1,AI$510=1,$F390&lt;&gt;служ!$AF$3),0,1)</f>
        <v>1</v>
      </c>
      <c r="AJ390" s="30">
        <f>IF(AND(ISBLANK(J390),$AD390=1,AJ$510=1,$F390&lt;&gt;служ!$AF$3),0,1)</f>
        <v>1</v>
      </c>
      <c r="AK390" s="30">
        <f>IF(AND(ISBLANK(K390),$AD390=1,AK$510=1,$F390&lt;&gt;служ!$AF$3),0,1)</f>
        <v>1</v>
      </c>
      <c r="AL390" s="30">
        <f>IF(AND(ISBLANK(L390),$AD390=1,AL$510=1,$F390&lt;&gt;служ!$AF$3),0,1)</f>
        <v>1</v>
      </c>
      <c r="AM390" s="30">
        <f>IF(AND(ISBLANK(M390),$AD390=1,AM$510=1,$F390&lt;&gt;служ!$AF$3),0,1)</f>
        <v>1</v>
      </c>
      <c r="AN390" s="30">
        <f>IF(AND(ISBLANK(N390),$AD390=1,AN$510=1,$F390&lt;&gt;служ!$AF$3),0,1)</f>
        <v>1</v>
      </c>
      <c r="AO390" s="30">
        <f>IF(AND(ISBLANK(O390),$AD390=1,AO$510=1,$F390&lt;&gt;служ!$AF$3),0,1)</f>
        <v>1</v>
      </c>
      <c r="AP390" s="30">
        <f>IF(AND(ISBLANK(P390),$AD390=1,AP$510=1,$F390&lt;&gt;служ!$AF$3),0,1)</f>
        <v>1</v>
      </c>
      <c r="AQ390" s="30">
        <f>IF(AND(ISBLANK(Q390),$AD390=1,AQ$510=1,$F390&lt;&gt;служ!$AF$3),0,1)</f>
        <v>1</v>
      </c>
      <c r="AR390" s="30">
        <f>IF(AND(ISBLANK(R390),$AD390=1,AR$510=1,$F390&lt;&gt;служ!$AF$3),0,1)</f>
        <v>1</v>
      </c>
      <c r="AS390" s="30">
        <f>IF(AND(ISBLANK(S390),$AD390=1,AS$510=1,$F390&lt;&gt;служ!$AF$3),0,1)</f>
        <v>1</v>
      </c>
      <c r="AT390" s="30">
        <f>IF(AND(ISBLANK(T390),$AD390=1,AT$510=1,$F390&lt;&gt;служ!$AF$3),0,1)</f>
        <v>1</v>
      </c>
      <c r="AU390" s="30">
        <f>IF(AND(ISBLANK(U390),$AD390=1,AU$510=1,$F390&lt;&gt;служ!$AF$3),0,1)</f>
        <v>1</v>
      </c>
      <c r="AV390" s="30">
        <f>IF(AND(ISBLANK(V390),$AD390=1,AV$510=1,$F390&lt;&gt;служ!$AF$3),0,1)</f>
        <v>1</v>
      </c>
      <c r="AW390" s="30">
        <f>IF(AND(ISBLANK(W390),$AD390=1,AW$510=1,$F390&lt;&gt;служ!$AF$3),0,1)</f>
        <v>1</v>
      </c>
      <c r="AX390" s="30">
        <f>IF(AND(ISBLANK(X390),$AD390=1,AX$510=1,$F390&lt;&gt;служ!$AF$3),0,1)</f>
        <v>1</v>
      </c>
      <c r="AY390" s="30">
        <f>IF(AND(ISBLANK(Y390),$AD390=1,AY$510=1,$F390&lt;&gt;служ!$AF$3),0,1)</f>
        <v>1</v>
      </c>
      <c r="AZ390" s="30">
        <f>IF(AND(ISBLANK(Z390),$AD390=1,AZ$510=1,$F390&lt;&gt;служ!$AF$3),0,1)</f>
        <v>1</v>
      </c>
      <c r="BA390" s="30">
        <f>IF(AND(ISBLANK(AA390),$AD390=1,BA$510=1,$F390&lt;&gt;служ!$AF$3),0,1)</f>
        <v>1</v>
      </c>
      <c r="BB390" s="20">
        <f t="shared" si="29"/>
        <v>0</v>
      </c>
      <c r="BD390" s="114"/>
      <c r="BE390" s="114"/>
      <c r="BF390" s="156" t="str">
        <f t="shared" si="30"/>
        <v/>
      </c>
      <c r="BH390" s="30">
        <f>IF(AND(ISBLANK(BD390),$AD390=1,$F390&lt;&gt;служ!$AF$3),0,1)</f>
        <v>1</v>
      </c>
      <c r="BI390" s="30">
        <f>IF(AND(ISBLANK(BE390),$AD390=1,$F390&lt;&gt;служ!$AF$3),0,1)</f>
        <v>1</v>
      </c>
    </row>
    <row r="391" spans="2:61" s="20" customFormat="1" x14ac:dyDescent="0.2">
      <c r="B391" s="112">
        <v>382</v>
      </c>
      <c r="C391" s="25">
        <v>4382</v>
      </c>
      <c r="D391" s="52"/>
      <c r="E391" s="52"/>
      <c r="F391" s="113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5"/>
      <c r="V391" s="115"/>
      <c r="W391" s="115"/>
      <c r="X391" s="115"/>
      <c r="Y391" s="115"/>
      <c r="Z391" s="115"/>
      <c r="AA391" s="115"/>
      <c r="AB391" s="28">
        <f>IF(AND(AD391=0,(COUNTIF(D391:AA391,"*")+COUNTIF(D391:AA391,"&lt;9")+COUNTIF(BD391:BE391,"*")+COUNTIF(BD391:BE391,"&lt;9")-COUNTIF(D391:AA391,служ!$AF$3)-COUNTIF(BD391:BE391,служ!$AF$3))&gt;0),0,1)</f>
        <v>1</v>
      </c>
      <c r="AC391" s="28">
        <f t="shared" si="27"/>
        <v>0</v>
      </c>
      <c r="AD391" s="29">
        <f>IF(OR(F391="",F391=служ!$AF$3),0,1)</f>
        <v>0</v>
      </c>
      <c r="AE391" s="31">
        <f t="shared" si="28"/>
        <v>1</v>
      </c>
      <c r="AF391" s="30">
        <f t="shared" si="31"/>
        <v>1</v>
      </c>
      <c r="AG391" s="30">
        <f>IF(AND(ISBLANK(G391),$AD391=1,AG$510=1,$F391&lt;&gt;служ!$AF$3),0,1)</f>
        <v>1</v>
      </c>
      <c r="AH391" s="30">
        <f>IF(AND(ISBLANK(H391),$AD391=1,AH$510=1,$F391&lt;&gt;служ!$AF$3),0,1)</f>
        <v>1</v>
      </c>
      <c r="AI391" s="30">
        <f>IF(AND(ISBLANK(I391),$AD391=1,AI$510=1,$F391&lt;&gt;служ!$AF$3),0,1)</f>
        <v>1</v>
      </c>
      <c r="AJ391" s="30">
        <f>IF(AND(ISBLANK(J391),$AD391=1,AJ$510=1,$F391&lt;&gt;служ!$AF$3),0,1)</f>
        <v>1</v>
      </c>
      <c r="AK391" s="30">
        <f>IF(AND(ISBLANK(K391),$AD391=1,AK$510=1,$F391&lt;&gt;служ!$AF$3),0,1)</f>
        <v>1</v>
      </c>
      <c r="AL391" s="30">
        <f>IF(AND(ISBLANK(L391),$AD391=1,AL$510=1,$F391&lt;&gt;служ!$AF$3),0,1)</f>
        <v>1</v>
      </c>
      <c r="AM391" s="30">
        <f>IF(AND(ISBLANK(M391),$AD391=1,AM$510=1,$F391&lt;&gt;служ!$AF$3),0,1)</f>
        <v>1</v>
      </c>
      <c r="AN391" s="30">
        <f>IF(AND(ISBLANK(N391),$AD391=1,AN$510=1,$F391&lt;&gt;служ!$AF$3),0,1)</f>
        <v>1</v>
      </c>
      <c r="AO391" s="30">
        <f>IF(AND(ISBLANK(O391),$AD391=1,AO$510=1,$F391&lt;&gt;служ!$AF$3),0,1)</f>
        <v>1</v>
      </c>
      <c r="AP391" s="30">
        <f>IF(AND(ISBLANK(P391),$AD391=1,AP$510=1,$F391&lt;&gt;служ!$AF$3),0,1)</f>
        <v>1</v>
      </c>
      <c r="AQ391" s="30">
        <f>IF(AND(ISBLANK(Q391),$AD391=1,AQ$510=1,$F391&lt;&gt;служ!$AF$3),0,1)</f>
        <v>1</v>
      </c>
      <c r="AR391" s="30">
        <f>IF(AND(ISBLANK(R391),$AD391=1,AR$510=1,$F391&lt;&gt;служ!$AF$3),0,1)</f>
        <v>1</v>
      </c>
      <c r="AS391" s="30">
        <f>IF(AND(ISBLANK(S391),$AD391=1,AS$510=1,$F391&lt;&gt;служ!$AF$3),0,1)</f>
        <v>1</v>
      </c>
      <c r="AT391" s="30">
        <f>IF(AND(ISBLANK(T391),$AD391=1,AT$510=1,$F391&lt;&gt;служ!$AF$3),0,1)</f>
        <v>1</v>
      </c>
      <c r="AU391" s="30">
        <f>IF(AND(ISBLANK(U391),$AD391=1,AU$510=1,$F391&lt;&gt;служ!$AF$3),0,1)</f>
        <v>1</v>
      </c>
      <c r="AV391" s="30">
        <f>IF(AND(ISBLANK(V391),$AD391=1,AV$510=1,$F391&lt;&gt;служ!$AF$3),0,1)</f>
        <v>1</v>
      </c>
      <c r="AW391" s="30">
        <f>IF(AND(ISBLANK(W391),$AD391=1,AW$510=1,$F391&lt;&gt;служ!$AF$3),0,1)</f>
        <v>1</v>
      </c>
      <c r="AX391" s="30">
        <f>IF(AND(ISBLANK(X391),$AD391=1,AX$510=1,$F391&lt;&gt;служ!$AF$3),0,1)</f>
        <v>1</v>
      </c>
      <c r="AY391" s="30">
        <f>IF(AND(ISBLANK(Y391),$AD391=1,AY$510=1,$F391&lt;&gt;служ!$AF$3),0,1)</f>
        <v>1</v>
      </c>
      <c r="AZ391" s="30">
        <f>IF(AND(ISBLANK(Z391),$AD391=1,AZ$510=1,$F391&lt;&gt;служ!$AF$3),0,1)</f>
        <v>1</v>
      </c>
      <c r="BA391" s="30">
        <f>IF(AND(ISBLANK(AA391),$AD391=1,BA$510=1,$F391&lt;&gt;служ!$AF$3),0,1)</f>
        <v>1</v>
      </c>
      <c r="BB391" s="20">
        <f t="shared" si="29"/>
        <v>0</v>
      </c>
      <c r="BD391" s="114"/>
      <c r="BE391" s="114"/>
      <c r="BF391" s="156" t="str">
        <f t="shared" si="30"/>
        <v/>
      </c>
      <c r="BH391" s="30">
        <f>IF(AND(ISBLANK(BD391),$AD391=1,$F391&lt;&gt;служ!$AF$3),0,1)</f>
        <v>1</v>
      </c>
      <c r="BI391" s="30">
        <f>IF(AND(ISBLANK(BE391),$AD391=1,$F391&lt;&gt;служ!$AF$3),0,1)</f>
        <v>1</v>
      </c>
    </row>
    <row r="392" spans="2:61" s="20" customFormat="1" x14ac:dyDescent="0.2">
      <c r="B392" s="112">
        <v>383</v>
      </c>
      <c r="C392" s="25">
        <v>4383</v>
      </c>
      <c r="D392" s="52"/>
      <c r="E392" s="52"/>
      <c r="F392" s="113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5"/>
      <c r="V392" s="115"/>
      <c r="W392" s="115"/>
      <c r="X392" s="115"/>
      <c r="Y392" s="115"/>
      <c r="Z392" s="115"/>
      <c r="AA392" s="115"/>
      <c r="AB392" s="28">
        <f>IF(AND(AD392=0,(COUNTIF(D392:AA392,"*")+COUNTIF(D392:AA392,"&lt;9")+COUNTIF(BD392:BE392,"*")+COUNTIF(BD392:BE392,"&lt;9")-COUNTIF(D392:AA392,служ!$AF$3)-COUNTIF(BD392:BE392,служ!$AF$3))&gt;0),0,1)</f>
        <v>1</v>
      </c>
      <c r="AC392" s="28">
        <f t="shared" si="27"/>
        <v>0</v>
      </c>
      <c r="AD392" s="29">
        <f>IF(OR(F392="",F392=служ!$AF$3),0,1)</f>
        <v>0</v>
      </c>
      <c r="AE392" s="31">
        <f t="shared" si="28"/>
        <v>1</v>
      </c>
      <c r="AF392" s="30">
        <f t="shared" si="31"/>
        <v>1</v>
      </c>
      <c r="AG392" s="30">
        <f>IF(AND(ISBLANK(G392),$AD392=1,AG$510=1,$F392&lt;&gt;служ!$AF$3),0,1)</f>
        <v>1</v>
      </c>
      <c r="AH392" s="30">
        <f>IF(AND(ISBLANK(H392),$AD392=1,AH$510=1,$F392&lt;&gt;служ!$AF$3),0,1)</f>
        <v>1</v>
      </c>
      <c r="AI392" s="30">
        <f>IF(AND(ISBLANK(I392),$AD392=1,AI$510=1,$F392&lt;&gt;служ!$AF$3),0,1)</f>
        <v>1</v>
      </c>
      <c r="AJ392" s="30">
        <f>IF(AND(ISBLANK(J392),$AD392=1,AJ$510=1,$F392&lt;&gt;служ!$AF$3),0,1)</f>
        <v>1</v>
      </c>
      <c r="AK392" s="30">
        <f>IF(AND(ISBLANK(K392),$AD392=1,AK$510=1,$F392&lt;&gt;служ!$AF$3),0,1)</f>
        <v>1</v>
      </c>
      <c r="AL392" s="30">
        <f>IF(AND(ISBLANK(L392),$AD392=1,AL$510=1,$F392&lt;&gt;служ!$AF$3),0,1)</f>
        <v>1</v>
      </c>
      <c r="AM392" s="30">
        <f>IF(AND(ISBLANK(M392),$AD392=1,AM$510=1,$F392&lt;&gt;служ!$AF$3),0,1)</f>
        <v>1</v>
      </c>
      <c r="AN392" s="30">
        <f>IF(AND(ISBLANK(N392),$AD392=1,AN$510=1,$F392&lt;&gt;служ!$AF$3),0,1)</f>
        <v>1</v>
      </c>
      <c r="AO392" s="30">
        <f>IF(AND(ISBLANK(O392),$AD392=1,AO$510=1,$F392&lt;&gt;служ!$AF$3),0,1)</f>
        <v>1</v>
      </c>
      <c r="AP392" s="30">
        <f>IF(AND(ISBLANK(P392),$AD392=1,AP$510=1,$F392&lt;&gt;служ!$AF$3),0,1)</f>
        <v>1</v>
      </c>
      <c r="AQ392" s="30">
        <f>IF(AND(ISBLANK(Q392),$AD392=1,AQ$510=1,$F392&lt;&gt;служ!$AF$3),0,1)</f>
        <v>1</v>
      </c>
      <c r="AR392" s="30">
        <f>IF(AND(ISBLANK(R392),$AD392=1,AR$510=1,$F392&lt;&gt;служ!$AF$3),0,1)</f>
        <v>1</v>
      </c>
      <c r="AS392" s="30">
        <f>IF(AND(ISBLANK(S392),$AD392=1,AS$510=1,$F392&lt;&gt;служ!$AF$3),0,1)</f>
        <v>1</v>
      </c>
      <c r="AT392" s="30">
        <f>IF(AND(ISBLANK(T392),$AD392=1,AT$510=1,$F392&lt;&gt;служ!$AF$3),0,1)</f>
        <v>1</v>
      </c>
      <c r="AU392" s="30">
        <f>IF(AND(ISBLANK(U392),$AD392=1,AU$510=1,$F392&lt;&gt;служ!$AF$3),0,1)</f>
        <v>1</v>
      </c>
      <c r="AV392" s="30">
        <f>IF(AND(ISBLANK(V392),$AD392=1,AV$510=1,$F392&lt;&gt;служ!$AF$3),0,1)</f>
        <v>1</v>
      </c>
      <c r="AW392" s="30">
        <f>IF(AND(ISBLANK(W392),$AD392=1,AW$510=1,$F392&lt;&gt;служ!$AF$3),0,1)</f>
        <v>1</v>
      </c>
      <c r="AX392" s="30">
        <f>IF(AND(ISBLANK(X392),$AD392=1,AX$510=1,$F392&lt;&gt;служ!$AF$3),0,1)</f>
        <v>1</v>
      </c>
      <c r="AY392" s="30">
        <f>IF(AND(ISBLANK(Y392),$AD392=1,AY$510=1,$F392&lt;&gt;служ!$AF$3),0,1)</f>
        <v>1</v>
      </c>
      <c r="AZ392" s="30">
        <f>IF(AND(ISBLANK(Z392),$AD392=1,AZ$510=1,$F392&lt;&gt;служ!$AF$3),0,1)</f>
        <v>1</v>
      </c>
      <c r="BA392" s="30">
        <f>IF(AND(ISBLANK(AA392),$AD392=1,BA$510=1,$F392&lt;&gt;служ!$AF$3),0,1)</f>
        <v>1</v>
      </c>
      <c r="BB392" s="20">
        <f t="shared" si="29"/>
        <v>0</v>
      </c>
      <c r="BD392" s="114"/>
      <c r="BE392" s="114"/>
      <c r="BF392" s="156" t="str">
        <f t="shared" si="30"/>
        <v/>
      </c>
      <c r="BH392" s="30">
        <f>IF(AND(ISBLANK(BD392),$AD392=1,$F392&lt;&gt;служ!$AF$3),0,1)</f>
        <v>1</v>
      </c>
      <c r="BI392" s="30">
        <f>IF(AND(ISBLANK(BE392),$AD392=1,$F392&lt;&gt;служ!$AF$3),0,1)</f>
        <v>1</v>
      </c>
    </row>
    <row r="393" spans="2:61" s="20" customFormat="1" x14ac:dyDescent="0.2">
      <c r="B393" s="112">
        <v>384</v>
      </c>
      <c r="C393" s="25">
        <v>4384</v>
      </c>
      <c r="D393" s="52"/>
      <c r="E393" s="52"/>
      <c r="F393" s="113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5"/>
      <c r="V393" s="115"/>
      <c r="W393" s="115"/>
      <c r="X393" s="115"/>
      <c r="Y393" s="115"/>
      <c r="Z393" s="115"/>
      <c r="AA393" s="115"/>
      <c r="AB393" s="28">
        <f>IF(AND(AD393=0,(COUNTIF(D393:AA393,"*")+COUNTIF(D393:AA393,"&lt;9")+COUNTIF(BD393:BE393,"*")+COUNTIF(BD393:BE393,"&lt;9")-COUNTIF(D393:AA393,служ!$AF$3)-COUNTIF(BD393:BE393,служ!$AF$3))&gt;0),0,1)</f>
        <v>1</v>
      </c>
      <c r="AC393" s="28">
        <f t="shared" si="27"/>
        <v>0</v>
      </c>
      <c r="AD393" s="29">
        <f>IF(OR(F393="",F393=служ!$AF$3),0,1)</f>
        <v>0</v>
      </c>
      <c r="AE393" s="31">
        <f t="shared" si="28"/>
        <v>1</v>
      </c>
      <c r="AF393" s="30">
        <f t="shared" si="31"/>
        <v>1</v>
      </c>
      <c r="AG393" s="30">
        <f>IF(AND(ISBLANK(G393),$AD393=1,AG$510=1,$F393&lt;&gt;служ!$AF$3),0,1)</f>
        <v>1</v>
      </c>
      <c r="AH393" s="30">
        <f>IF(AND(ISBLANK(H393),$AD393=1,AH$510=1,$F393&lt;&gt;служ!$AF$3),0,1)</f>
        <v>1</v>
      </c>
      <c r="AI393" s="30">
        <f>IF(AND(ISBLANK(I393),$AD393=1,AI$510=1,$F393&lt;&gt;служ!$AF$3),0,1)</f>
        <v>1</v>
      </c>
      <c r="AJ393" s="30">
        <f>IF(AND(ISBLANK(J393),$AD393=1,AJ$510=1,$F393&lt;&gt;служ!$AF$3),0,1)</f>
        <v>1</v>
      </c>
      <c r="AK393" s="30">
        <f>IF(AND(ISBLANK(K393),$AD393=1,AK$510=1,$F393&lt;&gt;служ!$AF$3),0,1)</f>
        <v>1</v>
      </c>
      <c r="AL393" s="30">
        <f>IF(AND(ISBLANK(L393),$AD393=1,AL$510=1,$F393&lt;&gt;служ!$AF$3),0,1)</f>
        <v>1</v>
      </c>
      <c r="AM393" s="30">
        <f>IF(AND(ISBLANK(M393),$AD393=1,AM$510=1,$F393&lt;&gt;служ!$AF$3),0,1)</f>
        <v>1</v>
      </c>
      <c r="AN393" s="30">
        <f>IF(AND(ISBLANK(N393),$AD393=1,AN$510=1,$F393&lt;&gt;служ!$AF$3),0,1)</f>
        <v>1</v>
      </c>
      <c r="AO393" s="30">
        <f>IF(AND(ISBLANK(O393),$AD393=1,AO$510=1,$F393&lt;&gt;служ!$AF$3),0,1)</f>
        <v>1</v>
      </c>
      <c r="AP393" s="30">
        <f>IF(AND(ISBLANK(P393),$AD393=1,AP$510=1,$F393&lt;&gt;служ!$AF$3),0,1)</f>
        <v>1</v>
      </c>
      <c r="AQ393" s="30">
        <f>IF(AND(ISBLANK(Q393),$AD393=1,AQ$510=1,$F393&lt;&gt;служ!$AF$3),0,1)</f>
        <v>1</v>
      </c>
      <c r="AR393" s="30">
        <f>IF(AND(ISBLANK(R393),$AD393=1,AR$510=1,$F393&lt;&gt;служ!$AF$3),0,1)</f>
        <v>1</v>
      </c>
      <c r="AS393" s="30">
        <f>IF(AND(ISBLANK(S393),$AD393=1,AS$510=1,$F393&lt;&gt;служ!$AF$3),0,1)</f>
        <v>1</v>
      </c>
      <c r="AT393" s="30">
        <f>IF(AND(ISBLANK(T393),$AD393=1,AT$510=1,$F393&lt;&gt;служ!$AF$3),0,1)</f>
        <v>1</v>
      </c>
      <c r="AU393" s="30">
        <f>IF(AND(ISBLANK(U393),$AD393=1,AU$510=1,$F393&lt;&gt;служ!$AF$3),0,1)</f>
        <v>1</v>
      </c>
      <c r="AV393" s="30">
        <f>IF(AND(ISBLANK(V393),$AD393=1,AV$510=1,$F393&lt;&gt;служ!$AF$3),0,1)</f>
        <v>1</v>
      </c>
      <c r="AW393" s="30">
        <f>IF(AND(ISBLANK(W393),$AD393=1,AW$510=1,$F393&lt;&gt;служ!$AF$3),0,1)</f>
        <v>1</v>
      </c>
      <c r="AX393" s="30">
        <f>IF(AND(ISBLANK(X393),$AD393=1,AX$510=1,$F393&lt;&gt;служ!$AF$3),0,1)</f>
        <v>1</v>
      </c>
      <c r="AY393" s="30">
        <f>IF(AND(ISBLANK(Y393),$AD393=1,AY$510=1,$F393&lt;&gt;служ!$AF$3),0,1)</f>
        <v>1</v>
      </c>
      <c r="AZ393" s="30">
        <f>IF(AND(ISBLANK(Z393),$AD393=1,AZ$510=1,$F393&lt;&gt;служ!$AF$3),0,1)</f>
        <v>1</v>
      </c>
      <c r="BA393" s="30">
        <f>IF(AND(ISBLANK(AA393),$AD393=1,BA$510=1,$F393&lt;&gt;служ!$AF$3),0,1)</f>
        <v>1</v>
      </c>
      <c r="BB393" s="20">
        <f t="shared" si="29"/>
        <v>0</v>
      </c>
      <c r="BD393" s="114"/>
      <c r="BE393" s="114"/>
      <c r="BF393" s="156" t="str">
        <f t="shared" si="30"/>
        <v/>
      </c>
      <c r="BH393" s="30">
        <f>IF(AND(ISBLANK(BD393),$AD393=1,$F393&lt;&gt;служ!$AF$3),0,1)</f>
        <v>1</v>
      </c>
      <c r="BI393" s="30">
        <f>IF(AND(ISBLANK(BE393),$AD393=1,$F393&lt;&gt;служ!$AF$3),0,1)</f>
        <v>1</v>
      </c>
    </row>
    <row r="394" spans="2:61" s="20" customFormat="1" x14ac:dyDescent="0.2">
      <c r="B394" s="112">
        <v>385</v>
      </c>
      <c r="C394" s="25">
        <v>4385</v>
      </c>
      <c r="D394" s="52"/>
      <c r="E394" s="52"/>
      <c r="F394" s="113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5"/>
      <c r="V394" s="115"/>
      <c r="W394" s="115"/>
      <c r="X394" s="115"/>
      <c r="Y394" s="115"/>
      <c r="Z394" s="115"/>
      <c r="AA394" s="115"/>
      <c r="AB394" s="28">
        <f>IF(AND(AD394=0,(COUNTIF(D394:AA394,"*")+COUNTIF(D394:AA394,"&lt;9")+COUNTIF(BD394:BE394,"*")+COUNTIF(BD394:BE394,"&lt;9")-COUNTIF(D394:AA394,служ!$AF$3)-COUNTIF(BD394:BE394,служ!$AF$3))&gt;0),0,1)</f>
        <v>1</v>
      </c>
      <c r="AC394" s="28">
        <f t="shared" ref="AC394:AC457" si="32">IF(AND(AE394=1,AD394=1,BB394=1),1,0)</f>
        <v>0</v>
      </c>
      <c r="AD394" s="29">
        <f>IF(OR(F394="",F394=служ!$AF$3),0,1)</f>
        <v>0</v>
      </c>
      <c r="AE394" s="31">
        <f t="shared" si="28"/>
        <v>1</v>
      </c>
      <c r="AF394" s="30">
        <f t="shared" si="31"/>
        <v>1</v>
      </c>
      <c r="AG394" s="30">
        <f>IF(AND(ISBLANK(G394),$AD394=1,AG$510=1,$F394&lt;&gt;служ!$AF$3),0,1)</f>
        <v>1</v>
      </c>
      <c r="AH394" s="30">
        <f>IF(AND(ISBLANK(H394),$AD394=1,AH$510=1,$F394&lt;&gt;служ!$AF$3),0,1)</f>
        <v>1</v>
      </c>
      <c r="AI394" s="30">
        <f>IF(AND(ISBLANK(I394),$AD394=1,AI$510=1,$F394&lt;&gt;служ!$AF$3),0,1)</f>
        <v>1</v>
      </c>
      <c r="AJ394" s="30">
        <f>IF(AND(ISBLANK(J394),$AD394=1,AJ$510=1,$F394&lt;&gt;служ!$AF$3),0,1)</f>
        <v>1</v>
      </c>
      <c r="AK394" s="30">
        <f>IF(AND(ISBLANK(K394),$AD394=1,AK$510=1,$F394&lt;&gt;служ!$AF$3),0,1)</f>
        <v>1</v>
      </c>
      <c r="AL394" s="30">
        <f>IF(AND(ISBLANK(L394),$AD394=1,AL$510=1,$F394&lt;&gt;служ!$AF$3),0,1)</f>
        <v>1</v>
      </c>
      <c r="AM394" s="30">
        <f>IF(AND(ISBLANK(M394),$AD394=1,AM$510=1,$F394&lt;&gt;служ!$AF$3),0,1)</f>
        <v>1</v>
      </c>
      <c r="AN394" s="30">
        <f>IF(AND(ISBLANK(N394),$AD394=1,AN$510=1,$F394&lt;&gt;служ!$AF$3),0,1)</f>
        <v>1</v>
      </c>
      <c r="AO394" s="30">
        <f>IF(AND(ISBLANK(O394),$AD394=1,AO$510=1,$F394&lt;&gt;служ!$AF$3),0,1)</f>
        <v>1</v>
      </c>
      <c r="AP394" s="30">
        <f>IF(AND(ISBLANK(P394),$AD394=1,AP$510=1,$F394&lt;&gt;служ!$AF$3),0,1)</f>
        <v>1</v>
      </c>
      <c r="AQ394" s="30">
        <f>IF(AND(ISBLANK(Q394),$AD394=1,AQ$510=1,$F394&lt;&gt;служ!$AF$3),0,1)</f>
        <v>1</v>
      </c>
      <c r="AR394" s="30">
        <f>IF(AND(ISBLANK(R394),$AD394=1,AR$510=1,$F394&lt;&gt;служ!$AF$3),0,1)</f>
        <v>1</v>
      </c>
      <c r="AS394" s="30">
        <f>IF(AND(ISBLANK(S394),$AD394=1,AS$510=1,$F394&lt;&gt;служ!$AF$3),0,1)</f>
        <v>1</v>
      </c>
      <c r="AT394" s="30">
        <f>IF(AND(ISBLANK(T394),$AD394=1,AT$510=1,$F394&lt;&gt;служ!$AF$3),0,1)</f>
        <v>1</v>
      </c>
      <c r="AU394" s="30">
        <f>IF(AND(ISBLANK(U394),$AD394=1,AU$510=1,$F394&lt;&gt;служ!$AF$3),0,1)</f>
        <v>1</v>
      </c>
      <c r="AV394" s="30">
        <f>IF(AND(ISBLANK(V394),$AD394=1,AV$510=1,$F394&lt;&gt;служ!$AF$3),0,1)</f>
        <v>1</v>
      </c>
      <c r="AW394" s="30">
        <f>IF(AND(ISBLANK(W394),$AD394=1,AW$510=1,$F394&lt;&gt;служ!$AF$3),0,1)</f>
        <v>1</v>
      </c>
      <c r="AX394" s="30">
        <f>IF(AND(ISBLANK(X394),$AD394=1,AX$510=1,$F394&lt;&gt;служ!$AF$3),0,1)</f>
        <v>1</v>
      </c>
      <c r="AY394" s="30">
        <f>IF(AND(ISBLANK(Y394),$AD394=1,AY$510=1,$F394&lt;&gt;служ!$AF$3),0,1)</f>
        <v>1</v>
      </c>
      <c r="AZ394" s="30">
        <f>IF(AND(ISBLANK(Z394),$AD394=1,AZ$510=1,$F394&lt;&gt;служ!$AF$3),0,1)</f>
        <v>1</v>
      </c>
      <c r="BA394" s="30">
        <f>IF(AND(ISBLANK(AA394),$AD394=1,BA$510=1,$F394&lt;&gt;служ!$AF$3),0,1)</f>
        <v>1</v>
      </c>
      <c r="BB394" s="20">
        <f t="shared" si="29"/>
        <v>0</v>
      </c>
      <c r="BD394" s="114"/>
      <c r="BE394" s="114"/>
      <c r="BF394" s="156" t="str">
        <f t="shared" si="30"/>
        <v/>
      </c>
      <c r="BH394" s="30">
        <f>IF(AND(ISBLANK(BD394),$AD394=1,$F394&lt;&gt;служ!$AF$3),0,1)</f>
        <v>1</v>
      </c>
      <c r="BI394" s="30">
        <f>IF(AND(ISBLANK(BE394),$AD394=1,$F394&lt;&gt;служ!$AF$3),0,1)</f>
        <v>1</v>
      </c>
    </row>
    <row r="395" spans="2:61" s="20" customFormat="1" x14ac:dyDescent="0.2">
      <c r="B395" s="112">
        <v>386</v>
      </c>
      <c r="C395" s="25">
        <v>4386</v>
      </c>
      <c r="D395" s="52"/>
      <c r="E395" s="52"/>
      <c r="F395" s="113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5"/>
      <c r="V395" s="115"/>
      <c r="W395" s="115"/>
      <c r="X395" s="115"/>
      <c r="Y395" s="115"/>
      <c r="Z395" s="115"/>
      <c r="AA395" s="115"/>
      <c r="AB395" s="28">
        <f>IF(AND(AD395=0,(COUNTIF(D395:AA395,"*")+COUNTIF(D395:AA395,"&lt;9")+COUNTIF(BD395:BE395,"*")+COUNTIF(BD395:BE395,"&lt;9")-COUNTIF(D395:AA395,служ!$AF$3)-COUNTIF(BD395:BE395,служ!$AF$3))&gt;0),0,1)</f>
        <v>1</v>
      </c>
      <c r="AC395" s="28">
        <f t="shared" si="32"/>
        <v>0</v>
      </c>
      <c r="AD395" s="29">
        <f>IF(OR(F395="",F395=служ!$AF$3),0,1)</f>
        <v>0</v>
      </c>
      <c r="AE395" s="31">
        <f t="shared" ref="AE395:AE458" si="33">IF(SUM(AF395:BA395)+SUM(BH395:BI395)=24,1,0)</f>
        <v>1</v>
      </c>
      <c r="AF395" s="30">
        <f t="shared" si="31"/>
        <v>1</v>
      </c>
      <c r="AG395" s="30">
        <f>IF(AND(ISBLANK(G395),$AD395=1,AG$510=1,$F395&lt;&gt;служ!$AF$3),0,1)</f>
        <v>1</v>
      </c>
      <c r="AH395" s="30">
        <f>IF(AND(ISBLANK(H395),$AD395=1,AH$510=1,$F395&lt;&gt;служ!$AF$3),0,1)</f>
        <v>1</v>
      </c>
      <c r="AI395" s="30">
        <f>IF(AND(ISBLANK(I395),$AD395=1,AI$510=1,$F395&lt;&gt;служ!$AF$3),0,1)</f>
        <v>1</v>
      </c>
      <c r="AJ395" s="30">
        <f>IF(AND(ISBLANK(J395),$AD395=1,AJ$510=1,$F395&lt;&gt;служ!$AF$3),0,1)</f>
        <v>1</v>
      </c>
      <c r="AK395" s="30">
        <f>IF(AND(ISBLANK(K395),$AD395=1,AK$510=1,$F395&lt;&gt;служ!$AF$3),0,1)</f>
        <v>1</v>
      </c>
      <c r="AL395" s="30">
        <f>IF(AND(ISBLANK(L395),$AD395=1,AL$510=1,$F395&lt;&gt;служ!$AF$3),0,1)</f>
        <v>1</v>
      </c>
      <c r="AM395" s="30">
        <f>IF(AND(ISBLANK(M395),$AD395=1,AM$510=1,$F395&lt;&gt;служ!$AF$3),0,1)</f>
        <v>1</v>
      </c>
      <c r="AN395" s="30">
        <f>IF(AND(ISBLANK(N395),$AD395=1,AN$510=1,$F395&lt;&gt;служ!$AF$3),0,1)</f>
        <v>1</v>
      </c>
      <c r="AO395" s="30">
        <f>IF(AND(ISBLANK(O395),$AD395=1,AO$510=1,$F395&lt;&gt;служ!$AF$3),0,1)</f>
        <v>1</v>
      </c>
      <c r="AP395" s="30">
        <f>IF(AND(ISBLANK(P395),$AD395=1,AP$510=1,$F395&lt;&gt;служ!$AF$3),0,1)</f>
        <v>1</v>
      </c>
      <c r="AQ395" s="30">
        <f>IF(AND(ISBLANK(Q395),$AD395=1,AQ$510=1,$F395&lt;&gt;служ!$AF$3),0,1)</f>
        <v>1</v>
      </c>
      <c r="AR395" s="30">
        <f>IF(AND(ISBLANK(R395),$AD395=1,AR$510=1,$F395&lt;&gt;служ!$AF$3),0,1)</f>
        <v>1</v>
      </c>
      <c r="AS395" s="30">
        <f>IF(AND(ISBLANK(S395),$AD395=1,AS$510=1,$F395&lt;&gt;служ!$AF$3),0,1)</f>
        <v>1</v>
      </c>
      <c r="AT395" s="30">
        <f>IF(AND(ISBLANK(T395),$AD395=1,AT$510=1,$F395&lt;&gt;служ!$AF$3),0,1)</f>
        <v>1</v>
      </c>
      <c r="AU395" s="30">
        <f>IF(AND(ISBLANK(U395),$AD395=1,AU$510=1,$F395&lt;&gt;служ!$AF$3),0,1)</f>
        <v>1</v>
      </c>
      <c r="AV395" s="30">
        <f>IF(AND(ISBLANK(V395),$AD395=1,AV$510=1,$F395&lt;&gt;служ!$AF$3),0,1)</f>
        <v>1</v>
      </c>
      <c r="AW395" s="30">
        <f>IF(AND(ISBLANK(W395),$AD395=1,AW$510=1,$F395&lt;&gt;служ!$AF$3),0,1)</f>
        <v>1</v>
      </c>
      <c r="AX395" s="30">
        <f>IF(AND(ISBLANK(X395),$AD395=1,AX$510=1,$F395&lt;&gt;служ!$AF$3),0,1)</f>
        <v>1</v>
      </c>
      <c r="AY395" s="30">
        <f>IF(AND(ISBLANK(Y395),$AD395=1,AY$510=1,$F395&lt;&gt;служ!$AF$3),0,1)</f>
        <v>1</v>
      </c>
      <c r="AZ395" s="30">
        <f>IF(AND(ISBLANK(Z395),$AD395=1,AZ$510=1,$F395&lt;&gt;служ!$AF$3),0,1)</f>
        <v>1</v>
      </c>
      <c r="BA395" s="30">
        <f>IF(AND(ISBLANK(AA395),$AD395=1,BA$510=1,$F395&lt;&gt;служ!$AF$3),0,1)</f>
        <v>1</v>
      </c>
      <c r="BB395" s="20">
        <f t="shared" ref="BB395:BB458" si="34">IF(F395&gt;0,1,0)</f>
        <v>0</v>
      </c>
      <c r="BD395" s="114"/>
      <c r="BE395" s="114"/>
      <c r="BF395" s="156" t="str">
        <f t="shared" ref="BF395:BF458" si="35">IF(AC395=1,SUM(G395:AA395),"")</f>
        <v/>
      </c>
      <c r="BH395" s="30">
        <f>IF(AND(ISBLANK(BD395),$AD395=1,$F395&lt;&gt;служ!$AF$3),0,1)</f>
        <v>1</v>
      </c>
      <c r="BI395" s="30">
        <f>IF(AND(ISBLANK(BE395),$AD395=1,$F395&lt;&gt;служ!$AF$3),0,1)</f>
        <v>1</v>
      </c>
    </row>
    <row r="396" spans="2:61" s="20" customFormat="1" x14ac:dyDescent="0.2">
      <c r="B396" s="112">
        <v>387</v>
      </c>
      <c r="C396" s="25">
        <v>4387</v>
      </c>
      <c r="D396" s="52"/>
      <c r="E396" s="52"/>
      <c r="F396" s="113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5"/>
      <c r="V396" s="115"/>
      <c r="W396" s="115"/>
      <c r="X396" s="115"/>
      <c r="Y396" s="115"/>
      <c r="Z396" s="115"/>
      <c r="AA396" s="115"/>
      <c r="AB396" s="28">
        <f>IF(AND(AD396=0,(COUNTIF(D396:AA396,"*")+COUNTIF(D396:AA396,"&lt;9")+COUNTIF(BD396:BE396,"*")+COUNTIF(BD396:BE396,"&lt;9")-COUNTIF(D396:AA396,служ!$AF$3)-COUNTIF(BD396:BE396,служ!$AF$3))&gt;0),0,1)</f>
        <v>1</v>
      </c>
      <c r="AC396" s="28">
        <f t="shared" si="32"/>
        <v>0</v>
      </c>
      <c r="AD396" s="29">
        <f>IF(OR(F396="",F396=служ!$AF$3),0,1)</f>
        <v>0</v>
      </c>
      <c r="AE396" s="31">
        <f t="shared" si="33"/>
        <v>1</v>
      </c>
      <c r="AF396" s="30">
        <f t="shared" si="31"/>
        <v>1</v>
      </c>
      <c r="AG396" s="30">
        <f>IF(AND(ISBLANK(G396),$AD396=1,AG$510=1,$F396&lt;&gt;служ!$AF$3),0,1)</f>
        <v>1</v>
      </c>
      <c r="AH396" s="30">
        <f>IF(AND(ISBLANK(H396),$AD396=1,AH$510=1,$F396&lt;&gt;служ!$AF$3),0,1)</f>
        <v>1</v>
      </c>
      <c r="AI396" s="30">
        <f>IF(AND(ISBLANK(I396),$AD396=1,AI$510=1,$F396&lt;&gt;служ!$AF$3),0,1)</f>
        <v>1</v>
      </c>
      <c r="AJ396" s="30">
        <f>IF(AND(ISBLANK(J396),$AD396=1,AJ$510=1,$F396&lt;&gt;служ!$AF$3),0,1)</f>
        <v>1</v>
      </c>
      <c r="AK396" s="30">
        <f>IF(AND(ISBLANK(K396),$AD396=1,AK$510=1,$F396&lt;&gt;служ!$AF$3),0,1)</f>
        <v>1</v>
      </c>
      <c r="AL396" s="30">
        <f>IF(AND(ISBLANK(L396),$AD396=1,AL$510=1,$F396&lt;&gt;служ!$AF$3),0,1)</f>
        <v>1</v>
      </c>
      <c r="AM396" s="30">
        <f>IF(AND(ISBLANK(M396),$AD396=1,AM$510=1,$F396&lt;&gt;служ!$AF$3),0,1)</f>
        <v>1</v>
      </c>
      <c r="AN396" s="30">
        <f>IF(AND(ISBLANK(N396),$AD396=1,AN$510=1,$F396&lt;&gt;служ!$AF$3),0,1)</f>
        <v>1</v>
      </c>
      <c r="AO396" s="30">
        <f>IF(AND(ISBLANK(O396),$AD396=1,AO$510=1,$F396&lt;&gt;служ!$AF$3),0,1)</f>
        <v>1</v>
      </c>
      <c r="AP396" s="30">
        <f>IF(AND(ISBLANK(P396),$AD396=1,AP$510=1,$F396&lt;&gt;служ!$AF$3),0,1)</f>
        <v>1</v>
      </c>
      <c r="AQ396" s="30">
        <f>IF(AND(ISBLANK(Q396),$AD396=1,AQ$510=1,$F396&lt;&gt;служ!$AF$3),0,1)</f>
        <v>1</v>
      </c>
      <c r="AR396" s="30">
        <f>IF(AND(ISBLANK(R396),$AD396=1,AR$510=1,$F396&lt;&gt;служ!$AF$3),0,1)</f>
        <v>1</v>
      </c>
      <c r="AS396" s="30">
        <f>IF(AND(ISBLANK(S396),$AD396=1,AS$510=1,$F396&lt;&gt;служ!$AF$3),0,1)</f>
        <v>1</v>
      </c>
      <c r="AT396" s="30">
        <f>IF(AND(ISBLANK(T396),$AD396=1,AT$510=1,$F396&lt;&gt;служ!$AF$3),0,1)</f>
        <v>1</v>
      </c>
      <c r="AU396" s="30">
        <f>IF(AND(ISBLANK(U396),$AD396=1,AU$510=1,$F396&lt;&gt;служ!$AF$3),0,1)</f>
        <v>1</v>
      </c>
      <c r="AV396" s="30">
        <f>IF(AND(ISBLANK(V396),$AD396=1,AV$510=1,$F396&lt;&gt;служ!$AF$3),0,1)</f>
        <v>1</v>
      </c>
      <c r="AW396" s="30">
        <f>IF(AND(ISBLANK(W396),$AD396=1,AW$510=1,$F396&lt;&gt;служ!$AF$3),0,1)</f>
        <v>1</v>
      </c>
      <c r="AX396" s="30">
        <f>IF(AND(ISBLANK(X396),$AD396=1,AX$510=1,$F396&lt;&gt;служ!$AF$3),0,1)</f>
        <v>1</v>
      </c>
      <c r="AY396" s="30">
        <f>IF(AND(ISBLANK(Y396),$AD396=1,AY$510=1,$F396&lt;&gt;служ!$AF$3),0,1)</f>
        <v>1</v>
      </c>
      <c r="AZ396" s="30">
        <f>IF(AND(ISBLANK(Z396),$AD396=1,AZ$510=1,$F396&lt;&gt;служ!$AF$3),0,1)</f>
        <v>1</v>
      </c>
      <c r="BA396" s="30">
        <f>IF(AND(ISBLANK(AA396),$AD396=1,BA$510=1,$F396&lt;&gt;служ!$AF$3),0,1)</f>
        <v>1</v>
      </c>
      <c r="BB396" s="20">
        <f t="shared" si="34"/>
        <v>0</v>
      </c>
      <c r="BD396" s="114"/>
      <c r="BE396" s="114"/>
      <c r="BF396" s="156" t="str">
        <f t="shared" si="35"/>
        <v/>
      </c>
      <c r="BH396" s="30">
        <f>IF(AND(ISBLANK(BD396),$AD396=1,$F396&lt;&gt;служ!$AF$3),0,1)</f>
        <v>1</v>
      </c>
      <c r="BI396" s="30">
        <f>IF(AND(ISBLANK(BE396),$AD396=1,$F396&lt;&gt;служ!$AF$3),0,1)</f>
        <v>1</v>
      </c>
    </row>
    <row r="397" spans="2:61" s="20" customFormat="1" x14ac:dyDescent="0.2">
      <c r="B397" s="112">
        <v>388</v>
      </c>
      <c r="C397" s="25">
        <v>4388</v>
      </c>
      <c r="D397" s="52"/>
      <c r="E397" s="52"/>
      <c r="F397" s="113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5"/>
      <c r="V397" s="115"/>
      <c r="W397" s="115"/>
      <c r="X397" s="115"/>
      <c r="Y397" s="115"/>
      <c r="Z397" s="115"/>
      <c r="AA397" s="115"/>
      <c r="AB397" s="28">
        <f>IF(AND(AD397=0,(COUNTIF(D397:AA397,"*")+COUNTIF(D397:AA397,"&lt;9")+COUNTIF(BD397:BE397,"*")+COUNTIF(BD397:BE397,"&lt;9")-COUNTIF(D397:AA397,служ!$AF$3)-COUNTIF(BD397:BE397,служ!$AF$3))&gt;0),0,1)</f>
        <v>1</v>
      </c>
      <c r="AC397" s="28">
        <f t="shared" si="32"/>
        <v>0</v>
      </c>
      <c r="AD397" s="29">
        <f>IF(OR(F397="",F397=служ!$AF$3),0,1)</f>
        <v>0</v>
      </c>
      <c r="AE397" s="31">
        <f t="shared" si="33"/>
        <v>1</v>
      </c>
      <c r="AF397" s="30">
        <f t="shared" si="31"/>
        <v>1</v>
      </c>
      <c r="AG397" s="30">
        <f>IF(AND(ISBLANK(G397),$AD397=1,AG$510=1,$F397&lt;&gt;служ!$AF$3),0,1)</f>
        <v>1</v>
      </c>
      <c r="AH397" s="30">
        <f>IF(AND(ISBLANK(H397),$AD397=1,AH$510=1,$F397&lt;&gt;служ!$AF$3),0,1)</f>
        <v>1</v>
      </c>
      <c r="AI397" s="30">
        <f>IF(AND(ISBLANK(I397),$AD397=1,AI$510=1,$F397&lt;&gt;служ!$AF$3),0,1)</f>
        <v>1</v>
      </c>
      <c r="AJ397" s="30">
        <f>IF(AND(ISBLANK(J397),$AD397=1,AJ$510=1,$F397&lt;&gt;служ!$AF$3),0,1)</f>
        <v>1</v>
      </c>
      <c r="AK397" s="30">
        <f>IF(AND(ISBLANK(K397),$AD397=1,AK$510=1,$F397&lt;&gt;служ!$AF$3),0,1)</f>
        <v>1</v>
      </c>
      <c r="AL397" s="30">
        <f>IF(AND(ISBLANK(L397),$AD397=1,AL$510=1,$F397&lt;&gt;служ!$AF$3),0,1)</f>
        <v>1</v>
      </c>
      <c r="AM397" s="30">
        <f>IF(AND(ISBLANK(M397),$AD397=1,AM$510=1,$F397&lt;&gt;служ!$AF$3),0,1)</f>
        <v>1</v>
      </c>
      <c r="AN397" s="30">
        <f>IF(AND(ISBLANK(N397),$AD397=1,AN$510=1,$F397&lt;&gt;служ!$AF$3),0,1)</f>
        <v>1</v>
      </c>
      <c r="AO397" s="30">
        <f>IF(AND(ISBLANK(O397),$AD397=1,AO$510=1,$F397&lt;&gt;служ!$AF$3),0,1)</f>
        <v>1</v>
      </c>
      <c r="AP397" s="30">
        <f>IF(AND(ISBLANK(P397),$AD397=1,AP$510=1,$F397&lt;&gt;служ!$AF$3),0,1)</f>
        <v>1</v>
      </c>
      <c r="AQ397" s="30">
        <f>IF(AND(ISBLANK(Q397),$AD397=1,AQ$510=1,$F397&lt;&gt;служ!$AF$3),0,1)</f>
        <v>1</v>
      </c>
      <c r="AR397" s="30">
        <f>IF(AND(ISBLANK(R397),$AD397=1,AR$510=1,$F397&lt;&gt;служ!$AF$3),0,1)</f>
        <v>1</v>
      </c>
      <c r="AS397" s="30">
        <f>IF(AND(ISBLANK(S397),$AD397=1,AS$510=1,$F397&lt;&gt;служ!$AF$3),0,1)</f>
        <v>1</v>
      </c>
      <c r="AT397" s="30">
        <f>IF(AND(ISBLANK(T397),$AD397=1,AT$510=1,$F397&lt;&gt;служ!$AF$3),0,1)</f>
        <v>1</v>
      </c>
      <c r="AU397" s="30">
        <f>IF(AND(ISBLANK(U397),$AD397=1,AU$510=1,$F397&lt;&gt;служ!$AF$3),0,1)</f>
        <v>1</v>
      </c>
      <c r="AV397" s="30">
        <f>IF(AND(ISBLANK(V397),$AD397=1,AV$510=1,$F397&lt;&gt;служ!$AF$3),0,1)</f>
        <v>1</v>
      </c>
      <c r="AW397" s="30">
        <f>IF(AND(ISBLANK(W397),$AD397=1,AW$510=1,$F397&lt;&gt;служ!$AF$3),0,1)</f>
        <v>1</v>
      </c>
      <c r="AX397" s="30">
        <f>IF(AND(ISBLANK(X397),$AD397=1,AX$510=1,$F397&lt;&gt;служ!$AF$3),0,1)</f>
        <v>1</v>
      </c>
      <c r="AY397" s="30">
        <f>IF(AND(ISBLANK(Y397),$AD397=1,AY$510=1,$F397&lt;&gt;служ!$AF$3),0,1)</f>
        <v>1</v>
      </c>
      <c r="AZ397" s="30">
        <f>IF(AND(ISBLANK(Z397),$AD397=1,AZ$510=1,$F397&lt;&gt;служ!$AF$3),0,1)</f>
        <v>1</v>
      </c>
      <c r="BA397" s="30">
        <f>IF(AND(ISBLANK(AA397),$AD397=1,BA$510=1,$F397&lt;&gt;служ!$AF$3),0,1)</f>
        <v>1</v>
      </c>
      <c r="BB397" s="20">
        <f t="shared" si="34"/>
        <v>0</v>
      </c>
      <c r="BD397" s="114"/>
      <c r="BE397" s="114"/>
      <c r="BF397" s="156" t="str">
        <f t="shared" si="35"/>
        <v/>
      </c>
      <c r="BH397" s="30">
        <f>IF(AND(ISBLANK(BD397),$AD397=1,$F397&lt;&gt;служ!$AF$3),0,1)</f>
        <v>1</v>
      </c>
      <c r="BI397" s="30">
        <f>IF(AND(ISBLANK(BE397),$AD397=1,$F397&lt;&gt;служ!$AF$3),0,1)</f>
        <v>1</v>
      </c>
    </row>
    <row r="398" spans="2:61" s="20" customFormat="1" x14ac:dyDescent="0.2">
      <c r="B398" s="112">
        <v>389</v>
      </c>
      <c r="C398" s="25">
        <v>4389</v>
      </c>
      <c r="D398" s="52"/>
      <c r="E398" s="52"/>
      <c r="F398" s="113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5"/>
      <c r="V398" s="115"/>
      <c r="W398" s="115"/>
      <c r="X398" s="115"/>
      <c r="Y398" s="115"/>
      <c r="Z398" s="115"/>
      <c r="AA398" s="115"/>
      <c r="AB398" s="28">
        <f>IF(AND(AD398=0,(COUNTIF(D398:AA398,"*")+COUNTIF(D398:AA398,"&lt;9")+COUNTIF(BD398:BE398,"*")+COUNTIF(BD398:BE398,"&lt;9")-COUNTIF(D398:AA398,служ!$AF$3)-COUNTIF(BD398:BE398,служ!$AF$3))&gt;0),0,1)</f>
        <v>1</v>
      </c>
      <c r="AC398" s="28">
        <f t="shared" si="32"/>
        <v>0</v>
      </c>
      <c r="AD398" s="29">
        <f>IF(OR(F398="",F398=служ!$AF$3),0,1)</f>
        <v>0</v>
      </c>
      <c r="AE398" s="31">
        <f t="shared" si="33"/>
        <v>1</v>
      </c>
      <c r="AF398" s="30">
        <f t="shared" si="31"/>
        <v>1</v>
      </c>
      <c r="AG398" s="30">
        <f>IF(AND(ISBLANK(G398),$AD398=1,AG$510=1,$F398&lt;&gt;служ!$AF$3),0,1)</f>
        <v>1</v>
      </c>
      <c r="AH398" s="30">
        <f>IF(AND(ISBLANK(H398),$AD398=1,AH$510=1,$F398&lt;&gt;служ!$AF$3),0,1)</f>
        <v>1</v>
      </c>
      <c r="AI398" s="30">
        <f>IF(AND(ISBLANK(I398),$AD398=1,AI$510=1,$F398&lt;&gt;служ!$AF$3),0,1)</f>
        <v>1</v>
      </c>
      <c r="AJ398" s="30">
        <f>IF(AND(ISBLANK(J398),$AD398=1,AJ$510=1,$F398&lt;&gt;служ!$AF$3),0,1)</f>
        <v>1</v>
      </c>
      <c r="AK398" s="30">
        <f>IF(AND(ISBLANK(K398),$AD398=1,AK$510=1,$F398&lt;&gt;служ!$AF$3),0,1)</f>
        <v>1</v>
      </c>
      <c r="AL398" s="30">
        <f>IF(AND(ISBLANK(L398),$AD398=1,AL$510=1,$F398&lt;&gt;служ!$AF$3),0,1)</f>
        <v>1</v>
      </c>
      <c r="AM398" s="30">
        <f>IF(AND(ISBLANK(M398),$AD398=1,AM$510=1,$F398&lt;&gt;служ!$AF$3),0,1)</f>
        <v>1</v>
      </c>
      <c r="AN398" s="30">
        <f>IF(AND(ISBLANK(N398),$AD398=1,AN$510=1,$F398&lt;&gt;служ!$AF$3),0,1)</f>
        <v>1</v>
      </c>
      <c r="AO398" s="30">
        <f>IF(AND(ISBLANK(O398),$AD398=1,AO$510=1,$F398&lt;&gt;служ!$AF$3),0,1)</f>
        <v>1</v>
      </c>
      <c r="AP398" s="30">
        <f>IF(AND(ISBLANK(P398),$AD398=1,AP$510=1,$F398&lt;&gt;служ!$AF$3),0,1)</f>
        <v>1</v>
      </c>
      <c r="AQ398" s="30">
        <f>IF(AND(ISBLANK(Q398),$AD398=1,AQ$510=1,$F398&lt;&gt;служ!$AF$3),0,1)</f>
        <v>1</v>
      </c>
      <c r="AR398" s="30">
        <f>IF(AND(ISBLANK(R398),$AD398=1,AR$510=1,$F398&lt;&gt;служ!$AF$3),0,1)</f>
        <v>1</v>
      </c>
      <c r="AS398" s="30">
        <f>IF(AND(ISBLANK(S398),$AD398=1,AS$510=1,$F398&lt;&gt;служ!$AF$3),0,1)</f>
        <v>1</v>
      </c>
      <c r="AT398" s="30">
        <f>IF(AND(ISBLANK(T398),$AD398=1,AT$510=1,$F398&lt;&gt;служ!$AF$3),0,1)</f>
        <v>1</v>
      </c>
      <c r="AU398" s="30">
        <f>IF(AND(ISBLANK(U398),$AD398=1,AU$510=1,$F398&lt;&gt;служ!$AF$3),0,1)</f>
        <v>1</v>
      </c>
      <c r="AV398" s="30">
        <f>IF(AND(ISBLANK(V398),$AD398=1,AV$510=1,$F398&lt;&gt;служ!$AF$3),0,1)</f>
        <v>1</v>
      </c>
      <c r="AW398" s="30">
        <f>IF(AND(ISBLANK(W398),$AD398=1,AW$510=1,$F398&lt;&gt;служ!$AF$3),0,1)</f>
        <v>1</v>
      </c>
      <c r="AX398" s="30">
        <f>IF(AND(ISBLANK(X398),$AD398=1,AX$510=1,$F398&lt;&gt;служ!$AF$3),0,1)</f>
        <v>1</v>
      </c>
      <c r="AY398" s="30">
        <f>IF(AND(ISBLANK(Y398),$AD398=1,AY$510=1,$F398&lt;&gt;служ!$AF$3),0,1)</f>
        <v>1</v>
      </c>
      <c r="AZ398" s="30">
        <f>IF(AND(ISBLANK(Z398),$AD398=1,AZ$510=1,$F398&lt;&gt;служ!$AF$3),0,1)</f>
        <v>1</v>
      </c>
      <c r="BA398" s="30">
        <f>IF(AND(ISBLANK(AA398),$AD398=1,BA$510=1,$F398&lt;&gt;служ!$AF$3),0,1)</f>
        <v>1</v>
      </c>
      <c r="BB398" s="20">
        <f t="shared" si="34"/>
        <v>0</v>
      </c>
      <c r="BD398" s="114"/>
      <c r="BE398" s="114"/>
      <c r="BF398" s="156" t="str">
        <f t="shared" si="35"/>
        <v/>
      </c>
      <c r="BH398" s="30">
        <f>IF(AND(ISBLANK(BD398),$AD398=1,$F398&lt;&gt;служ!$AF$3),0,1)</f>
        <v>1</v>
      </c>
      <c r="BI398" s="30">
        <f>IF(AND(ISBLANK(BE398),$AD398=1,$F398&lt;&gt;служ!$AF$3),0,1)</f>
        <v>1</v>
      </c>
    </row>
    <row r="399" spans="2:61" s="20" customFormat="1" x14ac:dyDescent="0.2">
      <c r="B399" s="112">
        <v>390</v>
      </c>
      <c r="C399" s="25">
        <v>4390</v>
      </c>
      <c r="D399" s="52"/>
      <c r="E399" s="52"/>
      <c r="F399" s="113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5"/>
      <c r="V399" s="115"/>
      <c r="W399" s="115"/>
      <c r="X399" s="115"/>
      <c r="Y399" s="115"/>
      <c r="Z399" s="115"/>
      <c r="AA399" s="115"/>
      <c r="AB399" s="28">
        <f>IF(AND(AD399=0,(COUNTIF(D399:AA399,"*")+COUNTIF(D399:AA399,"&lt;9")+COUNTIF(BD399:BE399,"*")+COUNTIF(BD399:BE399,"&lt;9")-COUNTIF(D399:AA399,служ!$AF$3)-COUNTIF(BD399:BE399,служ!$AF$3))&gt;0),0,1)</f>
        <v>1</v>
      </c>
      <c r="AC399" s="28">
        <f t="shared" si="32"/>
        <v>0</v>
      </c>
      <c r="AD399" s="29">
        <f>IF(OR(F399="",F399=служ!$AF$3),0,1)</f>
        <v>0</v>
      </c>
      <c r="AE399" s="31">
        <f t="shared" si="33"/>
        <v>1</v>
      </c>
      <c r="AF399" s="30">
        <f t="shared" si="31"/>
        <v>1</v>
      </c>
      <c r="AG399" s="30">
        <f>IF(AND(ISBLANK(G399),$AD399=1,AG$510=1,$F399&lt;&gt;служ!$AF$3),0,1)</f>
        <v>1</v>
      </c>
      <c r="AH399" s="30">
        <f>IF(AND(ISBLANK(H399),$AD399=1,AH$510=1,$F399&lt;&gt;служ!$AF$3),0,1)</f>
        <v>1</v>
      </c>
      <c r="AI399" s="30">
        <f>IF(AND(ISBLANK(I399),$AD399=1,AI$510=1,$F399&lt;&gt;служ!$AF$3),0,1)</f>
        <v>1</v>
      </c>
      <c r="AJ399" s="30">
        <f>IF(AND(ISBLANK(J399),$AD399=1,AJ$510=1,$F399&lt;&gt;служ!$AF$3),0,1)</f>
        <v>1</v>
      </c>
      <c r="AK399" s="30">
        <f>IF(AND(ISBLANK(K399),$AD399=1,AK$510=1,$F399&lt;&gt;служ!$AF$3),0,1)</f>
        <v>1</v>
      </c>
      <c r="AL399" s="30">
        <f>IF(AND(ISBLANK(L399),$AD399=1,AL$510=1,$F399&lt;&gt;служ!$AF$3),0,1)</f>
        <v>1</v>
      </c>
      <c r="AM399" s="30">
        <f>IF(AND(ISBLANK(M399),$AD399=1,AM$510=1,$F399&lt;&gt;служ!$AF$3),0,1)</f>
        <v>1</v>
      </c>
      <c r="AN399" s="30">
        <f>IF(AND(ISBLANK(N399),$AD399=1,AN$510=1,$F399&lt;&gt;служ!$AF$3),0,1)</f>
        <v>1</v>
      </c>
      <c r="AO399" s="30">
        <f>IF(AND(ISBLANK(O399),$AD399=1,AO$510=1,$F399&lt;&gt;служ!$AF$3),0,1)</f>
        <v>1</v>
      </c>
      <c r="AP399" s="30">
        <f>IF(AND(ISBLANK(P399),$AD399=1,AP$510=1,$F399&lt;&gt;служ!$AF$3),0,1)</f>
        <v>1</v>
      </c>
      <c r="AQ399" s="30">
        <f>IF(AND(ISBLANK(Q399),$AD399=1,AQ$510=1,$F399&lt;&gt;служ!$AF$3),0,1)</f>
        <v>1</v>
      </c>
      <c r="AR399" s="30">
        <f>IF(AND(ISBLANK(R399),$AD399=1,AR$510=1,$F399&lt;&gt;служ!$AF$3),0,1)</f>
        <v>1</v>
      </c>
      <c r="AS399" s="30">
        <f>IF(AND(ISBLANK(S399),$AD399=1,AS$510=1,$F399&lt;&gt;служ!$AF$3),0,1)</f>
        <v>1</v>
      </c>
      <c r="AT399" s="30">
        <f>IF(AND(ISBLANK(T399),$AD399=1,AT$510=1,$F399&lt;&gt;служ!$AF$3),0,1)</f>
        <v>1</v>
      </c>
      <c r="AU399" s="30">
        <f>IF(AND(ISBLANK(U399),$AD399=1,AU$510=1,$F399&lt;&gt;служ!$AF$3),0,1)</f>
        <v>1</v>
      </c>
      <c r="AV399" s="30">
        <f>IF(AND(ISBLANK(V399),$AD399=1,AV$510=1,$F399&lt;&gt;служ!$AF$3),0,1)</f>
        <v>1</v>
      </c>
      <c r="AW399" s="30">
        <f>IF(AND(ISBLANK(W399),$AD399=1,AW$510=1,$F399&lt;&gt;служ!$AF$3),0,1)</f>
        <v>1</v>
      </c>
      <c r="AX399" s="30">
        <f>IF(AND(ISBLANK(X399),$AD399=1,AX$510=1,$F399&lt;&gt;служ!$AF$3),0,1)</f>
        <v>1</v>
      </c>
      <c r="AY399" s="30">
        <f>IF(AND(ISBLANK(Y399),$AD399=1,AY$510=1,$F399&lt;&gt;служ!$AF$3),0,1)</f>
        <v>1</v>
      </c>
      <c r="AZ399" s="30">
        <f>IF(AND(ISBLANK(Z399),$AD399=1,AZ$510=1,$F399&lt;&gt;служ!$AF$3),0,1)</f>
        <v>1</v>
      </c>
      <c r="BA399" s="30">
        <f>IF(AND(ISBLANK(AA399),$AD399=1,BA$510=1,$F399&lt;&gt;служ!$AF$3),0,1)</f>
        <v>1</v>
      </c>
      <c r="BB399" s="20">
        <f t="shared" si="34"/>
        <v>0</v>
      </c>
      <c r="BD399" s="114"/>
      <c r="BE399" s="114"/>
      <c r="BF399" s="156" t="str">
        <f t="shared" si="35"/>
        <v/>
      </c>
      <c r="BH399" s="30">
        <f>IF(AND(ISBLANK(BD399),$AD399=1,$F399&lt;&gt;служ!$AF$3),0,1)</f>
        <v>1</v>
      </c>
      <c r="BI399" s="30">
        <f>IF(AND(ISBLANK(BE399),$AD399=1,$F399&lt;&gt;служ!$AF$3),0,1)</f>
        <v>1</v>
      </c>
    </row>
    <row r="400" spans="2:61" s="20" customFormat="1" x14ac:dyDescent="0.2">
      <c r="B400" s="112">
        <v>391</v>
      </c>
      <c r="C400" s="25">
        <v>4391</v>
      </c>
      <c r="D400" s="52"/>
      <c r="E400" s="52"/>
      <c r="F400" s="113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5"/>
      <c r="V400" s="115"/>
      <c r="W400" s="115"/>
      <c r="X400" s="115"/>
      <c r="Y400" s="115"/>
      <c r="Z400" s="115"/>
      <c r="AA400" s="115"/>
      <c r="AB400" s="28">
        <f>IF(AND(AD400=0,(COUNTIF(D400:AA400,"*")+COUNTIF(D400:AA400,"&lt;9")+COUNTIF(BD400:BE400,"*")+COUNTIF(BD400:BE400,"&lt;9")-COUNTIF(D400:AA400,служ!$AF$3)-COUNTIF(BD400:BE400,служ!$AF$3))&gt;0),0,1)</f>
        <v>1</v>
      </c>
      <c r="AC400" s="28">
        <f t="shared" si="32"/>
        <v>0</v>
      </c>
      <c r="AD400" s="29">
        <f>IF(OR(F400="",F400=служ!$AF$3),0,1)</f>
        <v>0</v>
      </c>
      <c r="AE400" s="31">
        <f t="shared" si="33"/>
        <v>1</v>
      </c>
      <c r="AF400" s="30">
        <f t="shared" si="31"/>
        <v>1</v>
      </c>
      <c r="AG400" s="30">
        <f>IF(AND(ISBLANK(G400),$AD400=1,AG$510=1,$F400&lt;&gt;служ!$AF$3),0,1)</f>
        <v>1</v>
      </c>
      <c r="AH400" s="30">
        <f>IF(AND(ISBLANK(H400),$AD400=1,AH$510=1,$F400&lt;&gt;служ!$AF$3),0,1)</f>
        <v>1</v>
      </c>
      <c r="AI400" s="30">
        <f>IF(AND(ISBLANK(I400),$AD400=1,AI$510=1,$F400&lt;&gt;служ!$AF$3),0,1)</f>
        <v>1</v>
      </c>
      <c r="AJ400" s="30">
        <f>IF(AND(ISBLANK(J400),$AD400=1,AJ$510=1,$F400&lt;&gt;служ!$AF$3),0,1)</f>
        <v>1</v>
      </c>
      <c r="AK400" s="30">
        <f>IF(AND(ISBLANK(K400),$AD400=1,AK$510=1,$F400&lt;&gt;служ!$AF$3),0,1)</f>
        <v>1</v>
      </c>
      <c r="AL400" s="30">
        <f>IF(AND(ISBLANK(L400),$AD400=1,AL$510=1,$F400&lt;&gt;служ!$AF$3),0,1)</f>
        <v>1</v>
      </c>
      <c r="AM400" s="30">
        <f>IF(AND(ISBLANK(M400),$AD400=1,AM$510=1,$F400&lt;&gt;служ!$AF$3),0,1)</f>
        <v>1</v>
      </c>
      <c r="AN400" s="30">
        <f>IF(AND(ISBLANK(N400),$AD400=1,AN$510=1,$F400&lt;&gt;служ!$AF$3),0,1)</f>
        <v>1</v>
      </c>
      <c r="AO400" s="30">
        <f>IF(AND(ISBLANK(O400),$AD400=1,AO$510=1,$F400&lt;&gt;служ!$AF$3),0,1)</f>
        <v>1</v>
      </c>
      <c r="AP400" s="30">
        <f>IF(AND(ISBLANK(P400),$AD400=1,AP$510=1,$F400&lt;&gt;служ!$AF$3),0,1)</f>
        <v>1</v>
      </c>
      <c r="AQ400" s="30">
        <f>IF(AND(ISBLANK(Q400),$AD400=1,AQ$510=1,$F400&lt;&gt;служ!$AF$3),0,1)</f>
        <v>1</v>
      </c>
      <c r="AR400" s="30">
        <f>IF(AND(ISBLANK(R400),$AD400=1,AR$510=1,$F400&lt;&gt;служ!$AF$3),0,1)</f>
        <v>1</v>
      </c>
      <c r="AS400" s="30">
        <f>IF(AND(ISBLANK(S400),$AD400=1,AS$510=1,$F400&lt;&gt;служ!$AF$3),0,1)</f>
        <v>1</v>
      </c>
      <c r="AT400" s="30">
        <f>IF(AND(ISBLANK(T400),$AD400=1,AT$510=1,$F400&lt;&gt;служ!$AF$3),0,1)</f>
        <v>1</v>
      </c>
      <c r="AU400" s="30">
        <f>IF(AND(ISBLANK(U400),$AD400=1,AU$510=1,$F400&lt;&gt;служ!$AF$3),0,1)</f>
        <v>1</v>
      </c>
      <c r="AV400" s="30">
        <f>IF(AND(ISBLANK(V400),$AD400=1,AV$510=1,$F400&lt;&gt;служ!$AF$3),0,1)</f>
        <v>1</v>
      </c>
      <c r="AW400" s="30">
        <f>IF(AND(ISBLANK(W400),$AD400=1,AW$510=1,$F400&lt;&gt;служ!$AF$3),0,1)</f>
        <v>1</v>
      </c>
      <c r="AX400" s="30">
        <f>IF(AND(ISBLANK(X400),$AD400=1,AX$510=1,$F400&lt;&gt;служ!$AF$3),0,1)</f>
        <v>1</v>
      </c>
      <c r="AY400" s="30">
        <f>IF(AND(ISBLANK(Y400),$AD400=1,AY$510=1,$F400&lt;&gt;служ!$AF$3),0,1)</f>
        <v>1</v>
      </c>
      <c r="AZ400" s="30">
        <f>IF(AND(ISBLANK(Z400),$AD400=1,AZ$510=1,$F400&lt;&gt;служ!$AF$3),0,1)</f>
        <v>1</v>
      </c>
      <c r="BA400" s="30">
        <f>IF(AND(ISBLANK(AA400),$AD400=1,BA$510=1,$F400&lt;&gt;служ!$AF$3),0,1)</f>
        <v>1</v>
      </c>
      <c r="BB400" s="20">
        <f t="shared" si="34"/>
        <v>0</v>
      </c>
      <c r="BD400" s="114"/>
      <c r="BE400" s="114"/>
      <c r="BF400" s="156" t="str">
        <f t="shared" si="35"/>
        <v/>
      </c>
      <c r="BH400" s="30">
        <f>IF(AND(ISBLANK(BD400),$AD400=1,$F400&lt;&gt;служ!$AF$3),0,1)</f>
        <v>1</v>
      </c>
      <c r="BI400" s="30">
        <f>IF(AND(ISBLANK(BE400),$AD400=1,$F400&lt;&gt;служ!$AF$3),0,1)</f>
        <v>1</v>
      </c>
    </row>
    <row r="401" spans="2:61" s="20" customFormat="1" x14ac:dyDescent="0.2">
      <c r="B401" s="112">
        <v>392</v>
      </c>
      <c r="C401" s="25">
        <v>4392</v>
      </c>
      <c r="D401" s="52"/>
      <c r="E401" s="52"/>
      <c r="F401" s="113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5"/>
      <c r="V401" s="115"/>
      <c r="W401" s="115"/>
      <c r="X401" s="115"/>
      <c r="Y401" s="115"/>
      <c r="Z401" s="115"/>
      <c r="AA401" s="115"/>
      <c r="AB401" s="28">
        <f>IF(AND(AD401=0,(COUNTIF(D401:AA401,"*")+COUNTIF(D401:AA401,"&lt;9")+COUNTIF(BD401:BE401,"*")+COUNTIF(BD401:BE401,"&lt;9")-COUNTIF(D401:AA401,служ!$AF$3)-COUNTIF(BD401:BE401,служ!$AF$3))&gt;0),0,1)</f>
        <v>1</v>
      </c>
      <c r="AC401" s="28">
        <f t="shared" si="32"/>
        <v>0</v>
      </c>
      <c r="AD401" s="29">
        <f>IF(OR(F401="",F401=служ!$AF$3),0,1)</f>
        <v>0</v>
      </c>
      <c r="AE401" s="31">
        <f t="shared" si="33"/>
        <v>1</v>
      </c>
      <c r="AF401" s="30">
        <f t="shared" si="31"/>
        <v>1</v>
      </c>
      <c r="AG401" s="30">
        <f>IF(AND(ISBLANK(G401),$AD401=1,AG$510=1,$F401&lt;&gt;служ!$AF$3),0,1)</f>
        <v>1</v>
      </c>
      <c r="AH401" s="30">
        <f>IF(AND(ISBLANK(H401),$AD401=1,AH$510=1,$F401&lt;&gt;служ!$AF$3),0,1)</f>
        <v>1</v>
      </c>
      <c r="AI401" s="30">
        <f>IF(AND(ISBLANK(I401),$AD401=1,AI$510=1,$F401&lt;&gt;служ!$AF$3),0,1)</f>
        <v>1</v>
      </c>
      <c r="AJ401" s="30">
        <f>IF(AND(ISBLANK(J401),$AD401=1,AJ$510=1,$F401&lt;&gt;служ!$AF$3),0,1)</f>
        <v>1</v>
      </c>
      <c r="AK401" s="30">
        <f>IF(AND(ISBLANK(K401),$AD401=1,AK$510=1,$F401&lt;&gt;служ!$AF$3),0,1)</f>
        <v>1</v>
      </c>
      <c r="AL401" s="30">
        <f>IF(AND(ISBLANK(L401),$AD401=1,AL$510=1,$F401&lt;&gt;служ!$AF$3),0,1)</f>
        <v>1</v>
      </c>
      <c r="AM401" s="30">
        <f>IF(AND(ISBLANK(M401),$AD401=1,AM$510=1,$F401&lt;&gt;служ!$AF$3),0,1)</f>
        <v>1</v>
      </c>
      <c r="AN401" s="30">
        <f>IF(AND(ISBLANK(N401),$AD401=1,AN$510=1,$F401&lt;&gt;служ!$AF$3),0,1)</f>
        <v>1</v>
      </c>
      <c r="AO401" s="30">
        <f>IF(AND(ISBLANK(O401),$AD401=1,AO$510=1,$F401&lt;&gt;служ!$AF$3),0,1)</f>
        <v>1</v>
      </c>
      <c r="AP401" s="30">
        <f>IF(AND(ISBLANK(P401),$AD401=1,AP$510=1,$F401&lt;&gt;служ!$AF$3),0,1)</f>
        <v>1</v>
      </c>
      <c r="AQ401" s="30">
        <f>IF(AND(ISBLANK(Q401),$AD401=1,AQ$510=1,$F401&lt;&gt;служ!$AF$3),0,1)</f>
        <v>1</v>
      </c>
      <c r="AR401" s="30">
        <f>IF(AND(ISBLANK(R401),$AD401=1,AR$510=1,$F401&lt;&gt;служ!$AF$3),0,1)</f>
        <v>1</v>
      </c>
      <c r="AS401" s="30">
        <f>IF(AND(ISBLANK(S401),$AD401=1,AS$510=1,$F401&lt;&gt;служ!$AF$3),0,1)</f>
        <v>1</v>
      </c>
      <c r="AT401" s="30">
        <f>IF(AND(ISBLANK(T401),$AD401=1,AT$510=1,$F401&lt;&gt;служ!$AF$3),0,1)</f>
        <v>1</v>
      </c>
      <c r="AU401" s="30">
        <f>IF(AND(ISBLANK(U401),$AD401=1,AU$510=1,$F401&lt;&gt;служ!$AF$3),0,1)</f>
        <v>1</v>
      </c>
      <c r="AV401" s="30">
        <f>IF(AND(ISBLANK(V401),$AD401=1,AV$510=1,$F401&lt;&gt;служ!$AF$3),0,1)</f>
        <v>1</v>
      </c>
      <c r="AW401" s="30">
        <f>IF(AND(ISBLANK(W401),$AD401=1,AW$510=1,$F401&lt;&gt;служ!$AF$3),0,1)</f>
        <v>1</v>
      </c>
      <c r="AX401" s="30">
        <f>IF(AND(ISBLANK(X401),$AD401=1,AX$510=1,$F401&lt;&gt;служ!$AF$3),0,1)</f>
        <v>1</v>
      </c>
      <c r="AY401" s="30">
        <f>IF(AND(ISBLANK(Y401),$AD401=1,AY$510=1,$F401&lt;&gt;служ!$AF$3),0,1)</f>
        <v>1</v>
      </c>
      <c r="AZ401" s="30">
        <f>IF(AND(ISBLANK(Z401),$AD401=1,AZ$510=1,$F401&lt;&gt;служ!$AF$3),0,1)</f>
        <v>1</v>
      </c>
      <c r="BA401" s="30">
        <f>IF(AND(ISBLANK(AA401),$AD401=1,BA$510=1,$F401&lt;&gt;служ!$AF$3),0,1)</f>
        <v>1</v>
      </c>
      <c r="BB401" s="20">
        <f t="shared" si="34"/>
        <v>0</v>
      </c>
      <c r="BD401" s="114"/>
      <c r="BE401" s="114"/>
      <c r="BF401" s="156" t="str">
        <f t="shared" si="35"/>
        <v/>
      </c>
      <c r="BH401" s="30">
        <f>IF(AND(ISBLANK(BD401),$AD401=1,$F401&lt;&gt;служ!$AF$3),0,1)</f>
        <v>1</v>
      </c>
      <c r="BI401" s="30">
        <f>IF(AND(ISBLANK(BE401),$AD401=1,$F401&lt;&gt;служ!$AF$3),0,1)</f>
        <v>1</v>
      </c>
    </row>
    <row r="402" spans="2:61" s="20" customFormat="1" x14ac:dyDescent="0.2">
      <c r="B402" s="112">
        <v>393</v>
      </c>
      <c r="C402" s="25">
        <v>4393</v>
      </c>
      <c r="D402" s="52"/>
      <c r="E402" s="52"/>
      <c r="F402" s="113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5"/>
      <c r="V402" s="115"/>
      <c r="W402" s="115"/>
      <c r="X402" s="115"/>
      <c r="Y402" s="115"/>
      <c r="Z402" s="115"/>
      <c r="AA402" s="115"/>
      <c r="AB402" s="28">
        <f>IF(AND(AD402=0,(COUNTIF(D402:AA402,"*")+COUNTIF(D402:AA402,"&lt;9")+COUNTIF(BD402:BE402,"*")+COUNTIF(BD402:BE402,"&lt;9")-COUNTIF(D402:AA402,служ!$AF$3)-COUNTIF(BD402:BE402,служ!$AF$3))&gt;0),0,1)</f>
        <v>1</v>
      </c>
      <c r="AC402" s="28">
        <f t="shared" si="32"/>
        <v>0</v>
      </c>
      <c r="AD402" s="29">
        <f>IF(OR(F402="",F402=служ!$AF$3),0,1)</f>
        <v>0</v>
      </c>
      <c r="AE402" s="31">
        <f t="shared" si="33"/>
        <v>1</v>
      </c>
      <c r="AF402" s="30">
        <f t="shared" si="31"/>
        <v>1</v>
      </c>
      <c r="AG402" s="30">
        <f>IF(AND(ISBLANK(G402),$AD402=1,AG$510=1,$F402&lt;&gt;служ!$AF$3),0,1)</f>
        <v>1</v>
      </c>
      <c r="AH402" s="30">
        <f>IF(AND(ISBLANK(H402),$AD402=1,AH$510=1,$F402&lt;&gt;служ!$AF$3),0,1)</f>
        <v>1</v>
      </c>
      <c r="AI402" s="30">
        <f>IF(AND(ISBLANK(I402),$AD402=1,AI$510=1,$F402&lt;&gt;служ!$AF$3),0,1)</f>
        <v>1</v>
      </c>
      <c r="AJ402" s="30">
        <f>IF(AND(ISBLANK(J402),$AD402=1,AJ$510=1,$F402&lt;&gt;служ!$AF$3),0,1)</f>
        <v>1</v>
      </c>
      <c r="AK402" s="30">
        <f>IF(AND(ISBLANK(K402),$AD402=1,AK$510=1,$F402&lt;&gt;служ!$AF$3),0,1)</f>
        <v>1</v>
      </c>
      <c r="AL402" s="30">
        <f>IF(AND(ISBLANK(L402),$AD402=1,AL$510=1,$F402&lt;&gt;служ!$AF$3),0,1)</f>
        <v>1</v>
      </c>
      <c r="AM402" s="30">
        <f>IF(AND(ISBLANK(M402),$AD402=1,AM$510=1,$F402&lt;&gt;служ!$AF$3),0,1)</f>
        <v>1</v>
      </c>
      <c r="AN402" s="30">
        <f>IF(AND(ISBLANK(N402),$AD402=1,AN$510=1,$F402&lt;&gt;служ!$AF$3),0,1)</f>
        <v>1</v>
      </c>
      <c r="AO402" s="30">
        <f>IF(AND(ISBLANK(O402),$AD402=1,AO$510=1,$F402&lt;&gt;служ!$AF$3),0,1)</f>
        <v>1</v>
      </c>
      <c r="AP402" s="30">
        <f>IF(AND(ISBLANK(P402),$AD402=1,AP$510=1,$F402&lt;&gt;служ!$AF$3),0,1)</f>
        <v>1</v>
      </c>
      <c r="AQ402" s="30">
        <f>IF(AND(ISBLANK(Q402),$AD402=1,AQ$510=1,$F402&lt;&gt;служ!$AF$3),0,1)</f>
        <v>1</v>
      </c>
      <c r="AR402" s="30">
        <f>IF(AND(ISBLANK(R402),$AD402=1,AR$510=1,$F402&lt;&gt;служ!$AF$3),0,1)</f>
        <v>1</v>
      </c>
      <c r="AS402" s="30">
        <f>IF(AND(ISBLANK(S402),$AD402=1,AS$510=1,$F402&lt;&gt;служ!$AF$3),0,1)</f>
        <v>1</v>
      </c>
      <c r="AT402" s="30">
        <f>IF(AND(ISBLANK(T402),$AD402=1,AT$510=1,$F402&lt;&gt;служ!$AF$3),0,1)</f>
        <v>1</v>
      </c>
      <c r="AU402" s="30">
        <f>IF(AND(ISBLANK(U402),$AD402=1,AU$510=1,$F402&lt;&gt;служ!$AF$3),0,1)</f>
        <v>1</v>
      </c>
      <c r="AV402" s="30">
        <f>IF(AND(ISBLANK(V402),$AD402=1,AV$510=1,$F402&lt;&gt;служ!$AF$3),0,1)</f>
        <v>1</v>
      </c>
      <c r="AW402" s="30">
        <f>IF(AND(ISBLANK(W402),$AD402=1,AW$510=1,$F402&lt;&gt;служ!$AF$3),0,1)</f>
        <v>1</v>
      </c>
      <c r="AX402" s="30">
        <f>IF(AND(ISBLANK(X402),$AD402=1,AX$510=1,$F402&lt;&gt;служ!$AF$3),0,1)</f>
        <v>1</v>
      </c>
      <c r="AY402" s="30">
        <f>IF(AND(ISBLANK(Y402),$AD402=1,AY$510=1,$F402&lt;&gt;служ!$AF$3),0,1)</f>
        <v>1</v>
      </c>
      <c r="AZ402" s="30">
        <f>IF(AND(ISBLANK(Z402),$AD402=1,AZ$510=1,$F402&lt;&gt;служ!$AF$3),0,1)</f>
        <v>1</v>
      </c>
      <c r="BA402" s="30">
        <f>IF(AND(ISBLANK(AA402),$AD402=1,BA$510=1,$F402&lt;&gt;служ!$AF$3),0,1)</f>
        <v>1</v>
      </c>
      <c r="BB402" s="20">
        <f t="shared" si="34"/>
        <v>0</v>
      </c>
      <c r="BD402" s="114"/>
      <c r="BE402" s="114"/>
      <c r="BF402" s="156" t="str">
        <f t="shared" si="35"/>
        <v/>
      </c>
      <c r="BH402" s="30">
        <f>IF(AND(ISBLANK(BD402),$AD402=1,$F402&lt;&gt;служ!$AF$3),0,1)</f>
        <v>1</v>
      </c>
      <c r="BI402" s="30">
        <f>IF(AND(ISBLANK(BE402),$AD402=1,$F402&lt;&gt;служ!$AF$3),0,1)</f>
        <v>1</v>
      </c>
    </row>
    <row r="403" spans="2:61" s="20" customFormat="1" x14ac:dyDescent="0.2">
      <c r="B403" s="112">
        <v>394</v>
      </c>
      <c r="C403" s="25">
        <v>4394</v>
      </c>
      <c r="D403" s="52"/>
      <c r="E403" s="52"/>
      <c r="F403" s="113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5"/>
      <c r="V403" s="115"/>
      <c r="W403" s="115"/>
      <c r="X403" s="115"/>
      <c r="Y403" s="115"/>
      <c r="Z403" s="115"/>
      <c r="AA403" s="115"/>
      <c r="AB403" s="28">
        <f>IF(AND(AD403=0,(COUNTIF(D403:AA403,"*")+COUNTIF(D403:AA403,"&lt;9")+COUNTIF(BD403:BE403,"*")+COUNTIF(BD403:BE403,"&lt;9")-COUNTIF(D403:AA403,служ!$AF$3)-COUNTIF(BD403:BE403,служ!$AF$3))&gt;0),0,1)</f>
        <v>1</v>
      </c>
      <c r="AC403" s="28">
        <f t="shared" si="32"/>
        <v>0</v>
      </c>
      <c r="AD403" s="29">
        <f>IF(OR(F403="",F403=служ!$AF$3),0,1)</f>
        <v>0</v>
      </c>
      <c r="AE403" s="31">
        <f t="shared" si="33"/>
        <v>1</v>
      </c>
      <c r="AF403" s="30">
        <f t="shared" si="31"/>
        <v>1</v>
      </c>
      <c r="AG403" s="30">
        <f>IF(AND(ISBLANK(G403),$AD403=1,AG$510=1,$F403&lt;&gt;служ!$AF$3),0,1)</f>
        <v>1</v>
      </c>
      <c r="AH403" s="30">
        <f>IF(AND(ISBLANK(H403),$AD403=1,AH$510=1,$F403&lt;&gt;служ!$AF$3),0,1)</f>
        <v>1</v>
      </c>
      <c r="AI403" s="30">
        <f>IF(AND(ISBLANK(I403),$AD403=1,AI$510=1,$F403&lt;&gt;служ!$AF$3),0,1)</f>
        <v>1</v>
      </c>
      <c r="AJ403" s="30">
        <f>IF(AND(ISBLANK(J403),$AD403=1,AJ$510=1,$F403&lt;&gt;служ!$AF$3),0,1)</f>
        <v>1</v>
      </c>
      <c r="AK403" s="30">
        <f>IF(AND(ISBLANK(K403),$AD403=1,AK$510=1,$F403&lt;&gt;служ!$AF$3),0,1)</f>
        <v>1</v>
      </c>
      <c r="AL403" s="30">
        <f>IF(AND(ISBLANK(L403),$AD403=1,AL$510=1,$F403&lt;&gt;служ!$AF$3),0,1)</f>
        <v>1</v>
      </c>
      <c r="AM403" s="30">
        <f>IF(AND(ISBLANK(M403),$AD403=1,AM$510=1,$F403&lt;&gt;служ!$AF$3),0,1)</f>
        <v>1</v>
      </c>
      <c r="AN403" s="30">
        <f>IF(AND(ISBLANK(N403),$AD403=1,AN$510=1,$F403&lt;&gt;служ!$AF$3),0,1)</f>
        <v>1</v>
      </c>
      <c r="AO403" s="30">
        <f>IF(AND(ISBLANK(O403),$AD403=1,AO$510=1,$F403&lt;&gt;служ!$AF$3),0,1)</f>
        <v>1</v>
      </c>
      <c r="AP403" s="30">
        <f>IF(AND(ISBLANK(P403),$AD403=1,AP$510=1,$F403&lt;&gt;служ!$AF$3),0,1)</f>
        <v>1</v>
      </c>
      <c r="AQ403" s="30">
        <f>IF(AND(ISBLANK(Q403),$AD403=1,AQ$510=1,$F403&lt;&gt;служ!$AF$3),0,1)</f>
        <v>1</v>
      </c>
      <c r="AR403" s="30">
        <f>IF(AND(ISBLANK(R403),$AD403=1,AR$510=1,$F403&lt;&gt;служ!$AF$3),0,1)</f>
        <v>1</v>
      </c>
      <c r="AS403" s="30">
        <f>IF(AND(ISBLANK(S403),$AD403=1,AS$510=1,$F403&lt;&gt;служ!$AF$3),0,1)</f>
        <v>1</v>
      </c>
      <c r="AT403" s="30">
        <f>IF(AND(ISBLANK(T403),$AD403=1,AT$510=1,$F403&lt;&gt;служ!$AF$3),0,1)</f>
        <v>1</v>
      </c>
      <c r="AU403" s="30">
        <f>IF(AND(ISBLANK(U403),$AD403=1,AU$510=1,$F403&lt;&gt;служ!$AF$3),0,1)</f>
        <v>1</v>
      </c>
      <c r="AV403" s="30">
        <f>IF(AND(ISBLANK(V403),$AD403=1,AV$510=1,$F403&lt;&gt;служ!$AF$3),0,1)</f>
        <v>1</v>
      </c>
      <c r="AW403" s="30">
        <f>IF(AND(ISBLANK(W403),$AD403=1,AW$510=1,$F403&lt;&gt;служ!$AF$3),0,1)</f>
        <v>1</v>
      </c>
      <c r="AX403" s="30">
        <f>IF(AND(ISBLANK(X403),$AD403=1,AX$510=1,$F403&lt;&gt;служ!$AF$3),0,1)</f>
        <v>1</v>
      </c>
      <c r="AY403" s="30">
        <f>IF(AND(ISBLANK(Y403),$AD403=1,AY$510=1,$F403&lt;&gt;служ!$AF$3),0,1)</f>
        <v>1</v>
      </c>
      <c r="AZ403" s="30">
        <f>IF(AND(ISBLANK(Z403),$AD403=1,AZ$510=1,$F403&lt;&gt;служ!$AF$3),0,1)</f>
        <v>1</v>
      </c>
      <c r="BA403" s="30">
        <f>IF(AND(ISBLANK(AA403),$AD403=1,BA$510=1,$F403&lt;&gt;служ!$AF$3),0,1)</f>
        <v>1</v>
      </c>
      <c r="BB403" s="20">
        <f t="shared" si="34"/>
        <v>0</v>
      </c>
      <c r="BD403" s="114"/>
      <c r="BE403" s="114"/>
      <c r="BF403" s="156" t="str">
        <f t="shared" si="35"/>
        <v/>
      </c>
      <c r="BH403" s="30">
        <f>IF(AND(ISBLANK(BD403),$AD403=1,$F403&lt;&gt;служ!$AF$3),0,1)</f>
        <v>1</v>
      </c>
      <c r="BI403" s="30">
        <f>IF(AND(ISBLANK(BE403),$AD403=1,$F403&lt;&gt;служ!$AF$3),0,1)</f>
        <v>1</v>
      </c>
    </row>
    <row r="404" spans="2:61" s="20" customFormat="1" x14ac:dyDescent="0.2">
      <c r="B404" s="112">
        <v>395</v>
      </c>
      <c r="C404" s="25">
        <v>4395</v>
      </c>
      <c r="D404" s="52"/>
      <c r="E404" s="52"/>
      <c r="F404" s="113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5"/>
      <c r="V404" s="115"/>
      <c r="W404" s="115"/>
      <c r="X404" s="115"/>
      <c r="Y404" s="115"/>
      <c r="Z404" s="115"/>
      <c r="AA404" s="115"/>
      <c r="AB404" s="28">
        <f>IF(AND(AD404=0,(COUNTIF(D404:AA404,"*")+COUNTIF(D404:AA404,"&lt;9")+COUNTIF(BD404:BE404,"*")+COUNTIF(BD404:BE404,"&lt;9")-COUNTIF(D404:AA404,служ!$AF$3)-COUNTIF(BD404:BE404,служ!$AF$3))&gt;0),0,1)</f>
        <v>1</v>
      </c>
      <c r="AC404" s="28">
        <f t="shared" si="32"/>
        <v>0</v>
      </c>
      <c r="AD404" s="29">
        <f>IF(OR(F404="",F404=служ!$AF$3),0,1)</f>
        <v>0</v>
      </c>
      <c r="AE404" s="31">
        <f t="shared" si="33"/>
        <v>1</v>
      </c>
      <c r="AF404" s="30">
        <f t="shared" si="31"/>
        <v>1</v>
      </c>
      <c r="AG404" s="30">
        <f>IF(AND(ISBLANK(G404),$AD404=1,AG$510=1,$F404&lt;&gt;служ!$AF$3),0,1)</f>
        <v>1</v>
      </c>
      <c r="AH404" s="30">
        <f>IF(AND(ISBLANK(H404),$AD404=1,AH$510=1,$F404&lt;&gt;служ!$AF$3),0,1)</f>
        <v>1</v>
      </c>
      <c r="AI404" s="30">
        <f>IF(AND(ISBLANK(I404),$AD404=1,AI$510=1,$F404&lt;&gt;служ!$AF$3),0,1)</f>
        <v>1</v>
      </c>
      <c r="AJ404" s="30">
        <f>IF(AND(ISBLANK(J404),$AD404=1,AJ$510=1,$F404&lt;&gt;служ!$AF$3),0,1)</f>
        <v>1</v>
      </c>
      <c r="AK404" s="30">
        <f>IF(AND(ISBLANK(K404),$AD404=1,AK$510=1,$F404&lt;&gt;служ!$AF$3),0,1)</f>
        <v>1</v>
      </c>
      <c r="AL404" s="30">
        <f>IF(AND(ISBLANK(L404),$AD404=1,AL$510=1,$F404&lt;&gt;служ!$AF$3),0,1)</f>
        <v>1</v>
      </c>
      <c r="AM404" s="30">
        <f>IF(AND(ISBLANK(M404),$AD404=1,AM$510=1,$F404&lt;&gt;служ!$AF$3),0,1)</f>
        <v>1</v>
      </c>
      <c r="AN404" s="30">
        <f>IF(AND(ISBLANK(N404),$AD404=1,AN$510=1,$F404&lt;&gt;служ!$AF$3),0,1)</f>
        <v>1</v>
      </c>
      <c r="AO404" s="30">
        <f>IF(AND(ISBLANK(O404),$AD404=1,AO$510=1,$F404&lt;&gt;служ!$AF$3),0,1)</f>
        <v>1</v>
      </c>
      <c r="AP404" s="30">
        <f>IF(AND(ISBLANK(P404),$AD404=1,AP$510=1,$F404&lt;&gt;служ!$AF$3),0,1)</f>
        <v>1</v>
      </c>
      <c r="AQ404" s="30">
        <f>IF(AND(ISBLANK(Q404),$AD404=1,AQ$510=1,$F404&lt;&gt;служ!$AF$3),0,1)</f>
        <v>1</v>
      </c>
      <c r="AR404" s="30">
        <f>IF(AND(ISBLANK(R404),$AD404=1,AR$510=1,$F404&lt;&gt;служ!$AF$3),0,1)</f>
        <v>1</v>
      </c>
      <c r="AS404" s="30">
        <f>IF(AND(ISBLANK(S404),$AD404=1,AS$510=1,$F404&lt;&gt;служ!$AF$3),0,1)</f>
        <v>1</v>
      </c>
      <c r="AT404" s="30">
        <f>IF(AND(ISBLANK(T404),$AD404=1,AT$510=1,$F404&lt;&gt;служ!$AF$3),0,1)</f>
        <v>1</v>
      </c>
      <c r="AU404" s="30">
        <f>IF(AND(ISBLANK(U404),$AD404=1,AU$510=1,$F404&lt;&gt;служ!$AF$3),0,1)</f>
        <v>1</v>
      </c>
      <c r="AV404" s="30">
        <f>IF(AND(ISBLANK(V404),$AD404=1,AV$510=1,$F404&lt;&gt;служ!$AF$3),0,1)</f>
        <v>1</v>
      </c>
      <c r="AW404" s="30">
        <f>IF(AND(ISBLANK(W404),$AD404=1,AW$510=1,$F404&lt;&gt;служ!$AF$3),0,1)</f>
        <v>1</v>
      </c>
      <c r="AX404" s="30">
        <f>IF(AND(ISBLANK(X404),$AD404=1,AX$510=1,$F404&lt;&gt;служ!$AF$3),0,1)</f>
        <v>1</v>
      </c>
      <c r="AY404" s="30">
        <f>IF(AND(ISBLANK(Y404),$AD404=1,AY$510=1,$F404&lt;&gt;служ!$AF$3),0,1)</f>
        <v>1</v>
      </c>
      <c r="AZ404" s="30">
        <f>IF(AND(ISBLANK(Z404),$AD404=1,AZ$510=1,$F404&lt;&gt;служ!$AF$3),0,1)</f>
        <v>1</v>
      </c>
      <c r="BA404" s="30">
        <f>IF(AND(ISBLANK(AA404),$AD404=1,BA$510=1,$F404&lt;&gt;служ!$AF$3),0,1)</f>
        <v>1</v>
      </c>
      <c r="BB404" s="20">
        <f t="shared" si="34"/>
        <v>0</v>
      </c>
      <c r="BD404" s="114"/>
      <c r="BE404" s="114"/>
      <c r="BF404" s="156" t="str">
        <f t="shared" si="35"/>
        <v/>
      </c>
      <c r="BH404" s="30">
        <f>IF(AND(ISBLANK(BD404),$AD404=1,$F404&lt;&gt;служ!$AF$3),0,1)</f>
        <v>1</v>
      </c>
      <c r="BI404" s="30">
        <f>IF(AND(ISBLANK(BE404),$AD404=1,$F404&lt;&gt;служ!$AF$3),0,1)</f>
        <v>1</v>
      </c>
    </row>
    <row r="405" spans="2:61" s="20" customFormat="1" x14ac:dyDescent="0.2">
      <c r="B405" s="112">
        <v>396</v>
      </c>
      <c r="C405" s="25">
        <v>4396</v>
      </c>
      <c r="D405" s="52"/>
      <c r="E405" s="52"/>
      <c r="F405" s="113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5"/>
      <c r="V405" s="115"/>
      <c r="W405" s="115"/>
      <c r="X405" s="115"/>
      <c r="Y405" s="115"/>
      <c r="Z405" s="115"/>
      <c r="AA405" s="115"/>
      <c r="AB405" s="28">
        <f>IF(AND(AD405=0,(COUNTIF(D405:AA405,"*")+COUNTIF(D405:AA405,"&lt;9")+COUNTIF(BD405:BE405,"*")+COUNTIF(BD405:BE405,"&lt;9")-COUNTIF(D405:AA405,служ!$AF$3)-COUNTIF(BD405:BE405,служ!$AF$3))&gt;0),0,1)</f>
        <v>1</v>
      </c>
      <c r="AC405" s="28">
        <f t="shared" si="32"/>
        <v>0</v>
      </c>
      <c r="AD405" s="29">
        <f>IF(OR(F405="",F405=служ!$AF$3),0,1)</f>
        <v>0</v>
      </c>
      <c r="AE405" s="31">
        <f t="shared" si="33"/>
        <v>1</v>
      </c>
      <c r="AF405" s="30">
        <f t="shared" si="31"/>
        <v>1</v>
      </c>
      <c r="AG405" s="30">
        <f>IF(AND(ISBLANK(G405),$AD405=1,AG$510=1,$F405&lt;&gt;служ!$AF$3),0,1)</f>
        <v>1</v>
      </c>
      <c r="AH405" s="30">
        <f>IF(AND(ISBLANK(H405),$AD405=1,AH$510=1,$F405&lt;&gt;служ!$AF$3),0,1)</f>
        <v>1</v>
      </c>
      <c r="AI405" s="30">
        <f>IF(AND(ISBLANK(I405),$AD405=1,AI$510=1,$F405&lt;&gt;служ!$AF$3),0,1)</f>
        <v>1</v>
      </c>
      <c r="AJ405" s="30">
        <f>IF(AND(ISBLANK(J405),$AD405=1,AJ$510=1,$F405&lt;&gt;служ!$AF$3),0,1)</f>
        <v>1</v>
      </c>
      <c r="AK405" s="30">
        <f>IF(AND(ISBLANK(K405),$AD405=1,AK$510=1,$F405&lt;&gt;служ!$AF$3),0,1)</f>
        <v>1</v>
      </c>
      <c r="AL405" s="30">
        <f>IF(AND(ISBLANK(L405),$AD405=1,AL$510=1,$F405&lt;&gt;служ!$AF$3),0,1)</f>
        <v>1</v>
      </c>
      <c r="AM405" s="30">
        <f>IF(AND(ISBLANK(M405),$AD405=1,AM$510=1,$F405&lt;&gt;служ!$AF$3),0,1)</f>
        <v>1</v>
      </c>
      <c r="AN405" s="30">
        <f>IF(AND(ISBLANK(N405),$AD405=1,AN$510=1,$F405&lt;&gt;служ!$AF$3),0,1)</f>
        <v>1</v>
      </c>
      <c r="AO405" s="30">
        <f>IF(AND(ISBLANK(O405),$AD405=1,AO$510=1,$F405&lt;&gt;служ!$AF$3),0,1)</f>
        <v>1</v>
      </c>
      <c r="AP405" s="30">
        <f>IF(AND(ISBLANK(P405),$AD405=1,AP$510=1,$F405&lt;&gt;служ!$AF$3),0,1)</f>
        <v>1</v>
      </c>
      <c r="AQ405" s="30">
        <f>IF(AND(ISBLANK(Q405),$AD405=1,AQ$510=1,$F405&lt;&gt;служ!$AF$3),0,1)</f>
        <v>1</v>
      </c>
      <c r="AR405" s="30">
        <f>IF(AND(ISBLANK(R405),$AD405=1,AR$510=1,$F405&lt;&gt;служ!$AF$3),0,1)</f>
        <v>1</v>
      </c>
      <c r="AS405" s="30">
        <f>IF(AND(ISBLANK(S405),$AD405=1,AS$510=1,$F405&lt;&gt;служ!$AF$3),0,1)</f>
        <v>1</v>
      </c>
      <c r="AT405" s="30">
        <f>IF(AND(ISBLANK(T405),$AD405=1,AT$510=1,$F405&lt;&gt;служ!$AF$3),0,1)</f>
        <v>1</v>
      </c>
      <c r="AU405" s="30">
        <f>IF(AND(ISBLANK(U405),$AD405=1,AU$510=1,$F405&lt;&gt;служ!$AF$3),0,1)</f>
        <v>1</v>
      </c>
      <c r="AV405" s="30">
        <f>IF(AND(ISBLANK(V405),$AD405=1,AV$510=1,$F405&lt;&gt;служ!$AF$3),0,1)</f>
        <v>1</v>
      </c>
      <c r="AW405" s="30">
        <f>IF(AND(ISBLANK(W405),$AD405=1,AW$510=1,$F405&lt;&gt;служ!$AF$3),0,1)</f>
        <v>1</v>
      </c>
      <c r="AX405" s="30">
        <f>IF(AND(ISBLANK(X405),$AD405=1,AX$510=1,$F405&lt;&gt;служ!$AF$3),0,1)</f>
        <v>1</v>
      </c>
      <c r="AY405" s="30">
        <f>IF(AND(ISBLANK(Y405),$AD405=1,AY$510=1,$F405&lt;&gt;служ!$AF$3),0,1)</f>
        <v>1</v>
      </c>
      <c r="AZ405" s="30">
        <f>IF(AND(ISBLANK(Z405),$AD405=1,AZ$510=1,$F405&lt;&gt;служ!$AF$3),0,1)</f>
        <v>1</v>
      </c>
      <c r="BA405" s="30">
        <f>IF(AND(ISBLANK(AA405),$AD405=1,BA$510=1,$F405&lt;&gt;служ!$AF$3),0,1)</f>
        <v>1</v>
      </c>
      <c r="BB405" s="20">
        <f t="shared" si="34"/>
        <v>0</v>
      </c>
      <c r="BD405" s="114"/>
      <c r="BE405" s="114"/>
      <c r="BF405" s="156" t="str">
        <f t="shared" si="35"/>
        <v/>
      </c>
      <c r="BH405" s="30">
        <f>IF(AND(ISBLANK(BD405),$AD405=1,$F405&lt;&gt;служ!$AF$3),0,1)</f>
        <v>1</v>
      </c>
      <c r="BI405" s="30">
        <f>IF(AND(ISBLANK(BE405),$AD405=1,$F405&lt;&gt;служ!$AF$3),0,1)</f>
        <v>1</v>
      </c>
    </row>
    <row r="406" spans="2:61" s="20" customFormat="1" x14ac:dyDescent="0.2">
      <c r="B406" s="112">
        <v>397</v>
      </c>
      <c r="C406" s="25">
        <v>4397</v>
      </c>
      <c r="D406" s="52"/>
      <c r="E406" s="52"/>
      <c r="F406" s="113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5"/>
      <c r="V406" s="115"/>
      <c r="W406" s="115"/>
      <c r="X406" s="115"/>
      <c r="Y406" s="115"/>
      <c r="Z406" s="115"/>
      <c r="AA406" s="115"/>
      <c r="AB406" s="28">
        <f>IF(AND(AD406=0,(COUNTIF(D406:AA406,"*")+COUNTIF(D406:AA406,"&lt;9")+COUNTIF(BD406:BE406,"*")+COUNTIF(BD406:BE406,"&lt;9")-COUNTIF(D406:AA406,служ!$AF$3)-COUNTIF(BD406:BE406,служ!$AF$3))&gt;0),0,1)</f>
        <v>1</v>
      </c>
      <c r="AC406" s="28">
        <f t="shared" si="32"/>
        <v>0</v>
      </c>
      <c r="AD406" s="29">
        <f>IF(OR(F406="",F406=служ!$AF$3),0,1)</f>
        <v>0</v>
      </c>
      <c r="AE406" s="31">
        <f t="shared" si="33"/>
        <v>1</v>
      </c>
      <c r="AF406" s="30">
        <f t="shared" si="31"/>
        <v>1</v>
      </c>
      <c r="AG406" s="30">
        <f>IF(AND(ISBLANK(G406),$AD406=1,AG$510=1,$F406&lt;&gt;служ!$AF$3),0,1)</f>
        <v>1</v>
      </c>
      <c r="AH406" s="30">
        <f>IF(AND(ISBLANK(H406),$AD406=1,AH$510=1,$F406&lt;&gt;служ!$AF$3),0,1)</f>
        <v>1</v>
      </c>
      <c r="AI406" s="30">
        <f>IF(AND(ISBLANK(I406),$AD406=1,AI$510=1,$F406&lt;&gt;служ!$AF$3),0,1)</f>
        <v>1</v>
      </c>
      <c r="AJ406" s="30">
        <f>IF(AND(ISBLANK(J406),$AD406=1,AJ$510=1,$F406&lt;&gt;служ!$AF$3),0,1)</f>
        <v>1</v>
      </c>
      <c r="AK406" s="30">
        <f>IF(AND(ISBLANK(K406),$AD406=1,AK$510=1,$F406&lt;&gt;служ!$AF$3),0,1)</f>
        <v>1</v>
      </c>
      <c r="AL406" s="30">
        <f>IF(AND(ISBLANK(L406),$AD406=1,AL$510=1,$F406&lt;&gt;служ!$AF$3),0,1)</f>
        <v>1</v>
      </c>
      <c r="AM406" s="30">
        <f>IF(AND(ISBLANK(M406),$AD406=1,AM$510=1,$F406&lt;&gt;служ!$AF$3),0,1)</f>
        <v>1</v>
      </c>
      <c r="AN406" s="30">
        <f>IF(AND(ISBLANK(N406),$AD406=1,AN$510=1,$F406&lt;&gt;служ!$AF$3),0,1)</f>
        <v>1</v>
      </c>
      <c r="AO406" s="30">
        <f>IF(AND(ISBLANK(O406),$AD406=1,AO$510=1,$F406&lt;&gt;служ!$AF$3),0,1)</f>
        <v>1</v>
      </c>
      <c r="AP406" s="30">
        <f>IF(AND(ISBLANK(P406),$AD406=1,AP$510=1,$F406&lt;&gt;служ!$AF$3),0,1)</f>
        <v>1</v>
      </c>
      <c r="AQ406" s="30">
        <f>IF(AND(ISBLANK(Q406),$AD406=1,AQ$510=1,$F406&lt;&gt;служ!$AF$3),0,1)</f>
        <v>1</v>
      </c>
      <c r="AR406" s="30">
        <f>IF(AND(ISBLANK(R406),$AD406=1,AR$510=1,$F406&lt;&gt;служ!$AF$3),0,1)</f>
        <v>1</v>
      </c>
      <c r="AS406" s="30">
        <f>IF(AND(ISBLANK(S406),$AD406=1,AS$510=1,$F406&lt;&gt;служ!$AF$3),0,1)</f>
        <v>1</v>
      </c>
      <c r="AT406" s="30">
        <f>IF(AND(ISBLANK(T406),$AD406=1,AT$510=1,$F406&lt;&gt;служ!$AF$3),0,1)</f>
        <v>1</v>
      </c>
      <c r="AU406" s="30">
        <f>IF(AND(ISBLANK(U406),$AD406=1,AU$510=1,$F406&lt;&gt;служ!$AF$3),0,1)</f>
        <v>1</v>
      </c>
      <c r="AV406" s="30">
        <f>IF(AND(ISBLANK(V406),$AD406=1,AV$510=1,$F406&lt;&gt;служ!$AF$3),0,1)</f>
        <v>1</v>
      </c>
      <c r="AW406" s="30">
        <f>IF(AND(ISBLANK(W406),$AD406=1,AW$510=1,$F406&lt;&gt;служ!$AF$3),0,1)</f>
        <v>1</v>
      </c>
      <c r="AX406" s="30">
        <f>IF(AND(ISBLANK(X406),$AD406=1,AX$510=1,$F406&lt;&gt;служ!$AF$3),0,1)</f>
        <v>1</v>
      </c>
      <c r="AY406" s="30">
        <f>IF(AND(ISBLANK(Y406),$AD406=1,AY$510=1,$F406&lt;&gt;служ!$AF$3),0,1)</f>
        <v>1</v>
      </c>
      <c r="AZ406" s="30">
        <f>IF(AND(ISBLANK(Z406),$AD406=1,AZ$510=1,$F406&lt;&gt;служ!$AF$3),0,1)</f>
        <v>1</v>
      </c>
      <c r="BA406" s="30">
        <f>IF(AND(ISBLANK(AA406),$AD406=1,BA$510=1,$F406&lt;&gt;служ!$AF$3),0,1)</f>
        <v>1</v>
      </c>
      <c r="BB406" s="20">
        <f t="shared" si="34"/>
        <v>0</v>
      </c>
      <c r="BD406" s="114"/>
      <c r="BE406" s="114"/>
      <c r="BF406" s="156" t="str">
        <f t="shared" si="35"/>
        <v/>
      </c>
      <c r="BH406" s="30">
        <f>IF(AND(ISBLANK(BD406),$AD406=1,$F406&lt;&gt;служ!$AF$3),0,1)</f>
        <v>1</v>
      </c>
      <c r="BI406" s="30">
        <f>IF(AND(ISBLANK(BE406),$AD406=1,$F406&lt;&gt;служ!$AF$3),0,1)</f>
        <v>1</v>
      </c>
    </row>
    <row r="407" spans="2:61" s="20" customFormat="1" x14ac:dyDescent="0.2">
      <c r="B407" s="112">
        <v>398</v>
      </c>
      <c r="C407" s="25">
        <v>4398</v>
      </c>
      <c r="D407" s="52"/>
      <c r="E407" s="52"/>
      <c r="F407" s="113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5"/>
      <c r="V407" s="115"/>
      <c r="W407" s="115"/>
      <c r="X407" s="115"/>
      <c r="Y407" s="115"/>
      <c r="Z407" s="115"/>
      <c r="AA407" s="115"/>
      <c r="AB407" s="28">
        <f>IF(AND(AD407=0,(COUNTIF(D407:AA407,"*")+COUNTIF(D407:AA407,"&lt;9")+COUNTIF(BD407:BE407,"*")+COUNTIF(BD407:BE407,"&lt;9")-COUNTIF(D407:AA407,служ!$AF$3)-COUNTIF(BD407:BE407,служ!$AF$3))&gt;0),0,1)</f>
        <v>1</v>
      </c>
      <c r="AC407" s="28">
        <f t="shared" si="32"/>
        <v>0</v>
      </c>
      <c r="AD407" s="29">
        <f>IF(OR(F407="",F407=служ!$AF$3),0,1)</f>
        <v>0</v>
      </c>
      <c r="AE407" s="31">
        <f t="shared" si="33"/>
        <v>1</v>
      </c>
      <c r="AF407" s="30">
        <f t="shared" si="31"/>
        <v>1</v>
      </c>
      <c r="AG407" s="30">
        <f>IF(AND(ISBLANK(G407),$AD407=1,AG$510=1,$F407&lt;&gt;служ!$AF$3),0,1)</f>
        <v>1</v>
      </c>
      <c r="AH407" s="30">
        <f>IF(AND(ISBLANK(H407),$AD407=1,AH$510=1,$F407&lt;&gt;служ!$AF$3),0,1)</f>
        <v>1</v>
      </c>
      <c r="AI407" s="30">
        <f>IF(AND(ISBLANK(I407),$AD407=1,AI$510=1,$F407&lt;&gt;служ!$AF$3),0,1)</f>
        <v>1</v>
      </c>
      <c r="AJ407" s="30">
        <f>IF(AND(ISBLANK(J407),$AD407=1,AJ$510=1,$F407&lt;&gt;служ!$AF$3),0,1)</f>
        <v>1</v>
      </c>
      <c r="AK407" s="30">
        <f>IF(AND(ISBLANK(K407),$AD407=1,AK$510=1,$F407&lt;&gt;служ!$AF$3),0,1)</f>
        <v>1</v>
      </c>
      <c r="AL407" s="30">
        <f>IF(AND(ISBLANK(L407),$AD407=1,AL$510=1,$F407&lt;&gt;служ!$AF$3),0,1)</f>
        <v>1</v>
      </c>
      <c r="AM407" s="30">
        <f>IF(AND(ISBLANK(M407),$AD407=1,AM$510=1,$F407&lt;&gt;служ!$AF$3),0,1)</f>
        <v>1</v>
      </c>
      <c r="AN407" s="30">
        <f>IF(AND(ISBLANK(N407),$AD407=1,AN$510=1,$F407&lt;&gt;служ!$AF$3),0,1)</f>
        <v>1</v>
      </c>
      <c r="AO407" s="30">
        <f>IF(AND(ISBLANK(O407),$AD407=1,AO$510=1,$F407&lt;&gt;служ!$AF$3),0,1)</f>
        <v>1</v>
      </c>
      <c r="AP407" s="30">
        <f>IF(AND(ISBLANK(P407),$AD407=1,AP$510=1,$F407&lt;&gt;служ!$AF$3),0,1)</f>
        <v>1</v>
      </c>
      <c r="AQ407" s="30">
        <f>IF(AND(ISBLANK(Q407),$AD407=1,AQ$510=1,$F407&lt;&gt;служ!$AF$3),0,1)</f>
        <v>1</v>
      </c>
      <c r="AR407" s="30">
        <f>IF(AND(ISBLANK(R407),$AD407=1,AR$510=1,$F407&lt;&gt;служ!$AF$3),0,1)</f>
        <v>1</v>
      </c>
      <c r="AS407" s="30">
        <f>IF(AND(ISBLANK(S407),$AD407=1,AS$510=1,$F407&lt;&gt;служ!$AF$3),0,1)</f>
        <v>1</v>
      </c>
      <c r="AT407" s="30">
        <f>IF(AND(ISBLANK(T407),$AD407=1,AT$510=1,$F407&lt;&gt;служ!$AF$3),0,1)</f>
        <v>1</v>
      </c>
      <c r="AU407" s="30">
        <f>IF(AND(ISBLANK(U407),$AD407=1,AU$510=1,$F407&lt;&gt;служ!$AF$3),0,1)</f>
        <v>1</v>
      </c>
      <c r="AV407" s="30">
        <f>IF(AND(ISBLANK(V407),$AD407=1,AV$510=1,$F407&lt;&gt;служ!$AF$3),0,1)</f>
        <v>1</v>
      </c>
      <c r="AW407" s="30">
        <f>IF(AND(ISBLANK(W407),$AD407=1,AW$510=1,$F407&lt;&gt;служ!$AF$3),0,1)</f>
        <v>1</v>
      </c>
      <c r="AX407" s="30">
        <f>IF(AND(ISBLANK(X407),$AD407=1,AX$510=1,$F407&lt;&gt;служ!$AF$3),0,1)</f>
        <v>1</v>
      </c>
      <c r="AY407" s="30">
        <f>IF(AND(ISBLANK(Y407),$AD407=1,AY$510=1,$F407&lt;&gt;служ!$AF$3),0,1)</f>
        <v>1</v>
      </c>
      <c r="AZ407" s="30">
        <f>IF(AND(ISBLANK(Z407),$AD407=1,AZ$510=1,$F407&lt;&gt;служ!$AF$3),0,1)</f>
        <v>1</v>
      </c>
      <c r="BA407" s="30">
        <f>IF(AND(ISBLANK(AA407),$AD407=1,BA$510=1,$F407&lt;&gt;служ!$AF$3),0,1)</f>
        <v>1</v>
      </c>
      <c r="BB407" s="20">
        <f t="shared" si="34"/>
        <v>0</v>
      </c>
      <c r="BD407" s="114"/>
      <c r="BE407" s="114"/>
      <c r="BF407" s="156" t="str">
        <f t="shared" si="35"/>
        <v/>
      </c>
      <c r="BH407" s="30">
        <f>IF(AND(ISBLANK(BD407),$AD407=1,$F407&lt;&gt;служ!$AF$3),0,1)</f>
        <v>1</v>
      </c>
      <c r="BI407" s="30">
        <f>IF(AND(ISBLANK(BE407),$AD407=1,$F407&lt;&gt;служ!$AF$3),0,1)</f>
        <v>1</v>
      </c>
    </row>
    <row r="408" spans="2:61" s="20" customFormat="1" x14ac:dyDescent="0.2">
      <c r="B408" s="112">
        <v>399</v>
      </c>
      <c r="C408" s="25">
        <v>4399</v>
      </c>
      <c r="D408" s="52"/>
      <c r="E408" s="52"/>
      <c r="F408" s="113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5"/>
      <c r="V408" s="115"/>
      <c r="W408" s="115"/>
      <c r="X408" s="115"/>
      <c r="Y408" s="115"/>
      <c r="Z408" s="115"/>
      <c r="AA408" s="115"/>
      <c r="AB408" s="28">
        <f>IF(AND(AD408=0,(COUNTIF(D408:AA408,"*")+COUNTIF(D408:AA408,"&lt;9")+COUNTIF(BD408:BE408,"*")+COUNTIF(BD408:BE408,"&lt;9")-COUNTIF(D408:AA408,служ!$AF$3)-COUNTIF(BD408:BE408,служ!$AF$3))&gt;0),0,1)</f>
        <v>1</v>
      </c>
      <c r="AC408" s="28">
        <f t="shared" si="32"/>
        <v>0</v>
      </c>
      <c r="AD408" s="29">
        <f>IF(OR(F408="",F408=служ!$AF$3),0,1)</f>
        <v>0</v>
      </c>
      <c r="AE408" s="31">
        <f t="shared" si="33"/>
        <v>1</v>
      </c>
      <c r="AF408" s="30">
        <f t="shared" si="31"/>
        <v>1</v>
      </c>
      <c r="AG408" s="30">
        <f>IF(AND(ISBLANK(G408),$AD408=1,AG$510=1,$F408&lt;&gt;служ!$AF$3),0,1)</f>
        <v>1</v>
      </c>
      <c r="AH408" s="30">
        <f>IF(AND(ISBLANK(H408),$AD408=1,AH$510=1,$F408&lt;&gt;служ!$AF$3),0,1)</f>
        <v>1</v>
      </c>
      <c r="AI408" s="30">
        <f>IF(AND(ISBLANK(I408),$AD408=1,AI$510=1,$F408&lt;&gt;служ!$AF$3),0,1)</f>
        <v>1</v>
      </c>
      <c r="AJ408" s="30">
        <f>IF(AND(ISBLANK(J408),$AD408=1,AJ$510=1,$F408&lt;&gt;служ!$AF$3),0,1)</f>
        <v>1</v>
      </c>
      <c r="AK408" s="30">
        <f>IF(AND(ISBLANK(K408),$AD408=1,AK$510=1,$F408&lt;&gt;служ!$AF$3),0,1)</f>
        <v>1</v>
      </c>
      <c r="AL408" s="30">
        <f>IF(AND(ISBLANK(L408),$AD408=1,AL$510=1,$F408&lt;&gt;служ!$AF$3),0,1)</f>
        <v>1</v>
      </c>
      <c r="AM408" s="30">
        <f>IF(AND(ISBLANK(M408),$AD408=1,AM$510=1,$F408&lt;&gt;служ!$AF$3),0,1)</f>
        <v>1</v>
      </c>
      <c r="AN408" s="30">
        <f>IF(AND(ISBLANK(N408),$AD408=1,AN$510=1,$F408&lt;&gt;служ!$AF$3),0,1)</f>
        <v>1</v>
      </c>
      <c r="AO408" s="30">
        <f>IF(AND(ISBLANK(O408),$AD408=1,AO$510=1,$F408&lt;&gt;служ!$AF$3),0,1)</f>
        <v>1</v>
      </c>
      <c r="AP408" s="30">
        <f>IF(AND(ISBLANK(P408),$AD408=1,AP$510=1,$F408&lt;&gt;служ!$AF$3),0,1)</f>
        <v>1</v>
      </c>
      <c r="AQ408" s="30">
        <f>IF(AND(ISBLANK(Q408),$AD408=1,AQ$510=1,$F408&lt;&gt;служ!$AF$3),0,1)</f>
        <v>1</v>
      </c>
      <c r="AR408" s="30">
        <f>IF(AND(ISBLANK(R408),$AD408=1,AR$510=1,$F408&lt;&gt;служ!$AF$3),0,1)</f>
        <v>1</v>
      </c>
      <c r="AS408" s="30">
        <f>IF(AND(ISBLANK(S408),$AD408=1,AS$510=1,$F408&lt;&gt;служ!$AF$3),0,1)</f>
        <v>1</v>
      </c>
      <c r="AT408" s="30">
        <f>IF(AND(ISBLANK(T408),$AD408=1,AT$510=1,$F408&lt;&gt;служ!$AF$3),0,1)</f>
        <v>1</v>
      </c>
      <c r="AU408" s="30">
        <f>IF(AND(ISBLANK(U408),$AD408=1,AU$510=1,$F408&lt;&gt;служ!$AF$3),0,1)</f>
        <v>1</v>
      </c>
      <c r="AV408" s="30">
        <f>IF(AND(ISBLANK(V408),$AD408=1,AV$510=1,$F408&lt;&gt;служ!$AF$3),0,1)</f>
        <v>1</v>
      </c>
      <c r="AW408" s="30">
        <f>IF(AND(ISBLANK(W408),$AD408=1,AW$510=1,$F408&lt;&gt;служ!$AF$3),0,1)</f>
        <v>1</v>
      </c>
      <c r="AX408" s="30">
        <f>IF(AND(ISBLANK(X408),$AD408=1,AX$510=1,$F408&lt;&gt;служ!$AF$3),0,1)</f>
        <v>1</v>
      </c>
      <c r="AY408" s="30">
        <f>IF(AND(ISBLANK(Y408),$AD408=1,AY$510=1,$F408&lt;&gt;служ!$AF$3),0,1)</f>
        <v>1</v>
      </c>
      <c r="AZ408" s="30">
        <f>IF(AND(ISBLANK(Z408),$AD408=1,AZ$510=1,$F408&lt;&gt;служ!$AF$3),0,1)</f>
        <v>1</v>
      </c>
      <c r="BA408" s="30">
        <f>IF(AND(ISBLANK(AA408),$AD408=1,BA$510=1,$F408&lt;&gt;служ!$AF$3),0,1)</f>
        <v>1</v>
      </c>
      <c r="BB408" s="20">
        <f t="shared" si="34"/>
        <v>0</v>
      </c>
      <c r="BD408" s="114"/>
      <c r="BE408" s="114"/>
      <c r="BF408" s="156" t="str">
        <f t="shared" si="35"/>
        <v/>
      </c>
      <c r="BH408" s="30">
        <f>IF(AND(ISBLANK(BD408),$AD408=1,$F408&lt;&gt;служ!$AF$3),0,1)</f>
        <v>1</v>
      </c>
      <c r="BI408" s="30">
        <f>IF(AND(ISBLANK(BE408),$AD408=1,$F408&lt;&gt;служ!$AF$3),0,1)</f>
        <v>1</v>
      </c>
    </row>
    <row r="409" spans="2:61" s="20" customFormat="1" x14ac:dyDescent="0.2">
      <c r="B409" s="112">
        <v>400</v>
      </c>
      <c r="C409" s="25">
        <v>4400</v>
      </c>
      <c r="D409" s="52"/>
      <c r="E409" s="52"/>
      <c r="F409" s="113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5"/>
      <c r="V409" s="115"/>
      <c r="W409" s="115"/>
      <c r="X409" s="115"/>
      <c r="Y409" s="115"/>
      <c r="Z409" s="115"/>
      <c r="AA409" s="115"/>
      <c r="AB409" s="28">
        <f>IF(AND(AD409=0,(COUNTIF(D409:AA409,"*")+COUNTIF(D409:AA409,"&lt;9")+COUNTIF(BD409:BE409,"*")+COUNTIF(BD409:BE409,"&lt;9")-COUNTIF(D409:AA409,служ!$AF$3)-COUNTIF(BD409:BE409,служ!$AF$3))&gt;0),0,1)</f>
        <v>1</v>
      </c>
      <c r="AC409" s="28">
        <f t="shared" si="32"/>
        <v>0</v>
      </c>
      <c r="AD409" s="29">
        <f>IF(OR(F409="",F409=служ!$AF$3),0,1)</f>
        <v>0</v>
      </c>
      <c r="AE409" s="31">
        <f t="shared" si="33"/>
        <v>1</v>
      </c>
      <c r="AF409" s="30">
        <f t="shared" si="31"/>
        <v>1</v>
      </c>
      <c r="AG409" s="30">
        <f>IF(AND(ISBLANK(G409),$AD409=1,AG$510=1,$F409&lt;&gt;служ!$AF$3),0,1)</f>
        <v>1</v>
      </c>
      <c r="AH409" s="30">
        <f>IF(AND(ISBLANK(H409),$AD409=1,AH$510=1,$F409&lt;&gt;служ!$AF$3),0,1)</f>
        <v>1</v>
      </c>
      <c r="AI409" s="30">
        <f>IF(AND(ISBLANK(I409),$AD409=1,AI$510=1,$F409&lt;&gt;служ!$AF$3),0,1)</f>
        <v>1</v>
      </c>
      <c r="AJ409" s="30">
        <f>IF(AND(ISBLANK(J409),$AD409=1,AJ$510=1,$F409&lt;&gt;служ!$AF$3),0,1)</f>
        <v>1</v>
      </c>
      <c r="AK409" s="30">
        <f>IF(AND(ISBLANK(K409),$AD409=1,AK$510=1,$F409&lt;&gt;служ!$AF$3),0,1)</f>
        <v>1</v>
      </c>
      <c r="AL409" s="30">
        <f>IF(AND(ISBLANK(L409),$AD409=1,AL$510=1,$F409&lt;&gt;служ!$AF$3),0,1)</f>
        <v>1</v>
      </c>
      <c r="AM409" s="30">
        <f>IF(AND(ISBLANK(M409),$AD409=1,AM$510=1,$F409&lt;&gt;служ!$AF$3),0,1)</f>
        <v>1</v>
      </c>
      <c r="AN409" s="30">
        <f>IF(AND(ISBLANK(N409),$AD409=1,AN$510=1,$F409&lt;&gt;служ!$AF$3),0,1)</f>
        <v>1</v>
      </c>
      <c r="AO409" s="30">
        <f>IF(AND(ISBLANK(O409),$AD409=1,AO$510=1,$F409&lt;&gt;служ!$AF$3),0,1)</f>
        <v>1</v>
      </c>
      <c r="AP409" s="30">
        <f>IF(AND(ISBLANK(P409),$AD409=1,AP$510=1,$F409&lt;&gt;служ!$AF$3),0,1)</f>
        <v>1</v>
      </c>
      <c r="AQ409" s="30">
        <f>IF(AND(ISBLANK(Q409),$AD409=1,AQ$510=1,$F409&lt;&gt;служ!$AF$3),0,1)</f>
        <v>1</v>
      </c>
      <c r="AR409" s="30">
        <f>IF(AND(ISBLANK(R409),$AD409=1,AR$510=1,$F409&lt;&gt;служ!$AF$3),0,1)</f>
        <v>1</v>
      </c>
      <c r="AS409" s="30">
        <f>IF(AND(ISBLANK(S409),$AD409=1,AS$510=1,$F409&lt;&gt;служ!$AF$3),0,1)</f>
        <v>1</v>
      </c>
      <c r="AT409" s="30">
        <f>IF(AND(ISBLANK(T409),$AD409=1,AT$510=1,$F409&lt;&gt;служ!$AF$3),0,1)</f>
        <v>1</v>
      </c>
      <c r="AU409" s="30">
        <f>IF(AND(ISBLANK(U409),$AD409=1,AU$510=1,$F409&lt;&gt;служ!$AF$3),0,1)</f>
        <v>1</v>
      </c>
      <c r="AV409" s="30">
        <f>IF(AND(ISBLANK(V409),$AD409=1,AV$510=1,$F409&lt;&gt;служ!$AF$3),0,1)</f>
        <v>1</v>
      </c>
      <c r="AW409" s="30">
        <f>IF(AND(ISBLANK(W409),$AD409=1,AW$510=1,$F409&lt;&gt;служ!$AF$3),0,1)</f>
        <v>1</v>
      </c>
      <c r="AX409" s="30">
        <f>IF(AND(ISBLANK(X409),$AD409=1,AX$510=1,$F409&lt;&gt;служ!$AF$3),0,1)</f>
        <v>1</v>
      </c>
      <c r="AY409" s="30">
        <f>IF(AND(ISBLANK(Y409),$AD409=1,AY$510=1,$F409&lt;&gt;служ!$AF$3),0,1)</f>
        <v>1</v>
      </c>
      <c r="AZ409" s="30">
        <f>IF(AND(ISBLANK(Z409),$AD409=1,AZ$510=1,$F409&lt;&gt;служ!$AF$3),0,1)</f>
        <v>1</v>
      </c>
      <c r="BA409" s="30">
        <f>IF(AND(ISBLANK(AA409),$AD409=1,BA$510=1,$F409&lt;&gt;служ!$AF$3),0,1)</f>
        <v>1</v>
      </c>
      <c r="BB409" s="20">
        <f t="shared" si="34"/>
        <v>0</v>
      </c>
      <c r="BD409" s="114"/>
      <c r="BE409" s="114"/>
      <c r="BF409" s="156" t="str">
        <f t="shared" si="35"/>
        <v/>
      </c>
      <c r="BH409" s="30">
        <f>IF(AND(ISBLANK(BD409),$AD409=1,$F409&lt;&gt;служ!$AF$3),0,1)</f>
        <v>1</v>
      </c>
      <c r="BI409" s="30">
        <f>IF(AND(ISBLANK(BE409),$AD409=1,$F409&lt;&gt;служ!$AF$3),0,1)</f>
        <v>1</v>
      </c>
    </row>
    <row r="410" spans="2:61" s="20" customFormat="1" x14ac:dyDescent="0.2">
      <c r="B410" s="112">
        <v>401</v>
      </c>
      <c r="C410" s="25">
        <v>4401</v>
      </c>
      <c r="D410" s="52"/>
      <c r="E410" s="52"/>
      <c r="F410" s="113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5"/>
      <c r="V410" s="115"/>
      <c r="W410" s="115"/>
      <c r="X410" s="115"/>
      <c r="Y410" s="115"/>
      <c r="Z410" s="115"/>
      <c r="AA410" s="115"/>
      <c r="AB410" s="28">
        <f>IF(AND(AD410=0,(COUNTIF(D410:AA410,"*")+COUNTIF(D410:AA410,"&lt;9")+COUNTIF(BD410:BE410,"*")+COUNTIF(BD410:BE410,"&lt;9")-COUNTIF(D410:AA410,служ!$AF$3)-COUNTIF(BD410:BE410,служ!$AF$3))&gt;0),0,1)</f>
        <v>1</v>
      </c>
      <c r="AC410" s="28">
        <f t="shared" si="32"/>
        <v>0</v>
      </c>
      <c r="AD410" s="29">
        <f>IF(OR(F410="",F410=служ!$AF$3),0,1)</f>
        <v>0</v>
      </c>
      <c r="AE410" s="31">
        <f t="shared" si="33"/>
        <v>1</v>
      </c>
      <c r="AF410" s="30">
        <f t="shared" si="31"/>
        <v>1</v>
      </c>
      <c r="AG410" s="30">
        <f>IF(AND(ISBLANK(G410),$AD410=1,AG$510=1,$F410&lt;&gt;служ!$AF$3),0,1)</f>
        <v>1</v>
      </c>
      <c r="AH410" s="30">
        <f>IF(AND(ISBLANK(H410),$AD410=1,AH$510=1,$F410&lt;&gt;служ!$AF$3),0,1)</f>
        <v>1</v>
      </c>
      <c r="AI410" s="30">
        <f>IF(AND(ISBLANK(I410),$AD410=1,AI$510=1,$F410&lt;&gt;служ!$AF$3),0,1)</f>
        <v>1</v>
      </c>
      <c r="AJ410" s="30">
        <f>IF(AND(ISBLANK(J410),$AD410=1,AJ$510=1,$F410&lt;&gt;служ!$AF$3),0,1)</f>
        <v>1</v>
      </c>
      <c r="AK410" s="30">
        <f>IF(AND(ISBLANK(K410),$AD410=1,AK$510=1,$F410&lt;&gt;служ!$AF$3),0,1)</f>
        <v>1</v>
      </c>
      <c r="AL410" s="30">
        <f>IF(AND(ISBLANK(L410),$AD410=1,AL$510=1,$F410&lt;&gt;служ!$AF$3),0,1)</f>
        <v>1</v>
      </c>
      <c r="AM410" s="30">
        <f>IF(AND(ISBLANK(M410),$AD410=1,AM$510=1,$F410&lt;&gt;служ!$AF$3),0,1)</f>
        <v>1</v>
      </c>
      <c r="AN410" s="30">
        <f>IF(AND(ISBLANK(N410),$AD410=1,AN$510=1,$F410&lt;&gt;служ!$AF$3),0,1)</f>
        <v>1</v>
      </c>
      <c r="AO410" s="30">
        <f>IF(AND(ISBLANK(O410),$AD410=1,AO$510=1,$F410&lt;&gt;служ!$AF$3),0,1)</f>
        <v>1</v>
      </c>
      <c r="AP410" s="30">
        <f>IF(AND(ISBLANK(P410),$AD410=1,AP$510=1,$F410&lt;&gt;служ!$AF$3),0,1)</f>
        <v>1</v>
      </c>
      <c r="AQ410" s="30">
        <f>IF(AND(ISBLANK(Q410),$AD410=1,AQ$510=1,$F410&lt;&gt;служ!$AF$3),0,1)</f>
        <v>1</v>
      </c>
      <c r="AR410" s="30">
        <f>IF(AND(ISBLANK(R410),$AD410=1,AR$510=1,$F410&lt;&gt;служ!$AF$3),0,1)</f>
        <v>1</v>
      </c>
      <c r="AS410" s="30">
        <f>IF(AND(ISBLANK(S410),$AD410=1,AS$510=1,$F410&lt;&gt;служ!$AF$3),0,1)</f>
        <v>1</v>
      </c>
      <c r="AT410" s="30">
        <f>IF(AND(ISBLANK(T410),$AD410=1,AT$510=1,$F410&lt;&gt;служ!$AF$3),0,1)</f>
        <v>1</v>
      </c>
      <c r="AU410" s="30">
        <f>IF(AND(ISBLANK(U410),$AD410=1,AU$510=1,$F410&lt;&gt;служ!$AF$3),0,1)</f>
        <v>1</v>
      </c>
      <c r="AV410" s="30">
        <f>IF(AND(ISBLANK(V410),$AD410=1,AV$510=1,$F410&lt;&gt;служ!$AF$3),0,1)</f>
        <v>1</v>
      </c>
      <c r="AW410" s="30">
        <f>IF(AND(ISBLANK(W410),$AD410=1,AW$510=1,$F410&lt;&gt;служ!$AF$3),0,1)</f>
        <v>1</v>
      </c>
      <c r="AX410" s="30">
        <f>IF(AND(ISBLANK(X410),$AD410=1,AX$510=1,$F410&lt;&gt;служ!$AF$3),0,1)</f>
        <v>1</v>
      </c>
      <c r="AY410" s="30">
        <f>IF(AND(ISBLANK(Y410),$AD410=1,AY$510=1,$F410&lt;&gt;служ!$AF$3),0,1)</f>
        <v>1</v>
      </c>
      <c r="AZ410" s="30">
        <f>IF(AND(ISBLANK(Z410),$AD410=1,AZ$510=1,$F410&lt;&gt;служ!$AF$3),0,1)</f>
        <v>1</v>
      </c>
      <c r="BA410" s="30">
        <f>IF(AND(ISBLANK(AA410),$AD410=1,BA$510=1,$F410&lt;&gt;служ!$AF$3),0,1)</f>
        <v>1</v>
      </c>
      <c r="BB410" s="20">
        <f t="shared" si="34"/>
        <v>0</v>
      </c>
      <c r="BD410" s="114"/>
      <c r="BE410" s="114"/>
      <c r="BF410" s="156" t="str">
        <f t="shared" si="35"/>
        <v/>
      </c>
      <c r="BH410" s="30">
        <f>IF(AND(ISBLANK(BD410),$AD410=1,$F410&lt;&gt;служ!$AF$3),0,1)</f>
        <v>1</v>
      </c>
      <c r="BI410" s="30">
        <f>IF(AND(ISBLANK(BE410),$AD410=1,$F410&lt;&gt;служ!$AF$3),0,1)</f>
        <v>1</v>
      </c>
    </row>
    <row r="411" spans="2:61" s="20" customFormat="1" x14ac:dyDescent="0.2">
      <c r="B411" s="112">
        <v>402</v>
      </c>
      <c r="C411" s="25">
        <v>4402</v>
      </c>
      <c r="D411" s="52"/>
      <c r="E411" s="52"/>
      <c r="F411" s="113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5"/>
      <c r="V411" s="115"/>
      <c r="W411" s="115"/>
      <c r="X411" s="115"/>
      <c r="Y411" s="115"/>
      <c r="Z411" s="115"/>
      <c r="AA411" s="115"/>
      <c r="AB411" s="28">
        <f>IF(AND(AD411=0,(COUNTIF(D411:AA411,"*")+COUNTIF(D411:AA411,"&lt;9")+COUNTIF(BD411:BE411,"*")+COUNTIF(BD411:BE411,"&lt;9")-COUNTIF(D411:AA411,служ!$AF$3)-COUNTIF(BD411:BE411,служ!$AF$3))&gt;0),0,1)</f>
        <v>1</v>
      </c>
      <c r="AC411" s="28">
        <f t="shared" si="32"/>
        <v>0</v>
      </c>
      <c r="AD411" s="29">
        <f>IF(OR(F411="",F411=служ!$AF$3),0,1)</f>
        <v>0</v>
      </c>
      <c r="AE411" s="31">
        <f t="shared" si="33"/>
        <v>1</v>
      </c>
      <c r="AF411" s="30">
        <f t="shared" si="31"/>
        <v>1</v>
      </c>
      <c r="AG411" s="30">
        <f>IF(AND(ISBLANK(G411),$AD411=1,AG$510=1,$F411&lt;&gt;служ!$AF$3),0,1)</f>
        <v>1</v>
      </c>
      <c r="AH411" s="30">
        <f>IF(AND(ISBLANK(H411),$AD411=1,AH$510=1,$F411&lt;&gt;служ!$AF$3),0,1)</f>
        <v>1</v>
      </c>
      <c r="AI411" s="30">
        <f>IF(AND(ISBLANK(I411),$AD411=1,AI$510=1,$F411&lt;&gt;служ!$AF$3),0,1)</f>
        <v>1</v>
      </c>
      <c r="AJ411" s="30">
        <f>IF(AND(ISBLANK(J411),$AD411=1,AJ$510=1,$F411&lt;&gt;служ!$AF$3),0,1)</f>
        <v>1</v>
      </c>
      <c r="AK411" s="30">
        <f>IF(AND(ISBLANK(K411),$AD411=1,AK$510=1,$F411&lt;&gt;служ!$AF$3),0,1)</f>
        <v>1</v>
      </c>
      <c r="AL411" s="30">
        <f>IF(AND(ISBLANK(L411),$AD411=1,AL$510=1,$F411&lt;&gt;служ!$AF$3),0,1)</f>
        <v>1</v>
      </c>
      <c r="AM411" s="30">
        <f>IF(AND(ISBLANK(M411),$AD411=1,AM$510=1,$F411&lt;&gt;служ!$AF$3),0,1)</f>
        <v>1</v>
      </c>
      <c r="AN411" s="30">
        <f>IF(AND(ISBLANK(N411),$AD411=1,AN$510=1,$F411&lt;&gt;служ!$AF$3),0,1)</f>
        <v>1</v>
      </c>
      <c r="AO411" s="30">
        <f>IF(AND(ISBLANK(O411),$AD411=1,AO$510=1,$F411&lt;&gt;служ!$AF$3),0,1)</f>
        <v>1</v>
      </c>
      <c r="AP411" s="30">
        <f>IF(AND(ISBLANK(P411),$AD411=1,AP$510=1,$F411&lt;&gt;служ!$AF$3),0,1)</f>
        <v>1</v>
      </c>
      <c r="AQ411" s="30">
        <f>IF(AND(ISBLANK(Q411),$AD411=1,AQ$510=1,$F411&lt;&gt;служ!$AF$3),0,1)</f>
        <v>1</v>
      </c>
      <c r="AR411" s="30">
        <f>IF(AND(ISBLANK(R411),$AD411=1,AR$510=1,$F411&lt;&gt;служ!$AF$3),0,1)</f>
        <v>1</v>
      </c>
      <c r="AS411" s="30">
        <f>IF(AND(ISBLANK(S411),$AD411=1,AS$510=1,$F411&lt;&gt;служ!$AF$3),0,1)</f>
        <v>1</v>
      </c>
      <c r="AT411" s="30">
        <f>IF(AND(ISBLANK(T411),$AD411=1,AT$510=1,$F411&lt;&gt;служ!$AF$3),0,1)</f>
        <v>1</v>
      </c>
      <c r="AU411" s="30">
        <f>IF(AND(ISBLANK(U411),$AD411=1,AU$510=1,$F411&lt;&gt;служ!$AF$3),0,1)</f>
        <v>1</v>
      </c>
      <c r="AV411" s="30">
        <f>IF(AND(ISBLANK(V411),$AD411=1,AV$510=1,$F411&lt;&gt;служ!$AF$3),0,1)</f>
        <v>1</v>
      </c>
      <c r="AW411" s="30">
        <f>IF(AND(ISBLANK(W411),$AD411=1,AW$510=1,$F411&lt;&gt;служ!$AF$3),0,1)</f>
        <v>1</v>
      </c>
      <c r="AX411" s="30">
        <f>IF(AND(ISBLANK(X411),$AD411=1,AX$510=1,$F411&lt;&gt;служ!$AF$3),0,1)</f>
        <v>1</v>
      </c>
      <c r="AY411" s="30">
        <f>IF(AND(ISBLANK(Y411),$AD411=1,AY$510=1,$F411&lt;&gt;служ!$AF$3),0,1)</f>
        <v>1</v>
      </c>
      <c r="AZ411" s="30">
        <f>IF(AND(ISBLANK(Z411),$AD411=1,AZ$510=1,$F411&lt;&gt;служ!$AF$3),0,1)</f>
        <v>1</v>
      </c>
      <c r="BA411" s="30">
        <f>IF(AND(ISBLANK(AA411),$AD411=1,BA$510=1,$F411&lt;&gt;служ!$AF$3),0,1)</f>
        <v>1</v>
      </c>
      <c r="BB411" s="20">
        <f t="shared" si="34"/>
        <v>0</v>
      </c>
      <c r="BD411" s="114"/>
      <c r="BE411" s="114"/>
      <c r="BF411" s="156" t="str">
        <f t="shared" si="35"/>
        <v/>
      </c>
      <c r="BH411" s="30">
        <f>IF(AND(ISBLANK(BD411),$AD411=1,$F411&lt;&gt;служ!$AF$3),0,1)</f>
        <v>1</v>
      </c>
      <c r="BI411" s="30">
        <f>IF(AND(ISBLANK(BE411),$AD411=1,$F411&lt;&gt;служ!$AF$3),0,1)</f>
        <v>1</v>
      </c>
    </row>
    <row r="412" spans="2:61" s="20" customFormat="1" x14ac:dyDescent="0.2">
      <c r="B412" s="112">
        <v>403</v>
      </c>
      <c r="C412" s="25">
        <v>4403</v>
      </c>
      <c r="D412" s="52"/>
      <c r="E412" s="52"/>
      <c r="F412" s="113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5"/>
      <c r="V412" s="115"/>
      <c r="W412" s="115"/>
      <c r="X412" s="115"/>
      <c r="Y412" s="115"/>
      <c r="Z412" s="115"/>
      <c r="AA412" s="115"/>
      <c r="AB412" s="28">
        <f>IF(AND(AD412=0,(COUNTIF(D412:AA412,"*")+COUNTIF(D412:AA412,"&lt;9")+COUNTIF(BD412:BE412,"*")+COUNTIF(BD412:BE412,"&lt;9")-COUNTIF(D412:AA412,служ!$AF$3)-COUNTIF(BD412:BE412,служ!$AF$3))&gt;0),0,1)</f>
        <v>1</v>
      </c>
      <c r="AC412" s="28">
        <f t="shared" si="32"/>
        <v>0</v>
      </c>
      <c r="AD412" s="29">
        <f>IF(OR(F412="",F412=служ!$AF$3),0,1)</f>
        <v>0</v>
      </c>
      <c r="AE412" s="31">
        <f t="shared" si="33"/>
        <v>1</v>
      </c>
      <c r="AF412" s="30">
        <f t="shared" si="31"/>
        <v>1</v>
      </c>
      <c r="AG412" s="30">
        <f>IF(AND(ISBLANK(G412),$AD412=1,AG$510=1,$F412&lt;&gt;служ!$AF$3),0,1)</f>
        <v>1</v>
      </c>
      <c r="AH412" s="30">
        <f>IF(AND(ISBLANK(H412),$AD412=1,AH$510=1,$F412&lt;&gt;служ!$AF$3),0,1)</f>
        <v>1</v>
      </c>
      <c r="AI412" s="30">
        <f>IF(AND(ISBLANK(I412),$AD412=1,AI$510=1,$F412&lt;&gt;служ!$AF$3),0,1)</f>
        <v>1</v>
      </c>
      <c r="AJ412" s="30">
        <f>IF(AND(ISBLANK(J412),$AD412=1,AJ$510=1,$F412&lt;&gt;служ!$AF$3),0,1)</f>
        <v>1</v>
      </c>
      <c r="AK412" s="30">
        <f>IF(AND(ISBLANK(K412),$AD412=1,AK$510=1,$F412&lt;&gt;служ!$AF$3),0,1)</f>
        <v>1</v>
      </c>
      <c r="AL412" s="30">
        <f>IF(AND(ISBLANK(L412),$AD412=1,AL$510=1,$F412&lt;&gt;служ!$AF$3),0,1)</f>
        <v>1</v>
      </c>
      <c r="AM412" s="30">
        <f>IF(AND(ISBLANK(M412),$AD412=1,AM$510=1,$F412&lt;&gt;служ!$AF$3),0,1)</f>
        <v>1</v>
      </c>
      <c r="AN412" s="30">
        <f>IF(AND(ISBLANK(N412),$AD412=1,AN$510=1,$F412&lt;&gt;служ!$AF$3),0,1)</f>
        <v>1</v>
      </c>
      <c r="AO412" s="30">
        <f>IF(AND(ISBLANK(O412),$AD412=1,AO$510=1,$F412&lt;&gt;служ!$AF$3),0,1)</f>
        <v>1</v>
      </c>
      <c r="AP412" s="30">
        <f>IF(AND(ISBLANK(P412),$AD412=1,AP$510=1,$F412&lt;&gt;служ!$AF$3),0,1)</f>
        <v>1</v>
      </c>
      <c r="AQ412" s="30">
        <f>IF(AND(ISBLANK(Q412),$AD412=1,AQ$510=1,$F412&lt;&gt;служ!$AF$3),0,1)</f>
        <v>1</v>
      </c>
      <c r="AR412" s="30">
        <f>IF(AND(ISBLANK(R412),$AD412=1,AR$510=1,$F412&lt;&gt;служ!$AF$3),0,1)</f>
        <v>1</v>
      </c>
      <c r="AS412" s="30">
        <f>IF(AND(ISBLANK(S412),$AD412=1,AS$510=1,$F412&lt;&gt;служ!$AF$3),0,1)</f>
        <v>1</v>
      </c>
      <c r="AT412" s="30">
        <f>IF(AND(ISBLANK(T412),$AD412=1,AT$510=1,$F412&lt;&gt;служ!$AF$3),0,1)</f>
        <v>1</v>
      </c>
      <c r="AU412" s="30">
        <f>IF(AND(ISBLANK(U412),$AD412=1,AU$510=1,$F412&lt;&gt;служ!$AF$3),0,1)</f>
        <v>1</v>
      </c>
      <c r="AV412" s="30">
        <f>IF(AND(ISBLANK(V412),$AD412=1,AV$510=1,$F412&lt;&gt;служ!$AF$3),0,1)</f>
        <v>1</v>
      </c>
      <c r="AW412" s="30">
        <f>IF(AND(ISBLANK(W412),$AD412=1,AW$510=1,$F412&lt;&gt;служ!$AF$3),0,1)</f>
        <v>1</v>
      </c>
      <c r="AX412" s="30">
        <f>IF(AND(ISBLANK(X412),$AD412=1,AX$510=1,$F412&lt;&gt;служ!$AF$3),0,1)</f>
        <v>1</v>
      </c>
      <c r="AY412" s="30">
        <f>IF(AND(ISBLANK(Y412),$AD412=1,AY$510=1,$F412&lt;&gt;служ!$AF$3),0,1)</f>
        <v>1</v>
      </c>
      <c r="AZ412" s="30">
        <f>IF(AND(ISBLANK(Z412),$AD412=1,AZ$510=1,$F412&lt;&gt;служ!$AF$3),0,1)</f>
        <v>1</v>
      </c>
      <c r="BA412" s="30">
        <f>IF(AND(ISBLANK(AA412),$AD412=1,BA$510=1,$F412&lt;&gt;служ!$AF$3),0,1)</f>
        <v>1</v>
      </c>
      <c r="BB412" s="20">
        <f t="shared" si="34"/>
        <v>0</v>
      </c>
      <c r="BD412" s="114"/>
      <c r="BE412" s="114"/>
      <c r="BF412" s="156" t="str">
        <f t="shared" si="35"/>
        <v/>
      </c>
      <c r="BH412" s="30">
        <f>IF(AND(ISBLANK(BD412),$AD412=1,$F412&lt;&gt;служ!$AF$3),0,1)</f>
        <v>1</v>
      </c>
      <c r="BI412" s="30">
        <f>IF(AND(ISBLANK(BE412),$AD412=1,$F412&lt;&gt;служ!$AF$3),0,1)</f>
        <v>1</v>
      </c>
    </row>
    <row r="413" spans="2:61" s="20" customFormat="1" x14ac:dyDescent="0.2">
      <c r="B413" s="112">
        <v>404</v>
      </c>
      <c r="C413" s="25">
        <v>4404</v>
      </c>
      <c r="D413" s="52"/>
      <c r="E413" s="52"/>
      <c r="F413" s="113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5"/>
      <c r="V413" s="115"/>
      <c r="W413" s="115"/>
      <c r="X413" s="115"/>
      <c r="Y413" s="115"/>
      <c r="Z413" s="115"/>
      <c r="AA413" s="115"/>
      <c r="AB413" s="28">
        <f>IF(AND(AD413=0,(COUNTIF(D413:AA413,"*")+COUNTIF(D413:AA413,"&lt;9")+COUNTIF(BD413:BE413,"*")+COUNTIF(BD413:BE413,"&lt;9")-COUNTIF(D413:AA413,служ!$AF$3)-COUNTIF(BD413:BE413,служ!$AF$3))&gt;0),0,1)</f>
        <v>1</v>
      </c>
      <c r="AC413" s="28">
        <f t="shared" si="32"/>
        <v>0</v>
      </c>
      <c r="AD413" s="29">
        <f>IF(OR(F413="",F413=служ!$AF$3),0,1)</f>
        <v>0</v>
      </c>
      <c r="AE413" s="31">
        <f t="shared" si="33"/>
        <v>1</v>
      </c>
      <c r="AF413" s="30">
        <f t="shared" si="31"/>
        <v>1</v>
      </c>
      <c r="AG413" s="30">
        <f>IF(AND(ISBLANK(G413),$AD413=1,AG$510=1,$F413&lt;&gt;служ!$AF$3),0,1)</f>
        <v>1</v>
      </c>
      <c r="AH413" s="30">
        <f>IF(AND(ISBLANK(H413),$AD413=1,AH$510=1,$F413&lt;&gt;служ!$AF$3),0,1)</f>
        <v>1</v>
      </c>
      <c r="AI413" s="30">
        <f>IF(AND(ISBLANK(I413),$AD413=1,AI$510=1,$F413&lt;&gt;служ!$AF$3),0,1)</f>
        <v>1</v>
      </c>
      <c r="AJ413" s="30">
        <f>IF(AND(ISBLANK(J413),$AD413=1,AJ$510=1,$F413&lt;&gt;служ!$AF$3),0,1)</f>
        <v>1</v>
      </c>
      <c r="AK413" s="30">
        <f>IF(AND(ISBLANK(K413),$AD413=1,AK$510=1,$F413&lt;&gt;служ!$AF$3),0,1)</f>
        <v>1</v>
      </c>
      <c r="AL413" s="30">
        <f>IF(AND(ISBLANK(L413),$AD413=1,AL$510=1,$F413&lt;&gt;служ!$AF$3),0,1)</f>
        <v>1</v>
      </c>
      <c r="AM413" s="30">
        <f>IF(AND(ISBLANK(M413),$AD413=1,AM$510=1,$F413&lt;&gt;служ!$AF$3),0,1)</f>
        <v>1</v>
      </c>
      <c r="AN413" s="30">
        <f>IF(AND(ISBLANK(N413),$AD413=1,AN$510=1,$F413&lt;&gt;служ!$AF$3),0,1)</f>
        <v>1</v>
      </c>
      <c r="AO413" s="30">
        <f>IF(AND(ISBLANK(O413),$AD413=1,AO$510=1,$F413&lt;&gt;служ!$AF$3),0,1)</f>
        <v>1</v>
      </c>
      <c r="AP413" s="30">
        <f>IF(AND(ISBLANK(P413),$AD413=1,AP$510=1,$F413&lt;&gt;служ!$AF$3),0,1)</f>
        <v>1</v>
      </c>
      <c r="AQ413" s="30">
        <f>IF(AND(ISBLANK(Q413),$AD413=1,AQ$510=1,$F413&lt;&gt;служ!$AF$3),0,1)</f>
        <v>1</v>
      </c>
      <c r="AR413" s="30">
        <f>IF(AND(ISBLANK(R413),$AD413=1,AR$510=1,$F413&lt;&gt;служ!$AF$3),0,1)</f>
        <v>1</v>
      </c>
      <c r="AS413" s="30">
        <f>IF(AND(ISBLANK(S413),$AD413=1,AS$510=1,$F413&lt;&gt;служ!$AF$3),0,1)</f>
        <v>1</v>
      </c>
      <c r="AT413" s="30">
        <f>IF(AND(ISBLANK(T413),$AD413=1,AT$510=1,$F413&lt;&gt;служ!$AF$3),0,1)</f>
        <v>1</v>
      </c>
      <c r="AU413" s="30">
        <f>IF(AND(ISBLANK(U413),$AD413=1,AU$510=1,$F413&lt;&gt;служ!$AF$3),0,1)</f>
        <v>1</v>
      </c>
      <c r="AV413" s="30">
        <f>IF(AND(ISBLANK(V413),$AD413=1,AV$510=1,$F413&lt;&gt;служ!$AF$3),0,1)</f>
        <v>1</v>
      </c>
      <c r="AW413" s="30">
        <f>IF(AND(ISBLANK(W413),$AD413=1,AW$510=1,$F413&lt;&gt;служ!$AF$3),0,1)</f>
        <v>1</v>
      </c>
      <c r="AX413" s="30">
        <f>IF(AND(ISBLANK(X413),$AD413=1,AX$510=1,$F413&lt;&gt;служ!$AF$3),0,1)</f>
        <v>1</v>
      </c>
      <c r="AY413" s="30">
        <f>IF(AND(ISBLANK(Y413),$AD413=1,AY$510=1,$F413&lt;&gt;служ!$AF$3),0,1)</f>
        <v>1</v>
      </c>
      <c r="AZ413" s="30">
        <f>IF(AND(ISBLANK(Z413),$AD413=1,AZ$510=1,$F413&lt;&gt;служ!$AF$3),0,1)</f>
        <v>1</v>
      </c>
      <c r="BA413" s="30">
        <f>IF(AND(ISBLANK(AA413),$AD413=1,BA$510=1,$F413&lt;&gt;служ!$AF$3),0,1)</f>
        <v>1</v>
      </c>
      <c r="BB413" s="20">
        <f t="shared" si="34"/>
        <v>0</v>
      </c>
      <c r="BD413" s="114"/>
      <c r="BE413" s="114"/>
      <c r="BF413" s="156" t="str">
        <f t="shared" si="35"/>
        <v/>
      </c>
      <c r="BH413" s="30">
        <f>IF(AND(ISBLANK(BD413),$AD413=1,$F413&lt;&gt;служ!$AF$3),0,1)</f>
        <v>1</v>
      </c>
      <c r="BI413" s="30">
        <f>IF(AND(ISBLANK(BE413),$AD413=1,$F413&lt;&gt;служ!$AF$3),0,1)</f>
        <v>1</v>
      </c>
    </row>
    <row r="414" spans="2:61" s="20" customFormat="1" x14ac:dyDescent="0.2">
      <c r="B414" s="112">
        <v>405</v>
      </c>
      <c r="C414" s="25">
        <v>4405</v>
      </c>
      <c r="D414" s="52"/>
      <c r="E414" s="52"/>
      <c r="F414" s="113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5"/>
      <c r="V414" s="115"/>
      <c r="W414" s="115"/>
      <c r="X414" s="115"/>
      <c r="Y414" s="115"/>
      <c r="Z414" s="115"/>
      <c r="AA414" s="115"/>
      <c r="AB414" s="28">
        <f>IF(AND(AD414=0,(COUNTIF(D414:AA414,"*")+COUNTIF(D414:AA414,"&lt;9")+COUNTIF(BD414:BE414,"*")+COUNTIF(BD414:BE414,"&lt;9")-COUNTIF(D414:AA414,служ!$AF$3)-COUNTIF(BD414:BE414,служ!$AF$3))&gt;0),0,1)</f>
        <v>1</v>
      </c>
      <c r="AC414" s="28">
        <f t="shared" si="32"/>
        <v>0</v>
      </c>
      <c r="AD414" s="29">
        <f>IF(OR(F414="",F414=служ!$AF$3),0,1)</f>
        <v>0</v>
      </c>
      <c r="AE414" s="31">
        <f t="shared" si="33"/>
        <v>1</v>
      </c>
      <c r="AF414" s="30">
        <f t="shared" si="31"/>
        <v>1</v>
      </c>
      <c r="AG414" s="30">
        <f>IF(AND(ISBLANK(G414),$AD414=1,AG$510=1,$F414&lt;&gt;служ!$AF$3),0,1)</f>
        <v>1</v>
      </c>
      <c r="AH414" s="30">
        <f>IF(AND(ISBLANK(H414),$AD414=1,AH$510=1,$F414&lt;&gt;служ!$AF$3),0,1)</f>
        <v>1</v>
      </c>
      <c r="AI414" s="30">
        <f>IF(AND(ISBLANK(I414),$AD414=1,AI$510=1,$F414&lt;&gt;служ!$AF$3),0,1)</f>
        <v>1</v>
      </c>
      <c r="AJ414" s="30">
        <f>IF(AND(ISBLANK(J414),$AD414=1,AJ$510=1,$F414&lt;&gt;служ!$AF$3),0,1)</f>
        <v>1</v>
      </c>
      <c r="AK414" s="30">
        <f>IF(AND(ISBLANK(K414),$AD414=1,AK$510=1,$F414&lt;&gt;служ!$AF$3),0,1)</f>
        <v>1</v>
      </c>
      <c r="AL414" s="30">
        <f>IF(AND(ISBLANK(L414),$AD414=1,AL$510=1,$F414&lt;&gt;служ!$AF$3),0,1)</f>
        <v>1</v>
      </c>
      <c r="AM414" s="30">
        <f>IF(AND(ISBLANK(M414),$AD414=1,AM$510=1,$F414&lt;&gt;служ!$AF$3),0,1)</f>
        <v>1</v>
      </c>
      <c r="AN414" s="30">
        <f>IF(AND(ISBLANK(N414),$AD414=1,AN$510=1,$F414&lt;&gt;служ!$AF$3),0,1)</f>
        <v>1</v>
      </c>
      <c r="AO414" s="30">
        <f>IF(AND(ISBLANK(O414),$AD414=1,AO$510=1,$F414&lt;&gt;служ!$AF$3),0,1)</f>
        <v>1</v>
      </c>
      <c r="AP414" s="30">
        <f>IF(AND(ISBLANK(P414),$AD414=1,AP$510=1,$F414&lt;&gt;служ!$AF$3),0,1)</f>
        <v>1</v>
      </c>
      <c r="AQ414" s="30">
        <f>IF(AND(ISBLANK(Q414),$AD414=1,AQ$510=1,$F414&lt;&gt;служ!$AF$3),0,1)</f>
        <v>1</v>
      </c>
      <c r="AR414" s="30">
        <f>IF(AND(ISBLANK(R414),$AD414=1,AR$510=1,$F414&lt;&gt;служ!$AF$3),0,1)</f>
        <v>1</v>
      </c>
      <c r="AS414" s="30">
        <f>IF(AND(ISBLANK(S414),$AD414=1,AS$510=1,$F414&lt;&gt;служ!$AF$3),0,1)</f>
        <v>1</v>
      </c>
      <c r="AT414" s="30">
        <f>IF(AND(ISBLANK(T414),$AD414=1,AT$510=1,$F414&lt;&gt;служ!$AF$3),0,1)</f>
        <v>1</v>
      </c>
      <c r="AU414" s="30">
        <f>IF(AND(ISBLANK(U414),$AD414=1,AU$510=1,$F414&lt;&gt;служ!$AF$3),0,1)</f>
        <v>1</v>
      </c>
      <c r="AV414" s="30">
        <f>IF(AND(ISBLANK(V414),$AD414=1,AV$510=1,$F414&lt;&gt;служ!$AF$3),0,1)</f>
        <v>1</v>
      </c>
      <c r="AW414" s="30">
        <f>IF(AND(ISBLANK(W414),$AD414=1,AW$510=1,$F414&lt;&gt;служ!$AF$3),0,1)</f>
        <v>1</v>
      </c>
      <c r="AX414" s="30">
        <f>IF(AND(ISBLANK(X414),$AD414=1,AX$510=1,$F414&lt;&gt;служ!$AF$3),0,1)</f>
        <v>1</v>
      </c>
      <c r="AY414" s="30">
        <f>IF(AND(ISBLANK(Y414),$AD414=1,AY$510=1,$F414&lt;&gt;служ!$AF$3),0,1)</f>
        <v>1</v>
      </c>
      <c r="AZ414" s="30">
        <f>IF(AND(ISBLANK(Z414),$AD414=1,AZ$510=1,$F414&lt;&gt;служ!$AF$3),0,1)</f>
        <v>1</v>
      </c>
      <c r="BA414" s="30">
        <f>IF(AND(ISBLANK(AA414),$AD414=1,BA$510=1,$F414&lt;&gt;служ!$AF$3),0,1)</f>
        <v>1</v>
      </c>
      <c r="BB414" s="20">
        <f t="shared" si="34"/>
        <v>0</v>
      </c>
      <c r="BD414" s="114"/>
      <c r="BE414" s="114"/>
      <c r="BF414" s="156" t="str">
        <f t="shared" si="35"/>
        <v/>
      </c>
      <c r="BH414" s="30">
        <f>IF(AND(ISBLANK(BD414),$AD414=1,$F414&lt;&gt;служ!$AF$3),0,1)</f>
        <v>1</v>
      </c>
      <c r="BI414" s="30">
        <f>IF(AND(ISBLANK(BE414),$AD414=1,$F414&lt;&gt;служ!$AF$3),0,1)</f>
        <v>1</v>
      </c>
    </row>
    <row r="415" spans="2:61" s="20" customFormat="1" x14ac:dyDescent="0.2">
      <c r="B415" s="112">
        <v>406</v>
      </c>
      <c r="C415" s="25">
        <v>4406</v>
      </c>
      <c r="D415" s="52"/>
      <c r="E415" s="52"/>
      <c r="F415" s="113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5"/>
      <c r="V415" s="115"/>
      <c r="W415" s="115"/>
      <c r="X415" s="115"/>
      <c r="Y415" s="115"/>
      <c r="Z415" s="115"/>
      <c r="AA415" s="115"/>
      <c r="AB415" s="28">
        <f>IF(AND(AD415=0,(COUNTIF(D415:AA415,"*")+COUNTIF(D415:AA415,"&lt;9")+COUNTIF(BD415:BE415,"*")+COUNTIF(BD415:BE415,"&lt;9")-COUNTIF(D415:AA415,служ!$AF$3)-COUNTIF(BD415:BE415,служ!$AF$3))&gt;0),0,1)</f>
        <v>1</v>
      </c>
      <c r="AC415" s="28">
        <f t="shared" si="32"/>
        <v>0</v>
      </c>
      <c r="AD415" s="29">
        <f>IF(OR(F415="",F415=служ!$AF$3),0,1)</f>
        <v>0</v>
      </c>
      <c r="AE415" s="31">
        <f t="shared" si="33"/>
        <v>1</v>
      </c>
      <c r="AF415" s="30">
        <f t="shared" si="31"/>
        <v>1</v>
      </c>
      <c r="AG415" s="30">
        <f>IF(AND(ISBLANK(G415),$AD415=1,AG$510=1,$F415&lt;&gt;служ!$AF$3),0,1)</f>
        <v>1</v>
      </c>
      <c r="AH415" s="30">
        <f>IF(AND(ISBLANK(H415),$AD415=1,AH$510=1,$F415&lt;&gt;служ!$AF$3),0,1)</f>
        <v>1</v>
      </c>
      <c r="AI415" s="30">
        <f>IF(AND(ISBLANK(I415),$AD415=1,AI$510=1,$F415&lt;&gt;служ!$AF$3),0,1)</f>
        <v>1</v>
      </c>
      <c r="AJ415" s="30">
        <f>IF(AND(ISBLANK(J415),$AD415=1,AJ$510=1,$F415&lt;&gt;служ!$AF$3),0,1)</f>
        <v>1</v>
      </c>
      <c r="AK415" s="30">
        <f>IF(AND(ISBLANK(K415),$AD415=1,AK$510=1,$F415&lt;&gt;служ!$AF$3),0,1)</f>
        <v>1</v>
      </c>
      <c r="AL415" s="30">
        <f>IF(AND(ISBLANK(L415),$AD415=1,AL$510=1,$F415&lt;&gt;служ!$AF$3),0,1)</f>
        <v>1</v>
      </c>
      <c r="AM415" s="30">
        <f>IF(AND(ISBLANK(M415),$AD415=1,AM$510=1,$F415&lt;&gt;служ!$AF$3),0,1)</f>
        <v>1</v>
      </c>
      <c r="AN415" s="30">
        <f>IF(AND(ISBLANK(N415),$AD415=1,AN$510=1,$F415&lt;&gt;служ!$AF$3),0,1)</f>
        <v>1</v>
      </c>
      <c r="AO415" s="30">
        <f>IF(AND(ISBLANK(O415),$AD415=1,AO$510=1,$F415&lt;&gt;служ!$AF$3),0,1)</f>
        <v>1</v>
      </c>
      <c r="AP415" s="30">
        <f>IF(AND(ISBLANK(P415),$AD415=1,AP$510=1,$F415&lt;&gt;служ!$AF$3),0,1)</f>
        <v>1</v>
      </c>
      <c r="AQ415" s="30">
        <f>IF(AND(ISBLANK(Q415),$AD415=1,AQ$510=1,$F415&lt;&gt;служ!$AF$3),0,1)</f>
        <v>1</v>
      </c>
      <c r="AR415" s="30">
        <f>IF(AND(ISBLANK(R415),$AD415=1,AR$510=1,$F415&lt;&gt;служ!$AF$3),0,1)</f>
        <v>1</v>
      </c>
      <c r="AS415" s="30">
        <f>IF(AND(ISBLANK(S415),$AD415=1,AS$510=1,$F415&lt;&gt;служ!$AF$3),0,1)</f>
        <v>1</v>
      </c>
      <c r="AT415" s="30">
        <f>IF(AND(ISBLANK(T415),$AD415=1,AT$510=1,$F415&lt;&gt;служ!$AF$3),0,1)</f>
        <v>1</v>
      </c>
      <c r="AU415" s="30">
        <f>IF(AND(ISBLANK(U415),$AD415=1,AU$510=1,$F415&lt;&gt;служ!$AF$3),0,1)</f>
        <v>1</v>
      </c>
      <c r="AV415" s="30">
        <f>IF(AND(ISBLANK(V415),$AD415=1,AV$510=1,$F415&lt;&gt;служ!$AF$3),0,1)</f>
        <v>1</v>
      </c>
      <c r="AW415" s="30">
        <f>IF(AND(ISBLANK(W415),$AD415=1,AW$510=1,$F415&lt;&gt;служ!$AF$3),0,1)</f>
        <v>1</v>
      </c>
      <c r="AX415" s="30">
        <f>IF(AND(ISBLANK(X415),$AD415=1,AX$510=1,$F415&lt;&gt;служ!$AF$3),0,1)</f>
        <v>1</v>
      </c>
      <c r="AY415" s="30">
        <f>IF(AND(ISBLANK(Y415),$AD415=1,AY$510=1,$F415&lt;&gt;служ!$AF$3),0,1)</f>
        <v>1</v>
      </c>
      <c r="AZ415" s="30">
        <f>IF(AND(ISBLANK(Z415),$AD415=1,AZ$510=1,$F415&lt;&gt;служ!$AF$3),0,1)</f>
        <v>1</v>
      </c>
      <c r="BA415" s="30">
        <f>IF(AND(ISBLANK(AA415),$AD415=1,BA$510=1,$F415&lt;&gt;служ!$AF$3),0,1)</f>
        <v>1</v>
      </c>
      <c r="BB415" s="20">
        <f t="shared" si="34"/>
        <v>0</v>
      </c>
      <c r="BD415" s="114"/>
      <c r="BE415" s="114"/>
      <c r="BF415" s="156" t="str">
        <f t="shared" si="35"/>
        <v/>
      </c>
      <c r="BH415" s="30">
        <f>IF(AND(ISBLANK(BD415),$AD415=1,$F415&lt;&gt;служ!$AF$3),0,1)</f>
        <v>1</v>
      </c>
      <c r="BI415" s="30">
        <f>IF(AND(ISBLANK(BE415),$AD415=1,$F415&lt;&gt;служ!$AF$3),0,1)</f>
        <v>1</v>
      </c>
    </row>
    <row r="416" spans="2:61" s="20" customFormat="1" x14ac:dyDescent="0.2">
      <c r="B416" s="112">
        <v>407</v>
      </c>
      <c r="C416" s="25">
        <v>4407</v>
      </c>
      <c r="D416" s="52"/>
      <c r="E416" s="52"/>
      <c r="F416" s="113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5"/>
      <c r="V416" s="115"/>
      <c r="W416" s="115"/>
      <c r="X416" s="115"/>
      <c r="Y416" s="115"/>
      <c r="Z416" s="115"/>
      <c r="AA416" s="115"/>
      <c r="AB416" s="28">
        <f>IF(AND(AD416=0,(COUNTIF(D416:AA416,"*")+COUNTIF(D416:AA416,"&lt;9")+COUNTIF(BD416:BE416,"*")+COUNTIF(BD416:BE416,"&lt;9")-COUNTIF(D416:AA416,служ!$AF$3)-COUNTIF(BD416:BE416,служ!$AF$3))&gt;0),0,1)</f>
        <v>1</v>
      </c>
      <c r="AC416" s="28">
        <f t="shared" si="32"/>
        <v>0</v>
      </c>
      <c r="AD416" s="29">
        <f>IF(OR(F416="",F416=служ!$AF$3),0,1)</f>
        <v>0</v>
      </c>
      <c r="AE416" s="31">
        <f t="shared" si="33"/>
        <v>1</v>
      </c>
      <c r="AF416" s="30">
        <f t="shared" si="31"/>
        <v>1</v>
      </c>
      <c r="AG416" s="30">
        <f>IF(AND(ISBLANK(G416),$AD416=1,AG$510=1,$F416&lt;&gt;служ!$AF$3),0,1)</f>
        <v>1</v>
      </c>
      <c r="AH416" s="30">
        <f>IF(AND(ISBLANK(H416),$AD416=1,AH$510=1,$F416&lt;&gt;служ!$AF$3),0,1)</f>
        <v>1</v>
      </c>
      <c r="AI416" s="30">
        <f>IF(AND(ISBLANK(I416),$AD416=1,AI$510=1,$F416&lt;&gt;служ!$AF$3),0,1)</f>
        <v>1</v>
      </c>
      <c r="AJ416" s="30">
        <f>IF(AND(ISBLANK(J416),$AD416=1,AJ$510=1,$F416&lt;&gt;служ!$AF$3),0,1)</f>
        <v>1</v>
      </c>
      <c r="AK416" s="30">
        <f>IF(AND(ISBLANK(K416),$AD416=1,AK$510=1,$F416&lt;&gt;служ!$AF$3),0,1)</f>
        <v>1</v>
      </c>
      <c r="AL416" s="30">
        <f>IF(AND(ISBLANK(L416),$AD416=1,AL$510=1,$F416&lt;&gt;служ!$AF$3),0,1)</f>
        <v>1</v>
      </c>
      <c r="AM416" s="30">
        <f>IF(AND(ISBLANK(M416),$AD416=1,AM$510=1,$F416&lt;&gt;служ!$AF$3),0,1)</f>
        <v>1</v>
      </c>
      <c r="AN416" s="30">
        <f>IF(AND(ISBLANK(N416),$AD416=1,AN$510=1,$F416&lt;&gt;служ!$AF$3),0,1)</f>
        <v>1</v>
      </c>
      <c r="AO416" s="30">
        <f>IF(AND(ISBLANK(O416),$AD416=1,AO$510=1,$F416&lt;&gt;служ!$AF$3),0,1)</f>
        <v>1</v>
      </c>
      <c r="AP416" s="30">
        <f>IF(AND(ISBLANK(P416),$AD416=1,AP$510=1,$F416&lt;&gt;служ!$AF$3),0,1)</f>
        <v>1</v>
      </c>
      <c r="AQ416" s="30">
        <f>IF(AND(ISBLANK(Q416),$AD416=1,AQ$510=1,$F416&lt;&gt;служ!$AF$3),0,1)</f>
        <v>1</v>
      </c>
      <c r="AR416" s="30">
        <f>IF(AND(ISBLANK(R416),$AD416=1,AR$510=1,$F416&lt;&gt;служ!$AF$3),0,1)</f>
        <v>1</v>
      </c>
      <c r="AS416" s="30">
        <f>IF(AND(ISBLANK(S416),$AD416=1,AS$510=1,$F416&lt;&gt;служ!$AF$3),0,1)</f>
        <v>1</v>
      </c>
      <c r="AT416" s="30">
        <f>IF(AND(ISBLANK(T416),$AD416=1,AT$510=1,$F416&lt;&gt;служ!$AF$3),0,1)</f>
        <v>1</v>
      </c>
      <c r="AU416" s="30">
        <f>IF(AND(ISBLANK(U416),$AD416=1,AU$510=1,$F416&lt;&gt;служ!$AF$3),0,1)</f>
        <v>1</v>
      </c>
      <c r="AV416" s="30">
        <f>IF(AND(ISBLANK(V416),$AD416=1,AV$510=1,$F416&lt;&gt;служ!$AF$3),0,1)</f>
        <v>1</v>
      </c>
      <c r="AW416" s="30">
        <f>IF(AND(ISBLANK(W416),$AD416=1,AW$510=1,$F416&lt;&gt;служ!$AF$3),0,1)</f>
        <v>1</v>
      </c>
      <c r="AX416" s="30">
        <f>IF(AND(ISBLANK(X416),$AD416=1,AX$510=1,$F416&lt;&gt;служ!$AF$3),0,1)</f>
        <v>1</v>
      </c>
      <c r="AY416" s="30">
        <f>IF(AND(ISBLANK(Y416),$AD416=1,AY$510=1,$F416&lt;&gt;служ!$AF$3),0,1)</f>
        <v>1</v>
      </c>
      <c r="AZ416" s="30">
        <f>IF(AND(ISBLANK(Z416),$AD416=1,AZ$510=1,$F416&lt;&gt;служ!$AF$3),0,1)</f>
        <v>1</v>
      </c>
      <c r="BA416" s="30">
        <f>IF(AND(ISBLANK(AA416),$AD416=1,BA$510=1,$F416&lt;&gt;служ!$AF$3),0,1)</f>
        <v>1</v>
      </c>
      <c r="BB416" s="20">
        <f t="shared" si="34"/>
        <v>0</v>
      </c>
      <c r="BD416" s="114"/>
      <c r="BE416" s="114"/>
      <c r="BF416" s="156" t="str">
        <f t="shared" si="35"/>
        <v/>
      </c>
      <c r="BH416" s="30">
        <f>IF(AND(ISBLANK(BD416),$AD416=1,$F416&lt;&gt;служ!$AF$3),0,1)</f>
        <v>1</v>
      </c>
      <c r="BI416" s="30">
        <f>IF(AND(ISBLANK(BE416),$AD416=1,$F416&lt;&gt;служ!$AF$3),0,1)</f>
        <v>1</v>
      </c>
    </row>
    <row r="417" spans="2:61" s="20" customFormat="1" x14ac:dyDescent="0.2">
      <c r="B417" s="112">
        <v>408</v>
      </c>
      <c r="C417" s="25">
        <v>4408</v>
      </c>
      <c r="D417" s="52"/>
      <c r="E417" s="52"/>
      <c r="F417" s="113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5"/>
      <c r="V417" s="115"/>
      <c r="W417" s="115"/>
      <c r="X417" s="115"/>
      <c r="Y417" s="115"/>
      <c r="Z417" s="115"/>
      <c r="AA417" s="115"/>
      <c r="AB417" s="28">
        <f>IF(AND(AD417=0,(COUNTIF(D417:AA417,"*")+COUNTIF(D417:AA417,"&lt;9")+COUNTIF(BD417:BE417,"*")+COUNTIF(BD417:BE417,"&lt;9")-COUNTIF(D417:AA417,служ!$AF$3)-COUNTIF(BD417:BE417,служ!$AF$3))&gt;0),0,1)</f>
        <v>1</v>
      </c>
      <c r="AC417" s="28">
        <f t="shared" si="32"/>
        <v>0</v>
      </c>
      <c r="AD417" s="29">
        <f>IF(OR(F417="",F417=служ!$AF$3),0,1)</f>
        <v>0</v>
      </c>
      <c r="AE417" s="31">
        <f t="shared" si="33"/>
        <v>1</v>
      </c>
      <c r="AF417" s="30">
        <f t="shared" si="31"/>
        <v>1</v>
      </c>
      <c r="AG417" s="30">
        <f>IF(AND(ISBLANK(G417),$AD417=1,AG$510=1,$F417&lt;&gt;служ!$AF$3),0,1)</f>
        <v>1</v>
      </c>
      <c r="AH417" s="30">
        <f>IF(AND(ISBLANK(H417),$AD417=1,AH$510=1,$F417&lt;&gt;служ!$AF$3),0,1)</f>
        <v>1</v>
      </c>
      <c r="AI417" s="30">
        <f>IF(AND(ISBLANK(I417),$AD417=1,AI$510=1,$F417&lt;&gt;служ!$AF$3),0,1)</f>
        <v>1</v>
      </c>
      <c r="AJ417" s="30">
        <f>IF(AND(ISBLANK(J417),$AD417=1,AJ$510=1,$F417&lt;&gt;служ!$AF$3),0,1)</f>
        <v>1</v>
      </c>
      <c r="AK417" s="30">
        <f>IF(AND(ISBLANK(K417),$AD417=1,AK$510=1,$F417&lt;&gt;служ!$AF$3),0,1)</f>
        <v>1</v>
      </c>
      <c r="AL417" s="30">
        <f>IF(AND(ISBLANK(L417),$AD417=1,AL$510=1,$F417&lt;&gt;служ!$AF$3),0,1)</f>
        <v>1</v>
      </c>
      <c r="AM417" s="30">
        <f>IF(AND(ISBLANK(M417),$AD417=1,AM$510=1,$F417&lt;&gt;служ!$AF$3),0,1)</f>
        <v>1</v>
      </c>
      <c r="AN417" s="30">
        <f>IF(AND(ISBLANK(N417),$AD417=1,AN$510=1,$F417&lt;&gt;служ!$AF$3),0,1)</f>
        <v>1</v>
      </c>
      <c r="AO417" s="30">
        <f>IF(AND(ISBLANK(O417),$AD417=1,AO$510=1,$F417&lt;&gt;служ!$AF$3),0,1)</f>
        <v>1</v>
      </c>
      <c r="AP417" s="30">
        <f>IF(AND(ISBLANK(P417),$AD417=1,AP$510=1,$F417&lt;&gt;служ!$AF$3),0,1)</f>
        <v>1</v>
      </c>
      <c r="AQ417" s="30">
        <f>IF(AND(ISBLANK(Q417),$AD417=1,AQ$510=1,$F417&lt;&gt;служ!$AF$3),0,1)</f>
        <v>1</v>
      </c>
      <c r="AR417" s="30">
        <f>IF(AND(ISBLANK(R417),$AD417=1,AR$510=1,$F417&lt;&gt;служ!$AF$3),0,1)</f>
        <v>1</v>
      </c>
      <c r="AS417" s="30">
        <f>IF(AND(ISBLANK(S417),$AD417=1,AS$510=1,$F417&lt;&gt;служ!$AF$3),0,1)</f>
        <v>1</v>
      </c>
      <c r="AT417" s="30">
        <f>IF(AND(ISBLANK(T417),$AD417=1,AT$510=1,$F417&lt;&gt;служ!$AF$3),0,1)</f>
        <v>1</v>
      </c>
      <c r="AU417" s="30">
        <f>IF(AND(ISBLANK(U417),$AD417=1,AU$510=1,$F417&lt;&gt;служ!$AF$3),0,1)</f>
        <v>1</v>
      </c>
      <c r="AV417" s="30">
        <f>IF(AND(ISBLANK(V417),$AD417=1,AV$510=1,$F417&lt;&gt;служ!$AF$3),0,1)</f>
        <v>1</v>
      </c>
      <c r="AW417" s="30">
        <f>IF(AND(ISBLANK(W417),$AD417=1,AW$510=1,$F417&lt;&gt;служ!$AF$3),0,1)</f>
        <v>1</v>
      </c>
      <c r="AX417" s="30">
        <f>IF(AND(ISBLANK(X417),$AD417=1,AX$510=1,$F417&lt;&gt;служ!$AF$3),0,1)</f>
        <v>1</v>
      </c>
      <c r="AY417" s="30">
        <f>IF(AND(ISBLANK(Y417),$AD417=1,AY$510=1,$F417&lt;&gt;служ!$AF$3),0,1)</f>
        <v>1</v>
      </c>
      <c r="AZ417" s="30">
        <f>IF(AND(ISBLANK(Z417),$AD417=1,AZ$510=1,$F417&lt;&gt;служ!$AF$3),0,1)</f>
        <v>1</v>
      </c>
      <c r="BA417" s="30">
        <f>IF(AND(ISBLANK(AA417),$AD417=1,BA$510=1,$F417&lt;&gt;служ!$AF$3),0,1)</f>
        <v>1</v>
      </c>
      <c r="BB417" s="20">
        <f t="shared" si="34"/>
        <v>0</v>
      </c>
      <c r="BD417" s="114"/>
      <c r="BE417" s="114"/>
      <c r="BF417" s="156" t="str">
        <f t="shared" si="35"/>
        <v/>
      </c>
      <c r="BH417" s="30">
        <f>IF(AND(ISBLANK(BD417),$AD417=1,$F417&lt;&gt;служ!$AF$3),0,1)</f>
        <v>1</v>
      </c>
      <c r="BI417" s="30">
        <f>IF(AND(ISBLANK(BE417),$AD417=1,$F417&lt;&gt;служ!$AF$3),0,1)</f>
        <v>1</v>
      </c>
    </row>
    <row r="418" spans="2:61" s="20" customFormat="1" x14ac:dyDescent="0.2">
      <c r="B418" s="112">
        <v>409</v>
      </c>
      <c r="C418" s="25">
        <v>4409</v>
      </c>
      <c r="D418" s="52"/>
      <c r="E418" s="52"/>
      <c r="F418" s="113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5"/>
      <c r="V418" s="115"/>
      <c r="W418" s="115"/>
      <c r="X418" s="115"/>
      <c r="Y418" s="115"/>
      <c r="Z418" s="115"/>
      <c r="AA418" s="115"/>
      <c r="AB418" s="28">
        <f>IF(AND(AD418=0,(COUNTIF(D418:AA418,"*")+COUNTIF(D418:AA418,"&lt;9")+COUNTIF(BD418:BE418,"*")+COUNTIF(BD418:BE418,"&lt;9")-COUNTIF(D418:AA418,служ!$AF$3)-COUNTIF(BD418:BE418,служ!$AF$3))&gt;0),0,1)</f>
        <v>1</v>
      </c>
      <c r="AC418" s="28">
        <f t="shared" si="32"/>
        <v>0</v>
      </c>
      <c r="AD418" s="29">
        <f>IF(OR(F418="",F418=служ!$AF$3),0,1)</f>
        <v>0</v>
      </c>
      <c r="AE418" s="31">
        <f t="shared" si="33"/>
        <v>1</v>
      </c>
      <c r="AF418" s="30">
        <f t="shared" si="31"/>
        <v>1</v>
      </c>
      <c r="AG418" s="30">
        <f>IF(AND(ISBLANK(G418),$AD418=1,AG$510=1,$F418&lt;&gt;служ!$AF$3),0,1)</f>
        <v>1</v>
      </c>
      <c r="AH418" s="30">
        <f>IF(AND(ISBLANK(H418),$AD418=1,AH$510=1,$F418&lt;&gt;служ!$AF$3),0,1)</f>
        <v>1</v>
      </c>
      <c r="AI418" s="30">
        <f>IF(AND(ISBLANK(I418),$AD418=1,AI$510=1,$F418&lt;&gt;служ!$AF$3),0,1)</f>
        <v>1</v>
      </c>
      <c r="AJ418" s="30">
        <f>IF(AND(ISBLANK(J418),$AD418=1,AJ$510=1,$F418&lt;&gt;служ!$AF$3),0,1)</f>
        <v>1</v>
      </c>
      <c r="AK418" s="30">
        <f>IF(AND(ISBLANK(K418),$AD418=1,AK$510=1,$F418&lt;&gt;служ!$AF$3),0,1)</f>
        <v>1</v>
      </c>
      <c r="AL418" s="30">
        <f>IF(AND(ISBLANK(L418),$AD418=1,AL$510=1,$F418&lt;&gt;служ!$AF$3),0,1)</f>
        <v>1</v>
      </c>
      <c r="AM418" s="30">
        <f>IF(AND(ISBLANK(M418),$AD418=1,AM$510=1,$F418&lt;&gt;служ!$AF$3),0,1)</f>
        <v>1</v>
      </c>
      <c r="AN418" s="30">
        <f>IF(AND(ISBLANK(N418),$AD418=1,AN$510=1,$F418&lt;&gt;служ!$AF$3),0,1)</f>
        <v>1</v>
      </c>
      <c r="AO418" s="30">
        <f>IF(AND(ISBLANK(O418),$AD418=1,AO$510=1,$F418&lt;&gt;служ!$AF$3),0,1)</f>
        <v>1</v>
      </c>
      <c r="AP418" s="30">
        <f>IF(AND(ISBLANK(P418),$AD418=1,AP$510=1,$F418&lt;&gt;служ!$AF$3),0,1)</f>
        <v>1</v>
      </c>
      <c r="AQ418" s="30">
        <f>IF(AND(ISBLANK(Q418),$AD418=1,AQ$510=1,$F418&lt;&gt;служ!$AF$3),0,1)</f>
        <v>1</v>
      </c>
      <c r="AR418" s="30">
        <f>IF(AND(ISBLANK(R418),$AD418=1,AR$510=1,$F418&lt;&gt;служ!$AF$3),0,1)</f>
        <v>1</v>
      </c>
      <c r="AS418" s="30">
        <f>IF(AND(ISBLANK(S418),$AD418=1,AS$510=1,$F418&lt;&gt;служ!$AF$3),0,1)</f>
        <v>1</v>
      </c>
      <c r="AT418" s="30">
        <f>IF(AND(ISBLANK(T418),$AD418=1,AT$510=1,$F418&lt;&gt;служ!$AF$3),0,1)</f>
        <v>1</v>
      </c>
      <c r="AU418" s="30">
        <f>IF(AND(ISBLANK(U418),$AD418=1,AU$510=1,$F418&lt;&gt;служ!$AF$3),0,1)</f>
        <v>1</v>
      </c>
      <c r="AV418" s="30">
        <f>IF(AND(ISBLANK(V418),$AD418=1,AV$510=1,$F418&lt;&gt;служ!$AF$3),0,1)</f>
        <v>1</v>
      </c>
      <c r="AW418" s="30">
        <f>IF(AND(ISBLANK(W418),$AD418=1,AW$510=1,$F418&lt;&gt;служ!$AF$3),0,1)</f>
        <v>1</v>
      </c>
      <c r="AX418" s="30">
        <f>IF(AND(ISBLANK(X418),$AD418=1,AX$510=1,$F418&lt;&gt;служ!$AF$3),0,1)</f>
        <v>1</v>
      </c>
      <c r="AY418" s="30">
        <f>IF(AND(ISBLANK(Y418),$AD418=1,AY$510=1,$F418&lt;&gt;служ!$AF$3),0,1)</f>
        <v>1</v>
      </c>
      <c r="AZ418" s="30">
        <f>IF(AND(ISBLANK(Z418),$AD418=1,AZ$510=1,$F418&lt;&gt;служ!$AF$3),0,1)</f>
        <v>1</v>
      </c>
      <c r="BA418" s="30">
        <f>IF(AND(ISBLANK(AA418),$AD418=1,BA$510=1,$F418&lt;&gt;служ!$AF$3),0,1)</f>
        <v>1</v>
      </c>
      <c r="BB418" s="20">
        <f t="shared" si="34"/>
        <v>0</v>
      </c>
      <c r="BD418" s="114"/>
      <c r="BE418" s="114"/>
      <c r="BF418" s="156" t="str">
        <f t="shared" si="35"/>
        <v/>
      </c>
      <c r="BH418" s="30">
        <f>IF(AND(ISBLANK(BD418),$AD418=1,$F418&lt;&gt;служ!$AF$3),0,1)</f>
        <v>1</v>
      </c>
      <c r="BI418" s="30">
        <f>IF(AND(ISBLANK(BE418),$AD418=1,$F418&lt;&gt;служ!$AF$3),0,1)</f>
        <v>1</v>
      </c>
    </row>
    <row r="419" spans="2:61" s="20" customFormat="1" x14ac:dyDescent="0.2">
      <c r="B419" s="112">
        <v>410</v>
      </c>
      <c r="C419" s="25">
        <v>4410</v>
      </c>
      <c r="D419" s="52"/>
      <c r="E419" s="52"/>
      <c r="F419" s="113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5"/>
      <c r="V419" s="115"/>
      <c r="W419" s="115"/>
      <c r="X419" s="115"/>
      <c r="Y419" s="115"/>
      <c r="Z419" s="115"/>
      <c r="AA419" s="115"/>
      <c r="AB419" s="28">
        <f>IF(AND(AD419=0,(COUNTIF(D419:AA419,"*")+COUNTIF(D419:AA419,"&lt;9")+COUNTIF(BD419:BE419,"*")+COUNTIF(BD419:BE419,"&lt;9")-COUNTIF(D419:AA419,служ!$AF$3)-COUNTIF(BD419:BE419,служ!$AF$3))&gt;0),0,1)</f>
        <v>1</v>
      </c>
      <c r="AC419" s="28">
        <f t="shared" si="32"/>
        <v>0</v>
      </c>
      <c r="AD419" s="29">
        <f>IF(OR(F419="",F419=служ!$AF$3),0,1)</f>
        <v>0</v>
      </c>
      <c r="AE419" s="31">
        <f t="shared" si="33"/>
        <v>1</v>
      </c>
      <c r="AF419" s="30">
        <f t="shared" si="31"/>
        <v>1</v>
      </c>
      <c r="AG419" s="30">
        <f>IF(AND(ISBLANK(G419),$AD419=1,AG$510=1,$F419&lt;&gt;служ!$AF$3),0,1)</f>
        <v>1</v>
      </c>
      <c r="AH419" s="30">
        <f>IF(AND(ISBLANK(H419),$AD419=1,AH$510=1,$F419&lt;&gt;служ!$AF$3),0,1)</f>
        <v>1</v>
      </c>
      <c r="AI419" s="30">
        <f>IF(AND(ISBLANK(I419),$AD419=1,AI$510=1,$F419&lt;&gt;служ!$AF$3),0,1)</f>
        <v>1</v>
      </c>
      <c r="AJ419" s="30">
        <f>IF(AND(ISBLANK(J419),$AD419=1,AJ$510=1,$F419&lt;&gt;служ!$AF$3),0,1)</f>
        <v>1</v>
      </c>
      <c r="AK419" s="30">
        <f>IF(AND(ISBLANK(K419),$AD419=1,AK$510=1,$F419&lt;&gt;служ!$AF$3),0,1)</f>
        <v>1</v>
      </c>
      <c r="AL419" s="30">
        <f>IF(AND(ISBLANK(L419),$AD419=1,AL$510=1,$F419&lt;&gt;служ!$AF$3),0,1)</f>
        <v>1</v>
      </c>
      <c r="AM419" s="30">
        <f>IF(AND(ISBLANK(M419),$AD419=1,AM$510=1,$F419&lt;&gt;служ!$AF$3),0,1)</f>
        <v>1</v>
      </c>
      <c r="AN419" s="30">
        <f>IF(AND(ISBLANK(N419),$AD419=1,AN$510=1,$F419&lt;&gt;служ!$AF$3),0,1)</f>
        <v>1</v>
      </c>
      <c r="AO419" s="30">
        <f>IF(AND(ISBLANK(O419),$AD419=1,AO$510=1,$F419&lt;&gt;служ!$AF$3),0,1)</f>
        <v>1</v>
      </c>
      <c r="AP419" s="30">
        <f>IF(AND(ISBLANK(P419),$AD419=1,AP$510=1,$F419&lt;&gt;служ!$AF$3),0,1)</f>
        <v>1</v>
      </c>
      <c r="AQ419" s="30">
        <f>IF(AND(ISBLANK(Q419),$AD419=1,AQ$510=1,$F419&lt;&gt;служ!$AF$3),0,1)</f>
        <v>1</v>
      </c>
      <c r="AR419" s="30">
        <f>IF(AND(ISBLANK(R419),$AD419=1,AR$510=1,$F419&lt;&gt;служ!$AF$3),0,1)</f>
        <v>1</v>
      </c>
      <c r="AS419" s="30">
        <f>IF(AND(ISBLANK(S419),$AD419=1,AS$510=1,$F419&lt;&gt;служ!$AF$3),0,1)</f>
        <v>1</v>
      </c>
      <c r="AT419" s="30">
        <f>IF(AND(ISBLANK(T419),$AD419=1,AT$510=1,$F419&lt;&gt;служ!$AF$3),0,1)</f>
        <v>1</v>
      </c>
      <c r="AU419" s="30">
        <f>IF(AND(ISBLANK(U419),$AD419=1,AU$510=1,$F419&lt;&gt;служ!$AF$3),0,1)</f>
        <v>1</v>
      </c>
      <c r="AV419" s="30">
        <f>IF(AND(ISBLANK(V419),$AD419=1,AV$510=1,$F419&lt;&gt;служ!$AF$3),0,1)</f>
        <v>1</v>
      </c>
      <c r="AW419" s="30">
        <f>IF(AND(ISBLANK(W419),$AD419=1,AW$510=1,$F419&lt;&gt;служ!$AF$3),0,1)</f>
        <v>1</v>
      </c>
      <c r="AX419" s="30">
        <f>IF(AND(ISBLANK(X419),$AD419=1,AX$510=1,$F419&lt;&gt;служ!$AF$3),0,1)</f>
        <v>1</v>
      </c>
      <c r="AY419" s="30">
        <f>IF(AND(ISBLANK(Y419),$AD419=1,AY$510=1,$F419&lt;&gt;служ!$AF$3),0,1)</f>
        <v>1</v>
      </c>
      <c r="AZ419" s="30">
        <f>IF(AND(ISBLANK(Z419),$AD419=1,AZ$510=1,$F419&lt;&gt;служ!$AF$3),0,1)</f>
        <v>1</v>
      </c>
      <c r="BA419" s="30">
        <f>IF(AND(ISBLANK(AA419),$AD419=1,BA$510=1,$F419&lt;&gt;служ!$AF$3),0,1)</f>
        <v>1</v>
      </c>
      <c r="BB419" s="20">
        <f t="shared" si="34"/>
        <v>0</v>
      </c>
      <c r="BD419" s="114"/>
      <c r="BE419" s="114"/>
      <c r="BF419" s="156" t="str">
        <f t="shared" si="35"/>
        <v/>
      </c>
      <c r="BH419" s="30">
        <f>IF(AND(ISBLANK(BD419),$AD419=1,$F419&lt;&gt;служ!$AF$3),0,1)</f>
        <v>1</v>
      </c>
      <c r="BI419" s="30">
        <f>IF(AND(ISBLANK(BE419),$AD419=1,$F419&lt;&gt;служ!$AF$3),0,1)</f>
        <v>1</v>
      </c>
    </row>
    <row r="420" spans="2:61" s="20" customFormat="1" x14ac:dyDescent="0.2">
      <c r="B420" s="112">
        <v>411</v>
      </c>
      <c r="C420" s="25">
        <v>4411</v>
      </c>
      <c r="D420" s="52"/>
      <c r="E420" s="52"/>
      <c r="F420" s="113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5"/>
      <c r="V420" s="115"/>
      <c r="W420" s="115"/>
      <c r="X420" s="115"/>
      <c r="Y420" s="115"/>
      <c r="Z420" s="115"/>
      <c r="AA420" s="115"/>
      <c r="AB420" s="28">
        <f>IF(AND(AD420=0,(COUNTIF(D420:AA420,"*")+COUNTIF(D420:AA420,"&lt;9")+COUNTIF(BD420:BE420,"*")+COUNTIF(BD420:BE420,"&lt;9")-COUNTIF(D420:AA420,служ!$AF$3)-COUNTIF(BD420:BE420,служ!$AF$3))&gt;0),0,1)</f>
        <v>1</v>
      </c>
      <c r="AC420" s="28">
        <f t="shared" si="32"/>
        <v>0</v>
      </c>
      <c r="AD420" s="29">
        <f>IF(OR(F420="",F420=служ!$AF$3),0,1)</f>
        <v>0</v>
      </c>
      <c r="AE420" s="31">
        <f t="shared" si="33"/>
        <v>1</v>
      </c>
      <c r="AF420" s="30">
        <f t="shared" si="31"/>
        <v>1</v>
      </c>
      <c r="AG420" s="30">
        <f>IF(AND(ISBLANK(G420),$AD420=1,AG$510=1,$F420&lt;&gt;служ!$AF$3),0,1)</f>
        <v>1</v>
      </c>
      <c r="AH420" s="30">
        <f>IF(AND(ISBLANK(H420),$AD420=1,AH$510=1,$F420&lt;&gt;служ!$AF$3),0,1)</f>
        <v>1</v>
      </c>
      <c r="AI420" s="30">
        <f>IF(AND(ISBLANK(I420),$AD420=1,AI$510=1,$F420&lt;&gt;служ!$AF$3),0,1)</f>
        <v>1</v>
      </c>
      <c r="AJ420" s="30">
        <f>IF(AND(ISBLANK(J420),$AD420=1,AJ$510=1,$F420&lt;&gt;служ!$AF$3),0,1)</f>
        <v>1</v>
      </c>
      <c r="AK420" s="30">
        <f>IF(AND(ISBLANK(K420),$AD420=1,AK$510=1,$F420&lt;&gt;служ!$AF$3),0,1)</f>
        <v>1</v>
      </c>
      <c r="AL420" s="30">
        <f>IF(AND(ISBLANK(L420),$AD420=1,AL$510=1,$F420&lt;&gt;служ!$AF$3),0,1)</f>
        <v>1</v>
      </c>
      <c r="AM420" s="30">
        <f>IF(AND(ISBLANK(M420),$AD420=1,AM$510=1,$F420&lt;&gt;служ!$AF$3),0,1)</f>
        <v>1</v>
      </c>
      <c r="AN420" s="30">
        <f>IF(AND(ISBLANK(N420),$AD420=1,AN$510=1,$F420&lt;&gt;служ!$AF$3),0,1)</f>
        <v>1</v>
      </c>
      <c r="AO420" s="30">
        <f>IF(AND(ISBLANK(O420),$AD420=1,AO$510=1,$F420&lt;&gt;служ!$AF$3),0,1)</f>
        <v>1</v>
      </c>
      <c r="AP420" s="30">
        <f>IF(AND(ISBLANK(P420),$AD420=1,AP$510=1,$F420&lt;&gt;служ!$AF$3),0,1)</f>
        <v>1</v>
      </c>
      <c r="AQ420" s="30">
        <f>IF(AND(ISBLANK(Q420),$AD420=1,AQ$510=1,$F420&lt;&gt;служ!$AF$3),0,1)</f>
        <v>1</v>
      </c>
      <c r="AR420" s="30">
        <f>IF(AND(ISBLANK(R420),$AD420=1,AR$510=1,$F420&lt;&gt;служ!$AF$3),0,1)</f>
        <v>1</v>
      </c>
      <c r="AS420" s="30">
        <f>IF(AND(ISBLANK(S420),$AD420=1,AS$510=1,$F420&lt;&gt;служ!$AF$3),0,1)</f>
        <v>1</v>
      </c>
      <c r="AT420" s="30">
        <f>IF(AND(ISBLANK(T420),$AD420=1,AT$510=1,$F420&lt;&gt;служ!$AF$3),0,1)</f>
        <v>1</v>
      </c>
      <c r="AU420" s="30">
        <f>IF(AND(ISBLANK(U420),$AD420=1,AU$510=1,$F420&lt;&gt;служ!$AF$3),0,1)</f>
        <v>1</v>
      </c>
      <c r="AV420" s="30">
        <f>IF(AND(ISBLANK(V420),$AD420=1,AV$510=1,$F420&lt;&gt;служ!$AF$3),0,1)</f>
        <v>1</v>
      </c>
      <c r="AW420" s="30">
        <f>IF(AND(ISBLANK(W420),$AD420=1,AW$510=1,$F420&lt;&gt;служ!$AF$3),0,1)</f>
        <v>1</v>
      </c>
      <c r="AX420" s="30">
        <f>IF(AND(ISBLANK(X420),$AD420=1,AX$510=1,$F420&lt;&gt;служ!$AF$3),0,1)</f>
        <v>1</v>
      </c>
      <c r="AY420" s="30">
        <f>IF(AND(ISBLANK(Y420),$AD420=1,AY$510=1,$F420&lt;&gt;служ!$AF$3),0,1)</f>
        <v>1</v>
      </c>
      <c r="AZ420" s="30">
        <f>IF(AND(ISBLANK(Z420),$AD420=1,AZ$510=1,$F420&lt;&gt;служ!$AF$3),0,1)</f>
        <v>1</v>
      </c>
      <c r="BA420" s="30">
        <f>IF(AND(ISBLANK(AA420),$AD420=1,BA$510=1,$F420&lt;&gt;служ!$AF$3),0,1)</f>
        <v>1</v>
      </c>
      <c r="BB420" s="20">
        <f t="shared" si="34"/>
        <v>0</v>
      </c>
      <c r="BD420" s="114"/>
      <c r="BE420" s="114"/>
      <c r="BF420" s="156" t="str">
        <f t="shared" si="35"/>
        <v/>
      </c>
      <c r="BH420" s="30">
        <f>IF(AND(ISBLANK(BD420),$AD420=1,$F420&lt;&gt;служ!$AF$3),0,1)</f>
        <v>1</v>
      </c>
      <c r="BI420" s="30">
        <f>IF(AND(ISBLANK(BE420),$AD420=1,$F420&lt;&gt;служ!$AF$3),0,1)</f>
        <v>1</v>
      </c>
    </row>
    <row r="421" spans="2:61" s="20" customFormat="1" x14ac:dyDescent="0.2">
      <c r="B421" s="112">
        <v>412</v>
      </c>
      <c r="C421" s="25">
        <v>4412</v>
      </c>
      <c r="D421" s="52"/>
      <c r="E421" s="52"/>
      <c r="F421" s="113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5"/>
      <c r="V421" s="115"/>
      <c r="W421" s="115"/>
      <c r="X421" s="115"/>
      <c r="Y421" s="115"/>
      <c r="Z421" s="115"/>
      <c r="AA421" s="115"/>
      <c r="AB421" s="28">
        <f>IF(AND(AD421=0,(COUNTIF(D421:AA421,"*")+COUNTIF(D421:AA421,"&lt;9")+COUNTIF(BD421:BE421,"*")+COUNTIF(BD421:BE421,"&lt;9")-COUNTIF(D421:AA421,служ!$AF$3)-COUNTIF(BD421:BE421,служ!$AF$3))&gt;0),0,1)</f>
        <v>1</v>
      </c>
      <c r="AC421" s="28">
        <f t="shared" si="32"/>
        <v>0</v>
      </c>
      <c r="AD421" s="29">
        <f>IF(OR(F421="",F421=служ!$AF$3),0,1)</f>
        <v>0</v>
      </c>
      <c r="AE421" s="31">
        <f t="shared" si="33"/>
        <v>1</v>
      </c>
      <c r="AF421" s="30">
        <f t="shared" si="31"/>
        <v>1</v>
      </c>
      <c r="AG421" s="30">
        <f>IF(AND(ISBLANK(G421),$AD421=1,AG$510=1,$F421&lt;&gt;служ!$AF$3),0,1)</f>
        <v>1</v>
      </c>
      <c r="AH421" s="30">
        <f>IF(AND(ISBLANK(H421),$AD421=1,AH$510=1,$F421&lt;&gt;служ!$AF$3),0,1)</f>
        <v>1</v>
      </c>
      <c r="AI421" s="30">
        <f>IF(AND(ISBLANK(I421),$AD421=1,AI$510=1,$F421&lt;&gt;служ!$AF$3),0,1)</f>
        <v>1</v>
      </c>
      <c r="AJ421" s="30">
        <f>IF(AND(ISBLANK(J421),$AD421=1,AJ$510=1,$F421&lt;&gt;служ!$AF$3),0,1)</f>
        <v>1</v>
      </c>
      <c r="AK421" s="30">
        <f>IF(AND(ISBLANK(K421),$AD421=1,AK$510=1,$F421&lt;&gt;служ!$AF$3),0,1)</f>
        <v>1</v>
      </c>
      <c r="AL421" s="30">
        <f>IF(AND(ISBLANK(L421),$AD421=1,AL$510=1,$F421&lt;&gt;служ!$AF$3),0,1)</f>
        <v>1</v>
      </c>
      <c r="AM421" s="30">
        <f>IF(AND(ISBLANK(M421),$AD421=1,AM$510=1,$F421&lt;&gt;служ!$AF$3),0,1)</f>
        <v>1</v>
      </c>
      <c r="AN421" s="30">
        <f>IF(AND(ISBLANK(N421),$AD421=1,AN$510=1,$F421&lt;&gt;служ!$AF$3),0,1)</f>
        <v>1</v>
      </c>
      <c r="AO421" s="30">
        <f>IF(AND(ISBLANK(O421),$AD421=1,AO$510=1,$F421&lt;&gt;служ!$AF$3),0,1)</f>
        <v>1</v>
      </c>
      <c r="AP421" s="30">
        <f>IF(AND(ISBLANK(P421),$AD421=1,AP$510=1,$F421&lt;&gt;служ!$AF$3),0,1)</f>
        <v>1</v>
      </c>
      <c r="AQ421" s="30">
        <f>IF(AND(ISBLANK(Q421),$AD421=1,AQ$510=1,$F421&lt;&gt;служ!$AF$3),0,1)</f>
        <v>1</v>
      </c>
      <c r="AR421" s="30">
        <f>IF(AND(ISBLANK(R421),$AD421=1,AR$510=1,$F421&lt;&gt;служ!$AF$3),0,1)</f>
        <v>1</v>
      </c>
      <c r="AS421" s="30">
        <f>IF(AND(ISBLANK(S421),$AD421=1,AS$510=1,$F421&lt;&gt;служ!$AF$3),0,1)</f>
        <v>1</v>
      </c>
      <c r="AT421" s="30">
        <f>IF(AND(ISBLANK(T421),$AD421=1,AT$510=1,$F421&lt;&gt;служ!$AF$3),0,1)</f>
        <v>1</v>
      </c>
      <c r="AU421" s="30">
        <f>IF(AND(ISBLANK(U421),$AD421=1,AU$510=1,$F421&lt;&gt;служ!$AF$3),0,1)</f>
        <v>1</v>
      </c>
      <c r="AV421" s="30">
        <f>IF(AND(ISBLANK(V421),$AD421=1,AV$510=1,$F421&lt;&gt;служ!$AF$3),0,1)</f>
        <v>1</v>
      </c>
      <c r="AW421" s="30">
        <f>IF(AND(ISBLANK(W421),$AD421=1,AW$510=1,$F421&lt;&gt;служ!$AF$3),0,1)</f>
        <v>1</v>
      </c>
      <c r="AX421" s="30">
        <f>IF(AND(ISBLANK(X421),$AD421=1,AX$510=1,$F421&lt;&gt;служ!$AF$3),0,1)</f>
        <v>1</v>
      </c>
      <c r="AY421" s="30">
        <f>IF(AND(ISBLANK(Y421),$AD421=1,AY$510=1,$F421&lt;&gt;служ!$AF$3),0,1)</f>
        <v>1</v>
      </c>
      <c r="AZ421" s="30">
        <f>IF(AND(ISBLANK(Z421),$AD421=1,AZ$510=1,$F421&lt;&gt;служ!$AF$3),0,1)</f>
        <v>1</v>
      </c>
      <c r="BA421" s="30">
        <f>IF(AND(ISBLANK(AA421),$AD421=1,BA$510=1,$F421&lt;&gt;служ!$AF$3),0,1)</f>
        <v>1</v>
      </c>
      <c r="BB421" s="20">
        <f t="shared" si="34"/>
        <v>0</v>
      </c>
      <c r="BD421" s="114"/>
      <c r="BE421" s="114"/>
      <c r="BF421" s="156" t="str">
        <f t="shared" si="35"/>
        <v/>
      </c>
      <c r="BH421" s="30">
        <f>IF(AND(ISBLANK(BD421),$AD421=1,$F421&lt;&gt;служ!$AF$3),0,1)</f>
        <v>1</v>
      </c>
      <c r="BI421" s="30">
        <f>IF(AND(ISBLANK(BE421),$AD421=1,$F421&lt;&gt;служ!$AF$3),0,1)</f>
        <v>1</v>
      </c>
    </row>
    <row r="422" spans="2:61" s="20" customFormat="1" x14ac:dyDescent="0.2">
      <c r="B422" s="112">
        <v>413</v>
      </c>
      <c r="C422" s="25">
        <v>4413</v>
      </c>
      <c r="D422" s="52"/>
      <c r="E422" s="52"/>
      <c r="F422" s="113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5"/>
      <c r="V422" s="115"/>
      <c r="W422" s="115"/>
      <c r="X422" s="115"/>
      <c r="Y422" s="115"/>
      <c r="Z422" s="115"/>
      <c r="AA422" s="115"/>
      <c r="AB422" s="28">
        <f>IF(AND(AD422=0,(COUNTIF(D422:AA422,"*")+COUNTIF(D422:AA422,"&lt;9")+COUNTIF(BD422:BE422,"*")+COUNTIF(BD422:BE422,"&lt;9")-COUNTIF(D422:AA422,служ!$AF$3)-COUNTIF(BD422:BE422,служ!$AF$3))&gt;0),0,1)</f>
        <v>1</v>
      </c>
      <c r="AC422" s="28">
        <f t="shared" si="32"/>
        <v>0</v>
      </c>
      <c r="AD422" s="29">
        <f>IF(OR(F422="",F422=служ!$AF$3),0,1)</f>
        <v>0</v>
      </c>
      <c r="AE422" s="31">
        <f t="shared" si="33"/>
        <v>1</v>
      </c>
      <c r="AF422" s="30">
        <f t="shared" si="31"/>
        <v>1</v>
      </c>
      <c r="AG422" s="30">
        <f>IF(AND(ISBLANK(G422),$AD422=1,AG$510=1,$F422&lt;&gt;служ!$AF$3),0,1)</f>
        <v>1</v>
      </c>
      <c r="AH422" s="30">
        <f>IF(AND(ISBLANK(H422),$AD422=1,AH$510=1,$F422&lt;&gt;служ!$AF$3),0,1)</f>
        <v>1</v>
      </c>
      <c r="AI422" s="30">
        <f>IF(AND(ISBLANK(I422),$AD422=1,AI$510=1,$F422&lt;&gt;служ!$AF$3),0,1)</f>
        <v>1</v>
      </c>
      <c r="AJ422" s="30">
        <f>IF(AND(ISBLANK(J422),$AD422=1,AJ$510=1,$F422&lt;&gt;служ!$AF$3),0,1)</f>
        <v>1</v>
      </c>
      <c r="AK422" s="30">
        <f>IF(AND(ISBLANK(K422),$AD422=1,AK$510=1,$F422&lt;&gt;служ!$AF$3),0,1)</f>
        <v>1</v>
      </c>
      <c r="AL422" s="30">
        <f>IF(AND(ISBLANK(L422),$AD422=1,AL$510=1,$F422&lt;&gt;служ!$AF$3),0,1)</f>
        <v>1</v>
      </c>
      <c r="AM422" s="30">
        <f>IF(AND(ISBLANK(M422),$AD422=1,AM$510=1,$F422&lt;&gt;служ!$AF$3),0,1)</f>
        <v>1</v>
      </c>
      <c r="AN422" s="30">
        <f>IF(AND(ISBLANK(N422),$AD422=1,AN$510=1,$F422&lt;&gt;служ!$AF$3),0,1)</f>
        <v>1</v>
      </c>
      <c r="AO422" s="30">
        <f>IF(AND(ISBLANK(O422),$AD422=1,AO$510=1,$F422&lt;&gt;служ!$AF$3),0,1)</f>
        <v>1</v>
      </c>
      <c r="AP422" s="30">
        <f>IF(AND(ISBLANK(P422),$AD422=1,AP$510=1,$F422&lt;&gt;служ!$AF$3),0,1)</f>
        <v>1</v>
      </c>
      <c r="AQ422" s="30">
        <f>IF(AND(ISBLANK(Q422),$AD422=1,AQ$510=1,$F422&lt;&gt;служ!$AF$3),0,1)</f>
        <v>1</v>
      </c>
      <c r="AR422" s="30">
        <f>IF(AND(ISBLANK(R422),$AD422=1,AR$510=1,$F422&lt;&gt;служ!$AF$3),0,1)</f>
        <v>1</v>
      </c>
      <c r="AS422" s="30">
        <f>IF(AND(ISBLANK(S422),$AD422=1,AS$510=1,$F422&lt;&gt;служ!$AF$3),0,1)</f>
        <v>1</v>
      </c>
      <c r="AT422" s="30">
        <f>IF(AND(ISBLANK(T422),$AD422=1,AT$510=1,$F422&lt;&gt;служ!$AF$3),0,1)</f>
        <v>1</v>
      </c>
      <c r="AU422" s="30">
        <f>IF(AND(ISBLANK(U422),$AD422=1,AU$510=1,$F422&lt;&gt;служ!$AF$3),0,1)</f>
        <v>1</v>
      </c>
      <c r="AV422" s="30">
        <f>IF(AND(ISBLANK(V422),$AD422=1,AV$510=1,$F422&lt;&gt;служ!$AF$3),0,1)</f>
        <v>1</v>
      </c>
      <c r="AW422" s="30">
        <f>IF(AND(ISBLANK(W422),$AD422=1,AW$510=1,$F422&lt;&gt;служ!$AF$3),0,1)</f>
        <v>1</v>
      </c>
      <c r="AX422" s="30">
        <f>IF(AND(ISBLANK(X422),$AD422=1,AX$510=1,$F422&lt;&gt;служ!$AF$3),0,1)</f>
        <v>1</v>
      </c>
      <c r="AY422" s="30">
        <f>IF(AND(ISBLANK(Y422),$AD422=1,AY$510=1,$F422&lt;&gt;служ!$AF$3),0,1)</f>
        <v>1</v>
      </c>
      <c r="AZ422" s="30">
        <f>IF(AND(ISBLANK(Z422),$AD422=1,AZ$510=1,$F422&lt;&gt;служ!$AF$3),0,1)</f>
        <v>1</v>
      </c>
      <c r="BA422" s="30">
        <f>IF(AND(ISBLANK(AA422),$AD422=1,BA$510=1,$F422&lt;&gt;служ!$AF$3),0,1)</f>
        <v>1</v>
      </c>
      <c r="BB422" s="20">
        <f t="shared" si="34"/>
        <v>0</v>
      </c>
      <c r="BD422" s="114"/>
      <c r="BE422" s="114"/>
      <c r="BF422" s="156" t="str">
        <f t="shared" si="35"/>
        <v/>
      </c>
      <c r="BH422" s="30">
        <f>IF(AND(ISBLANK(BD422),$AD422=1,$F422&lt;&gt;служ!$AF$3),0,1)</f>
        <v>1</v>
      </c>
      <c r="BI422" s="30">
        <f>IF(AND(ISBLANK(BE422),$AD422=1,$F422&lt;&gt;служ!$AF$3),0,1)</f>
        <v>1</v>
      </c>
    </row>
    <row r="423" spans="2:61" s="20" customFormat="1" x14ac:dyDescent="0.2">
      <c r="B423" s="112">
        <v>414</v>
      </c>
      <c r="C423" s="25">
        <v>4414</v>
      </c>
      <c r="D423" s="52"/>
      <c r="E423" s="52"/>
      <c r="F423" s="113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5"/>
      <c r="V423" s="115"/>
      <c r="W423" s="115"/>
      <c r="X423" s="115"/>
      <c r="Y423" s="115"/>
      <c r="Z423" s="115"/>
      <c r="AA423" s="115"/>
      <c r="AB423" s="28">
        <f>IF(AND(AD423=0,(COUNTIF(D423:AA423,"*")+COUNTIF(D423:AA423,"&lt;9")+COUNTIF(BD423:BE423,"*")+COUNTIF(BD423:BE423,"&lt;9")-COUNTIF(D423:AA423,служ!$AF$3)-COUNTIF(BD423:BE423,служ!$AF$3))&gt;0),0,1)</f>
        <v>1</v>
      </c>
      <c r="AC423" s="28">
        <f t="shared" si="32"/>
        <v>0</v>
      </c>
      <c r="AD423" s="29">
        <f>IF(OR(F423="",F423=служ!$AF$3),0,1)</f>
        <v>0</v>
      </c>
      <c r="AE423" s="31">
        <f t="shared" si="33"/>
        <v>1</v>
      </c>
      <c r="AF423" s="30">
        <f t="shared" si="31"/>
        <v>1</v>
      </c>
      <c r="AG423" s="30">
        <f>IF(AND(ISBLANK(G423),$AD423=1,AG$510=1,$F423&lt;&gt;служ!$AF$3),0,1)</f>
        <v>1</v>
      </c>
      <c r="AH423" s="30">
        <f>IF(AND(ISBLANK(H423),$AD423=1,AH$510=1,$F423&lt;&gt;служ!$AF$3),0,1)</f>
        <v>1</v>
      </c>
      <c r="AI423" s="30">
        <f>IF(AND(ISBLANK(I423),$AD423=1,AI$510=1,$F423&lt;&gt;служ!$AF$3),0,1)</f>
        <v>1</v>
      </c>
      <c r="AJ423" s="30">
        <f>IF(AND(ISBLANK(J423),$AD423=1,AJ$510=1,$F423&lt;&gt;служ!$AF$3),0,1)</f>
        <v>1</v>
      </c>
      <c r="AK423" s="30">
        <f>IF(AND(ISBLANK(K423),$AD423=1,AK$510=1,$F423&lt;&gt;служ!$AF$3),0,1)</f>
        <v>1</v>
      </c>
      <c r="AL423" s="30">
        <f>IF(AND(ISBLANK(L423),$AD423=1,AL$510=1,$F423&lt;&gt;служ!$AF$3),0,1)</f>
        <v>1</v>
      </c>
      <c r="AM423" s="30">
        <f>IF(AND(ISBLANK(M423),$AD423=1,AM$510=1,$F423&lt;&gt;служ!$AF$3),0,1)</f>
        <v>1</v>
      </c>
      <c r="AN423" s="30">
        <f>IF(AND(ISBLANK(N423),$AD423=1,AN$510=1,$F423&lt;&gt;служ!$AF$3),0,1)</f>
        <v>1</v>
      </c>
      <c r="AO423" s="30">
        <f>IF(AND(ISBLANK(O423),$AD423=1,AO$510=1,$F423&lt;&gt;служ!$AF$3),0,1)</f>
        <v>1</v>
      </c>
      <c r="AP423" s="30">
        <f>IF(AND(ISBLANK(P423),$AD423=1,AP$510=1,$F423&lt;&gt;служ!$AF$3),0,1)</f>
        <v>1</v>
      </c>
      <c r="AQ423" s="30">
        <f>IF(AND(ISBLANK(Q423),$AD423=1,AQ$510=1,$F423&lt;&gt;служ!$AF$3),0,1)</f>
        <v>1</v>
      </c>
      <c r="AR423" s="30">
        <f>IF(AND(ISBLANK(R423),$AD423=1,AR$510=1,$F423&lt;&gt;служ!$AF$3),0,1)</f>
        <v>1</v>
      </c>
      <c r="AS423" s="30">
        <f>IF(AND(ISBLANK(S423),$AD423=1,AS$510=1,$F423&lt;&gt;служ!$AF$3),0,1)</f>
        <v>1</v>
      </c>
      <c r="AT423" s="30">
        <f>IF(AND(ISBLANK(T423),$AD423=1,AT$510=1,$F423&lt;&gt;служ!$AF$3),0,1)</f>
        <v>1</v>
      </c>
      <c r="AU423" s="30">
        <f>IF(AND(ISBLANK(U423),$AD423=1,AU$510=1,$F423&lt;&gt;служ!$AF$3),0,1)</f>
        <v>1</v>
      </c>
      <c r="AV423" s="30">
        <f>IF(AND(ISBLANK(V423),$AD423=1,AV$510=1,$F423&lt;&gt;служ!$AF$3),0,1)</f>
        <v>1</v>
      </c>
      <c r="AW423" s="30">
        <f>IF(AND(ISBLANK(W423),$AD423=1,AW$510=1,$F423&lt;&gt;служ!$AF$3),0,1)</f>
        <v>1</v>
      </c>
      <c r="AX423" s="30">
        <f>IF(AND(ISBLANK(X423),$AD423=1,AX$510=1,$F423&lt;&gt;служ!$AF$3),0,1)</f>
        <v>1</v>
      </c>
      <c r="AY423" s="30">
        <f>IF(AND(ISBLANK(Y423),$AD423=1,AY$510=1,$F423&lt;&gt;служ!$AF$3),0,1)</f>
        <v>1</v>
      </c>
      <c r="AZ423" s="30">
        <f>IF(AND(ISBLANK(Z423),$AD423=1,AZ$510=1,$F423&lt;&gt;служ!$AF$3),0,1)</f>
        <v>1</v>
      </c>
      <c r="BA423" s="30">
        <f>IF(AND(ISBLANK(AA423),$AD423=1,BA$510=1,$F423&lt;&gt;служ!$AF$3),0,1)</f>
        <v>1</v>
      </c>
      <c r="BB423" s="20">
        <f t="shared" si="34"/>
        <v>0</v>
      </c>
      <c r="BD423" s="114"/>
      <c r="BE423" s="114"/>
      <c r="BF423" s="156" t="str">
        <f t="shared" si="35"/>
        <v/>
      </c>
      <c r="BH423" s="30">
        <f>IF(AND(ISBLANK(BD423),$AD423=1,$F423&lt;&gt;служ!$AF$3),0,1)</f>
        <v>1</v>
      </c>
      <c r="BI423" s="30">
        <f>IF(AND(ISBLANK(BE423),$AD423=1,$F423&lt;&gt;служ!$AF$3),0,1)</f>
        <v>1</v>
      </c>
    </row>
    <row r="424" spans="2:61" s="20" customFormat="1" x14ac:dyDescent="0.2">
      <c r="B424" s="112">
        <v>415</v>
      </c>
      <c r="C424" s="25">
        <v>4415</v>
      </c>
      <c r="D424" s="52"/>
      <c r="E424" s="52"/>
      <c r="F424" s="113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5"/>
      <c r="V424" s="115"/>
      <c r="W424" s="115"/>
      <c r="X424" s="115"/>
      <c r="Y424" s="115"/>
      <c r="Z424" s="115"/>
      <c r="AA424" s="115"/>
      <c r="AB424" s="28">
        <f>IF(AND(AD424=0,(COUNTIF(D424:AA424,"*")+COUNTIF(D424:AA424,"&lt;9")+COUNTIF(BD424:BE424,"*")+COUNTIF(BD424:BE424,"&lt;9")-COUNTIF(D424:AA424,служ!$AF$3)-COUNTIF(BD424:BE424,служ!$AF$3))&gt;0),0,1)</f>
        <v>1</v>
      </c>
      <c r="AC424" s="28">
        <f t="shared" si="32"/>
        <v>0</v>
      </c>
      <c r="AD424" s="29">
        <f>IF(OR(F424="",F424=служ!$AF$3),0,1)</f>
        <v>0</v>
      </c>
      <c r="AE424" s="31">
        <f t="shared" si="33"/>
        <v>1</v>
      </c>
      <c r="AF424" s="30">
        <f t="shared" si="31"/>
        <v>1</v>
      </c>
      <c r="AG424" s="30">
        <f>IF(AND(ISBLANK(G424),$AD424=1,AG$510=1,$F424&lt;&gt;служ!$AF$3),0,1)</f>
        <v>1</v>
      </c>
      <c r="AH424" s="30">
        <f>IF(AND(ISBLANK(H424),$AD424=1,AH$510=1,$F424&lt;&gt;служ!$AF$3),0,1)</f>
        <v>1</v>
      </c>
      <c r="AI424" s="30">
        <f>IF(AND(ISBLANK(I424),$AD424=1,AI$510=1,$F424&lt;&gt;служ!$AF$3),0,1)</f>
        <v>1</v>
      </c>
      <c r="AJ424" s="30">
        <f>IF(AND(ISBLANK(J424),$AD424=1,AJ$510=1,$F424&lt;&gt;служ!$AF$3),0,1)</f>
        <v>1</v>
      </c>
      <c r="AK424" s="30">
        <f>IF(AND(ISBLANK(K424),$AD424=1,AK$510=1,$F424&lt;&gt;служ!$AF$3),0,1)</f>
        <v>1</v>
      </c>
      <c r="AL424" s="30">
        <f>IF(AND(ISBLANK(L424),$AD424=1,AL$510=1,$F424&lt;&gt;служ!$AF$3),0,1)</f>
        <v>1</v>
      </c>
      <c r="AM424" s="30">
        <f>IF(AND(ISBLANK(M424),$AD424=1,AM$510=1,$F424&lt;&gt;служ!$AF$3),0,1)</f>
        <v>1</v>
      </c>
      <c r="AN424" s="30">
        <f>IF(AND(ISBLANK(N424),$AD424=1,AN$510=1,$F424&lt;&gt;служ!$AF$3),0,1)</f>
        <v>1</v>
      </c>
      <c r="AO424" s="30">
        <f>IF(AND(ISBLANK(O424),$AD424=1,AO$510=1,$F424&lt;&gt;служ!$AF$3),0,1)</f>
        <v>1</v>
      </c>
      <c r="AP424" s="30">
        <f>IF(AND(ISBLANK(P424),$AD424=1,AP$510=1,$F424&lt;&gt;служ!$AF$3),0,1)</f>
        <v>1</v>
      </c>
      <c r="AQ424" s="30">
        <f>IF(AND(ISBLANK(Q424),$AD424=1,AQ$510=1,$F424&lt;&gt;служ!$AF$3),0,1)</f>
        <v>1</v>
      </c>
      <c r="AR424" s="30">
        <f>IF(AND(ISBLANK(R424),$AD424=1,AR$510=1,$F424&lt;&gt;служ!$AF$3),0,1)</f>
        <v>1</v>
      </c>
      <c r="AS424" s="30">
        <f>IF(AND(ISBLANK(S424),$AD424=1,AS$510=1,$F424&lt;&gt;служ!$AF$3),0,1)</f>
        <v>1</v>
      </c>
      <c r="AT424" s="30">
        <f>IF(AND(ISBLANK(T424),$AD424=1,AT$510=1,$F424&lt;&gt;служ!$AF$3),0,1)</f>
        <v>1</v>
      </c>
      <c r="AU424" s="30">
        <f>IF(AND(ISBLANK(U424),$AD424=1,AU$510=1,$F424&lt;&gt;служ!$AF$3),0,1)</f>
        <v>1</v>
      </c>
      <c r="AV424" s="30">
        <f>IF(AND(ISBLANK(V424),$AD424=1,AV$510=1,$F424&lt;&gt;служ!$AF$3),0,1)</f>
        <v>1</v>
      </c>
      <c r="AW424" s="30">
        <f>IF(AND(ISBLANK(W424),$AD424=1,AW$510=1,$F424&lt;&gt;служ!$AF$3),0,1)</f>
        <v>1</v>
      </c>
      <c r="AX424" s="30">
        <f>IF(AND(ISBLANK(X424),$AD424=1,AX$510=1,$F424&lt;&gt;служ!$AF$3),0,1)</f>
        <v>1</v>
      </c>
      <c r="AY424" s="30">
        <f>IF(AND(ISBLANK(Y424),$AD424=1,AY$510=1,$F424&lt;&gt;служ!$AF$3),0,1)</f>
        <v>1</v>
      </c>
      <c r="AZ424" s="30">
        <f>IF(AND(ISBLANK(Z424),$AD424=1,AZ$510=1,$F424&lt;&gt;служ!$AF$3),0,1)</f>
        <v>1</v>
      </c>
      <c r="BA424" s="30">
        <f>IF(AND(ISBLANK(AA424),$AD424=1,BA$510=1,$F424&lt;&gt;служ!$AF$3),0,1)</f>
        <v>1</v>
      </c>
      <c r="BB424" s="20">
        <f t="shared" si="34"/>
        <v>0</v>
      </c>
      <c r="BD424" s="114"/>
      <c r="BE424" s="114"/>
      <c r="BF424" s="156" t="str">
        <f t="shared" si="35"/>
        <v/>
      </c>
      <c r="BH424" s="30">
        <f>IF(AND(ISBLANK(BD424),$AD424=1,$F424&lt;&gt;служ!$AF$3),0,1)</f>
        <v>1</v>
      </c>
      <c r="BI424" s="30">
        <f>IF(AND(ISBLANK(BE424),$AD424=1,$F424&lt;&gt;служ!$AF$3),0,1)</f>
        <v>1</v>
      </c>
    </row>
    <row r="425" spans="2:61" s="20" customFormat="1" x14ac:dyDescent="0.2">
      <c r="B425" s="112">
        <v>416</v>
      </c>
      <c r="C425" s="25">
        <v>4416</v>
      </c>
      <c r="D425" s="52"/>
      <c r="E425" s="52"/>
      <c r="F425" s="113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5"/>
      <c r="V425" s="115"/>
      <c r="W425" s="115"/>
      <c r="X425" s="115"/>
      <c r="Y425" s="115"/>
      <c r="Z425" s="115"/>
      <c r="AA425" s="115"/>
      <c r="AB425" s="28">
        <f>IF(AND(AD425=0,(COUNTIF(D425:AA425,"*")+COUNTIF(D425:AA425,"&lt;9")+COUNTIF(BD425:BE425,"*")+COUNTIF(BD425:BE425,"&lt;9")-COUNTIF(D425:AA425,служ!$AF$3)-COUNTIF(BD425:BE425,служ!$AF$3))&gt;0),0,1)</f>
        <v>1</v>
      </c>
      <c r="AC425" s="28">
        <f t="shared" si="32"/>
        <v>0</v>
      </c>
      <c r="AD425" s="29">
        <f>IF(OR(F425="",F425=служ!$AF$3),0,1)</f>
        <v>0</v>
      </c>
      <c r="AE425" s="31">
        <f t="shared" si="33"/>
        <v>1</v>
      </c>
      <c r="AF425" s="30">
        <f t="shared" si="31"/>
        <v>1</v>
      </c>
      <c r="AG425" s="30">
        <f>IF(AND(ISBLANK(G425),$AD425=1,AG$510=1,$F425&lt;&gt;служ!$AF$3),0,1)</f>
        <v>1</v>
      </c>
      <c r="AH425" s="30">
        <f>IF(AND(ISBLANK(H425),$AD425=1,AH$510=1,$F425&lt;&gt;служ!$AF$3),0,1)</f>
        <v>1</v>
      </c>
      <c r="AI425" s="30">
        <f>IF(AND(ISBLANK(I425),$AD425=1,AI$510=1,$F425&lt;&gt;служ!$AF$3),0,1)</f>
        <v>1</v>
      </c>
      <c r="AJ425" s="30">
        <f>IF(AND(ISBLANK(J425),$AD425=1,AJ$510=1,$F425&lt;&gt;служ!$AF$3),0,1)</f>
        <v>1</v>
      </c>
      <c r="AK425" s="30">
        <f>IF(AND(ISBLANK(K425),$AD425=1,AK$510=1,$F425&lt;&gt;служ!$AF$3),0,1)</f>
        <v>1</v>
      </c>
      <c r="AL425" s="30">
        <f>IF(AND(ISBLANK(L425),$AD425=1,AL$510=1,$F425&lt;&gt;служ!$AF$3),0,1)</f>
        <v>1</v>
      </c>
      <c r="AM425" s="30">
        <f>IF(AND(ISBLANK(M425),$AD425=1,AM$510=1,$F425&lt;&gt;служ!$AF$3),0,1)</f>
        <v>1</v>
      </c>
      <c r="AN425" s="30">
        <f>IF(AND(ISBLANK(N425),$AD425=1,AN$510=1,$F425&lt;&gt;служ!$AF$3),0,1)</f>
        <v>1</v>
      </c>
      <c r="AO425" s="30">
        <f>IF(AND(ISBLANK(O425),$AD425=1,AO$510=1,$F425&lt;&gt;служ!$AF$3),0,1)</f>
        <v>1</v>
      </c>
      <c r="AP425" s="30">
        <f>IF(AND(ISBLANK(P425),$AD425=1,AP$510=1,$F425&lt;&gt;служ!$AF$3),0,1)</f>
        <v>1</v>
      </c>
      <c r="AQ425" s="30">
        <f>IF(AND(ISBLANK(Q425),$AD425=1,AQ$510=1,$F425&lt;&gt;служ!$AF$3),0,1)</f>
        <v>1</v>
      </c>
      <c r="AR425" s="30">
        <f>IF(AND(ISBLANK(R425),$AD425=1,AR$510=1,$F425&lt;&gt;служ!$AF$3),0,1)</f>
        <v>1</v>
      </c>
      <c r="AS425" s="30">
        <f>IF(AND(ISBLANK(S425),$AD425=1,AS$510=1,$F425&lt;&gt;служ!$AF$3),0,1)</f>
        <v>1</v>
      </c>
      <c r="AT425" s="30">
        <f>IF(AND(ISBLANK(T425),$AD425=1,AT$510=1,$F425&lt;&gt;служ!$AF$3),0,1)</f>
        <v>1</v>
      </c>
      <c r="AU425" s="30">
        <f>IF(AND(ISBLANK(U425),$AD425=1,AU$510=1,$F425&lt;&gt;служ!$AF$3),0,1)</f>
        <v>1</v>
      </c>
      <c r="AV425" s="30">
        <f>IF(AND(ISBLANK(V425),$AD425=1,AV$510=1,$F425&lt;&gt;служ!$AF$3),0,1)</f>
        <v>1</v>
      </c>
      <c r="AW425" s="30">
        <f>IF(AND(ISBLANK(W425),$AD425=1,AW$510=1,$F425&lt;&gt;служ!$AF$3),0,1)</f>
        <v>1</v>
      </c>
      <c r="AX425" s="30">
        <f>IF(AND(ISBLANK(X425),$AD425=1,AX$510=1,$F425&lt;&gt;служ!$AF$3),0,1)</f>
        <v>1</v>
      </c>
      <c r="AY425" s="30">
        <f>IF(AND(ISBLANK(Y425),$AD425=1,AY$510=1,$F425&lt;&gt;служ!$AF$3),0,1)</f>
        <v>1</v>
      </c>
      <c r="AZ425" s="30">
        <f>IF(AND(ISBLANK(Z425),$AD425=1,AZ$510=1,$F425&lt;&gt;служ!$AF$3),0,1)</f>
        <v>1</v>
      </c>
      <c r="BA425" s="30">
        <f>IF(AND(ISBLANK(AA425),$AD425=1,BA$510=1,$F425&lt;&gt;служ!$AF$3),0,1)</f>
        <v>1</v>
      </c>
      <c r="BB425" s="20">
        <f t="shared" si="34"/>
        <v>0</v>
      </c>
      <c r="BD425" s="114"/>
      <c r="BE425" s="114"/>
      <c r="BF425" s="156" t="str">
        <f t="shared" si="35"/>
        <v/>
      </c>
      <c r="BH425" s="30">
        <f>IF(AND(ISBLANK(BD425),$AD425=1,$F425&lt;&gt;служ!$AF$3),0,1)</f>
        <v>1</v>
      </c>
      <c r="BI425" s="30">
        <f>IF(AND(ISBLANK(BE425),$AD425=1,$F425&lt;&gt;служ!$AF$3),0,1)</f>
        <v>1</v>
      </c>
    </row>
    <row r="426" spans="2:61" s="20" customFormat="1" x14ac:dyDescent="0.2">
      <c r="B426" s="112">
        <v>417</v>
      </c>
      <c r="C426" s="25">
        <v>4417</v>
      </c>
      <c r="D426" s="52"/>
      <c r="E426" s="52"/>
      <c r="F426" s="113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5"/>
      <c r="V426" s="115"/>
      <c r="W426" s="115"/>
      <c r="X426" s="115"/>
      <c r="Y426" s="115"/>
      <c r="Z426" s="115"/>
      <c r="AA426" s="115"/>
      <c r="AB426" s="28">
        <f>IF(AND(AD426=0,(COUNTIF(D426:AA426,"*")+COUNTIF(D426:AA426,"&lt;9")+COUNTIF(BD426:BE426,"*")+COUNTIF(BD426:BE426,"&lt;9")-COUNTIF(D426:AA426,служ!$AF$3)-COUNTIF(BD426:BE426,служ!$AF$3))&gt;0),0,1)</f>
        <v>1</v>
      </c>
      <c r="AC426" s="28">
        <f t="shared" si="32"/>
        <v>0</v>
      </c>
      <c r="AD426" s="29">
        <f>IF(OR(F426="",F426=служ!$AF$3),0,1)</f>
        <v>0</v>
      </c>
      <c r="AE426" s="31">
        <f t="shared" si="33"/>
        <v>1</v>
      </c>
      <c r="AF426" s="30">
        <f t="shared" si="31"/>
        <v>1</v>
      </c>
      <c r="AG426" s="30">
        <f>IF(AND(ISBLANK(G426),$AD426=1,AG$510=1,$F426&lt;&gt;служ!$AF$3),0,1)</f>
        <v>1</v>
      </c>
      <c r="AH426" s="30">
        <f>IF(AND(ISBLANK(H426),$AD426=1,AH$510=1,$F426&lt;&gt;служ!$AF$3),0,1)</f>
        <v>1</v>
      </c>
      <c r="AI426" s="30">
        <f>IF(AND(ISBLANK(I426),$AD426=1,AI$510=1,$F426&lt;&gt;служ!$AF$3),0,1)</f>
        <v>1</v>
      </c>
      <c r="AJ426" s="30">
        <f>IF(AND(ISBLANK(J426),$AD426=1,AJ$510=1,$F426&lt;&gt;служ!$AF$3),0,1)</f>
        <v>1</v>
      </c>
      <c r="AK426" s="30">
        <f>IF(AND(ISBLANK(K426),$AD426=1,AK$510=1,$F426&lt;&gt;служ!$AF$3),0,1)</f>
        <v>1</v>
      </c>
      <c r="AL426" s="30">
        <f>IF(AND(ISBLANK(L426),$AD426=1,AL$510=1,$F426&lt;&gt;служ!$AF$3),0,1)</f>
        <v>1</v>
      </c>
      <c r="AM426" s="30">
        <f>IF(AND(ISBLANK(M426),$AD426=1,AM$510=1,$F426&lt;&gt;служ!$AF$3),0,1)</f>
        <v>1</v>
      </c>
      <c r="AN426" s="30">
        <f>IF(AND(ISBLANK(N426),$AD426=1,AN$510=1,$F426&lt;&gt;служ!$AF$3),0,1)</f>
        <v>1</v>
      </c>
      <c r="AO426" s="30">
        <f>IF(AND(ISBLANK(O426),$AD426=1,AO$510=1,$F426&lt;&gt;служ!$AF$3),0,1)</f>
        <v>1</v>
      </c>
      <c r="AP426" s="30">
        <f>IF(AND(ISBLANK(P426),$AD426=1,AP$510=1,$F426&lt;&gt;служ!$AF$3),0,1)</f>
        <v>1</v>
      </c>
      <c r="AQ426" s="30">
        <f>IF(AND(ISBLANK(Q426),$AD426=1,AQ$510=1,$F426&lt;&gt;служ!$AF$3),0,1)</f>
        <v>1</v>
      </c>
      <c r="AR426" s="30">
        <f>IF(AND(ISBLANK(R426),$AD426=1,AR$510=1,$F426&lt;&gt;служ!$AF$3),0,1)</f>
        <v>1</v>
      </c>
      <c r="AS426" s="30">
        <f>IF(AND(ISBLANK(S426),$AD426=1,AS$510=1,$F426&lt;&gt;служ!$AF$3),0,1)</f>
        <v>1</v>
      </c>
      <c r="AT426" s="30">
        <f>IF(AND(ISBLANK(T426),$AD426=1,AT$510=1,$F426&lt;&gt;служ!$AF$3),0,1)</f>
        <v>1</v>
      </c>
      <c r="AU426" s="30">
        <f>IF(AND(ISBLANK(U426),$AD426=1,AU$510=1,$F426&lt;&gt;служ!$AF$3),0,1)</f>
        <v>1</v>
      </c>
      <c r="AV426" s="30">
        <f>IF(AND(ISBLANK(V426),$AD426=1,AV$510=1,$F426&lt;&gt;служ!$AF$3),0,1)</f>
        <v>1</v>
      </c>
      <c r="AW426" s="30">
        <f>IF(AND(ISBLANK(W426),$AD426=1,AW$510=1,$F426&lt;&gt;служ!$AF$3),0,1)</f>
        <v>1</v>
      </c>
      <c r="AX426" s="30">
        <f>IF(AND(ISBLANK(X426),$AD426=1,AX$510=1,$F426&lt;&gt;служ!$AF$3),0,1)</f>
        <v>1</v>
      </c>
      <c r="AY426" s="30">
        <f>IF(AND(ISBLANK(Y426),$AD426=1,AY$510=1,$F426&lt;&gt;служ!$AF$3),0,1)</f>
        <v>1</v>
      </c>
      <c r="AZ426" s="30">
        <f>IF(AND(ISBLANK(Z426),$AD426=1,AZ$510=1,$F426&lt;&gt;служ!$AF$3),0,1)</f>
        <v>1</v>
      </c>
      <c r="BA426" s="30">
        <f>IF(AND(ISBLANK(AA426),$AD426=1,BA$510=1,$F426&lt;&gt;служ!$AF$3),0,1)</f>
        <v>1</v>
      </c>
      <c r="BB426" s="20">
        <f t="shared" si="34"/>
        <v>0</v>
      </c>
      <c r="BD426" s="114"/>
      <c r="BE426" s="114"/>
      <c r="BF426" s="156" t="str">
        <f t="shared" si="35"/>
        <v/>
      </c>
      <c r="BH426" s="30">
        <f>IF(AND(ISBLANK(BD426),$AD426=1,$F426&lt;&gt;служ!$AF$3),0,1)</f>
        <v>1</v>
      </c>
      <c r="BI426" s="30">
        <f>IF(AND(ISBLANK(BE426),$AD426=1,$F426&lt;&gt;служ!$AF$3),0,1)</f>
        <v>1</v>
      </c>
    </row>
    <row r="427" spans="2:61" s="20" customFormat="1" x14ac:dyDescent="0.2">
      <c r="B427" s="112">
        <v>418</v>
      </c>
      <c r="C427" s="25">
        <v>4418</v>
      </c>
      <c r="D427" s="52"/>
      <c r="E427" s="52"/>
      <c r="F427" s="113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5"/>
      <c r="V427" s="115"/>
      <c r="W427" s="115"/>
      <c r="X427" s="115"/>
      <c r="Y427" s="115"/>
      <c r="Z427" s="115"/>
      <c r="AA427" s="115"/>
      <c r="AB427" s="28">
        <f>IF(AND(AD427=0,(COUNTIF(D427:AA427,"*")+COUNTIF(D427:AA427,"&lt;9")+COUNTIF(BD427:BE427,"*")+COUNTIF(BD427:BE427,"&lt;9")-COUNTIF(D427:AA427,служ!$AF$3)-COUNTIF(BD427:BE427,служ!$AF$3))&gt;0),0,1)</f>
        <v>1</v>
      </c>
      <c r="AC427" s="28">
        <f t="shared" si="32"/>
        <v>0</v>
      </c>
      <c r="AD427" s="29">
        <f>IF(OR(F427="",F427=служ!$AF$3),0,1)</f>
        <v>0</v>
      </c>
      <c r="AE427" s="31">
        <f t="shared" si="33"/>
        <v>1</v>
      </c>
      <c r="AF427" s="30">
        <f t="shared" si="31"/>
        <v>1</v>
      </c>
      <c r="AG427" s="30">
        <f>IF(AND(ISBLANK(G427),$AD427=1,AG$510=1,$F427&lt;&gt;служ!$AF$3),0,1)</f>
        <v>1</v>
      </c>
      <c r="AH427" s="30">
        <f>IF(AND(ISBLANK(H427),$AD427=1,AH$510=1,$F427&lt;&gt;служ!$AF$3),0,1)</f>
        <v>1</v>
      </c>
      <c r="AI427" s="30">
        <f>IF(AND(ISBLANK(I427),$AD427=1,AI$510=1,$F427&lt;&gt;служ!$AF$3),0,1)</f>
        <v>1</v>
      </c>
      <c r="AJ427" s="30">
        <f>IF(AND(ISBLANK(J427),$AD427=1,AJ$510=1,$F427&lt;&gt;служ!$AF$3),0,1)</f>
        <v>1</v>
      </c>
      <c r="AK427" s="30">
        <f>IF(AND(ISBLANK(K427),$AD427=1,AK$510=1,$F427&lt;&gt;служ!$AF$3),0,1)</f>
        <v>1</v>
      </c>
      <c r="AL427" s="30">
        <f>IF(AND(ISBLANK(L427),$AD427=1,AL$510=1,$F427&lt;&gt;служ!$AF$3),0,1)</f>
        <v>1</v>
      </c>
      <c r="AM427" s="30">
        <f>IF(AND(ISBLANK(M427),$AD427=1,AM$510=1,$F427&lt;&gt;служ!$AF$3),0,1)</f>
        <v>1</v>
      </c>
      <c r="AN427" s="30">
        <f>IF(AND(ISBLANK(N427),$AD427=1,AN$510=1,$F427&lt;&gt;служ!$AF$3),0,1)</f>
        <v>1</v>
      </c>
      <c r="AO427" s="30">
        <f>IF(AND(ISBLANK(O427),$AD427=1,AO$510=1,$F427&lt;&gt;служ!$AF$3),0,1)</f>
        <v>1</v>
      </c>
      <c r="AP427" s="30">
        <f>IF(AND(ISBLANK(P427),$AD427=1,AP$510=1,$F427&lt;&gt;служ!$AF$3),0,1)</f>
        <v>1</v>
      </c>
      <c r="AQ427" s="30">
        <f>IF(AND(ISBLANK(Q427),$AD427=1,AQ$510=1,$F427&lt;&gt;служ!$AF$3),0,1)</f>
        <v>1</v>
      </c>
      <c r="AR427" s="30">
        <f>IF(AND(ISBLANK(R427),$AD427=1,AR$510=1,$F427&lt;&gt;служ!$AF$3),0,1)</f>
        <v>1</v>
      </c>
      <c r="AS427" s="30">
        <f>IF(AND(ISBLANK(S427),$AD427=1,AS$510=1,$F427&lt;&gt;служ!$AF$3),0,1)</f>
        <v>1</v>
      </c>
      <c r="AT427" s="30">
        <f>IF(AND(ISBLANK(T427),$AD427=1,AT$510=1,$F427&lt;&gt;служ!$AF$3),0,1)</f>
        <v>1</v>
      </c>
      <c r="AU427" s="30">
        <f>IF(AND(ISBLANK(U427),$AD427=1,AU$510=1,$F427&lt;&gt;служ!$AF$3),0,1)</f>
        <v>1</v>
      </c>
      <c r="AV427" s="30">
        <f>IF(AND(ISBLANK(V427),$AD427=1,AV$510=1,$F427&lt;&gt;служ!$AF$3),0,1)</f>
        <v>1</v>
      </c>
      <c r="AW427" s="30">
        <f>IF(AND(ISBLANK(W427),$AD427=1,AW$510=1,$F427&lt;&gt;служ!$AF$3),0,1)</f>
        <v>1</v>
      </c>
      <c r="AX427" s="30">
        <f>IF(AND(ISBLANK(X427),$AD427=1,AX$510=1,$F427&lt;&gt;служ!$AF$3),0,1)</f>
        <v>1</v>
      </c>
      <c r="AY427" s="30">
        <f>IF(AND(ISBLANK(Y427),$AD427=1,AY$510=1,$F427&lt;&gt;служ!$AF$3),0,1)</f>
        <v>1</v>
      </c>
      <c r="AZ427" s="30">
        <f>IF(AND(ISBLANK(Z427),$AD427=1,AZ$510=1,$F427&lt;&gt;служ!$AF$3),0,1)</f>
        <v>1</v>
      </c>
      <c r="BA427" s="30">
        <f>IF(AND(ISBLANK(AA427),$AD427=1,BA$510=1,$F427&lt;&gt;служ!$AF$3),0,1)</f>
        <v>1</v>
      </c>
      <c r="BB427" s="20">
        <f t="shared" si="34"/>
        <v>0</v>
      </c>
      <c r="BD427" s="114"/>
      <c r="BE427" s="114"/>
      <c r="BF427" s="156" t="str">
        <f t="shared" si="35"/>
        <v/>
      </c>
      <c r="BH427" s="30">
        <f>IF(AND(ISBLANK(BD427),$AD427=1,$F427&lt;&gt;служ!$AF$3),0,1)</f>
        <v>1</v>
      </c>
      <c r="BI427" s="30">
        <f>IF(AND(ISBLANK(BE427),$AD427=1,$F427&lt;&gt;служ!$AF$3),0,1)</f>
        <v>1</v>
      </c>
    </row>
    <row r="428" spans="2:61" s="20" customFormat="1" x14ac:dyDescent="0.2">
      <c r="B428" s="112">
        <v>419</v>
      </c>
      <c r="C428" s="25">
        <v>4419</v>
      </c>
      <c r="D428" s="52"/>
      <c r="E428" s="52"/>
      <c r="F428" s="113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5"/>
      <c r="V428" s="115"/>
      <c r="W428" s="115"/>
      <c r="X428" s="115"/>
      <c r="Y428" s="115"/>
      <c r="Z428" s="115"/>
      <c r="AA428" s="115"/>
      <c r="AB428" s="28">
        <f>IF(AND(AD428=0,(COUNTIF(D428:AA428,"*")+COUNTIF(D428:AA428,"&lt;9")+COUNTIF(BD428:BE428,"*")+COUNTIF(BD428:BE428,"&lt;9")-COUNTIF(D428:AA428,служ!$AF$3)-COUNTIF(BD428:BE428,служ!$AF$3))&gt;0),0,1)</f>
        <v>1</v>
      </c>
      <c r="AC428" s="28">
        <f t="shared" si="32"/>
        <v>0</v>
      </c>
      <c r="AD428" s="29">
        <f>IF(OR(F428="",F428=служ!$AF$3),0,1)</f>
        <v>0</v>
      </c>
      <c r="AE428" s="31">
        <f t="shared" si="33"/>
        <v>1</v>
      </c>
      <c r="AF428" s="30">
        <f t="shared" si="31"/>
        <v>1</v>
      </c>
      <c r="AG428" s="30">
        <f>IF(AND(ISBLANK(G428),$AD428=1,AG$510=1,$F428&lt;&gt;служ!$AF$3),0,1)</f>
        <v>1</v>
      </c>
      <c r="AH428" s="30">
        <f>IF(AND(ISBLANK(H428),$AD428=1,AH$510=1,$F428&lt;&gt;служ!$AF$3),0,1)</f>
        <v>1</v>
      </c>
      <c r="AI428" s="30">
        <f>IF(AND(ISBLANK(I428),$AD428=1,AI$510=1,$F428&lt;&gt;служ!$AF$3),0,1)</f>
        <v>1</v>
      </c>
      <c r="AJ428" s="30">
        <f>IF(AND(ISBLANK(J428),$AD428=1,AJ$510=1,$F428&lt;&gt;служ!$AF$3),0,1)</f>
        <v>1</v>
      </c>
      <c r="AK428" s="30">
        <f>IF(AND(ISBLANK(K428),$AD428=1,AK$510=1,$F428&lt;&gt;служ!$AF$3),0,1)</f>
        <v>1</v>
      </c>
      <c r="AL428" s="30">
        <f>IF(AND(ISBLANK(L428),$AD428=1,AL$510=1,$F428&lt;&gt;служ!$AF$3),0,1)</f>
        <v>1</v>
      </c>
      <c r="AM428" s="30">
        <f>IF(AND(ISBLANK(M428),$AD428=1,AM$510=1,$F428&lt;&gt;служ!$AF$3),0,1)</f>
        <v>1</v>
      </c>
      <c r="AN428" s="30">
        <f>IF(AND(ISBLANK(N428),$AD428=1,AN$510=1,$F428&lt;&gt;служ!$AF$3),0,1)</f>
        <v>1</v>
      </c>
      <c r="AO428" s="30">
        <f>IF(AND(ISBLANK(O428),$AD428=1,AO$510=1,$F428&lt;&gt;служ!$AF$3),0,1)</f>
        <v>1</v>
      </c>
      <c r="AP428" s="30">
        <f>IF(AND(ISBLANK(P428),$AD428=1,AP$510=1,$F428&lt;&gt;служ!$AF$3),0,1)</f>
        <v>1</v>
      </c>
      <c r="AQ428" s="30">
        <f>IF(AND(ISBLANK(Q428),$AD428=1,AQ$510=1,$F428&lt;&gt;служ!$AF$3),0,1)</f>
        <v>1</v>
      </c>
      <c r="AR428" s="30">
        <f>IF(AND(ISBLANK(R428),$AD428=1,AR$510=1,$F428&lt;&gt;служ!$AF$3),0,1)</f>
        <v>1</v>
      </c>
      <c r="AS428" s="30">
        <f>IF(AND(ISBLANK(S428),$AD428=1,AS$510=1,$F428&lt;&gt;служ!$AF$3),0,1)</f>
        <v>1</v>
      </c>
      <c r="AT428" s="30">
        <f>IF(AND(ISBLANK(T428),$AD428=1,AT$510=1,$F428&lt;&gt;служ!$AF$3),0,1)</f>
        <v>1</v>
      </c>
      <c r="AU428" s="30">
        <f>IF(AND(ISBLANK(U428),$AD428=1,AU$510=1,$F428&lt;&gt;служ!$AF$3),0,1)</f>
        <v>1</v>
      </c>
      <c r="AV428" s="30">
        <f>IF(AND(ISBLANK(V428),$AD428=1,AV$510=1,$F428&lt;&gt;служ!$AF$3),0,1)</f>
        <v>1</v>
      </c>
      <c r="AW428" s="30">
        <f>IF(AND(ISBLANK(W428),$AD428=1,AW$510=1,$F428&lt;&gt;служ!$AF$3),0,1)</f>
        <v>1</v>
      </c>
      <c r="AX428" s="30">
        <f>IF(AND(ISBLANK(X428),$AD428=1,AX$510=1,$F428&lt;&gt;служ!$AF$3),0,1)</f>
        <v>1</v>
      </c>
      <c r="AY428" s="30">
        <f>IF(AND(ISBLANK(Y428),$AD428=1,AY$510=1,$F428&lt;&gt;служ!$AF$3),0,1)</f>
        <v>1</v>
      </c>
      <c r="AZ428" s="30">
        <f>IF(AND(ISBLANK(Z428),$AD428=1,AZ$510=1,$F428&lt;&gt;служ!$AF$3),0,1)</f>
        <v>1</v>
      </c>
      <c r="BA428" s="30">
        <f>IF(AND(ISBLANK(AA428),$AD428=1,BA$510=1,$F428&lt;&gt;служ!$AF$3),0,1)</f>
        <v>1</v>
      </c>
      <c r="BB428" s="20">
        <f t="shared" si="34"/>
        <v>0</v>
      </c>
      <c r="BD428" s="114"/>
      <c r="BE428" s="114"/>
      <c r="BF428" s="156" t="str">
        <f t="shared" si="35"/>
        <v/>
      </c>
      <c r="BH428" s="30">
        <f>IF(AND(ISBLANK(BD428),$AD428=1,$F428&lt;&gt;служ!$AF$3),0,1)</f>
        <v>1</v>
      </c>
      <c r="BI428" s="30">
        <f>IF(AND(ISBLANK(BE428),$AD428=1,$F428&lt;&gt;служ!$AF$3),0,1)</f>
        <v>1</v>
      </c>
    </row>
    <row r="429" spans="2:61" s="20" customFormat="1" x14ac:dyDescent="0.2">
      <c r="B429" s="112">
        <v>420</v>
      </c>
      <c r="C429" s="25">
        <v>4420</v>
      </c>
      <c r="D429" s="52"/>
      <c r="E429" s="52"/>
      <c r="F429" s="113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5"/>
      <c r="V429" s="115"/>
      <c r="W429" s="115"/>
      <c r="X429" s="115"/>
      <c r="Y429" s="115"/>
      <c r="Z429" s="115"/>
      <c r="AA429" s="115"/>
      <c r="AB429" s="28">
        <f>IF(AND(AD429=0,(COUNTIF(D429:AA429,"*")+COUNTIF(D429:AA429,"&lt;9")+COUNTIF(BD429:BE429,"*")+COUNTIF(BD429:BE429,"&lt;9")-COUNTIF(D429:AA429,служ!$AF$3)-COUNTIF(BD429:BE429,служ!$AF$3))&gt;0),0,1)</f>
        <v>1</v>
      </c>
      <c r="AC429" s="28">
        <f t="shared" si="32"/>
        <v>0</v>
      </c>
      <c r="AD429" s="29">
        <f>IF(OR(F429="",F429=служ!$AF$3),0,1)</f>
        <v>0</v>
      </c>
      <c r="AE429" s="31">
        <f t="shared" si="33"/>
        <v>1</v>
      </c>
      <c r="AF429" s="30">
        <f t="shared" si="31"/>
        <v>1</v>
      </c>
      <c r="AG429" s="30">
        <f>IF(AND(ISBLANK(G429),$AD429=1,AG$510=1,$F429&lt;&gt;служ!$AF$3),0,1)</f>
        <v>1</v>
      </c>
      <c r="AH429" s="30">
        <f>IF(AND(ISBLANK(H429),$AD429=1,AH$510=1,$F429&lt;&gt;служ!$AF$3),0,1)</f>
        <v>1</v>
      </c>
      <c r="AI429" s="30">
        <f>IF(AND(ISBLANK(I429),$AD429=1,AI$510=1,$F429&lt;&gt;служ!$AF$3),0,1)</f>
        <v>1</v>
      </c>
      <c r="AJ429" s="30">
        <f>IF(AND(ISBLANK(J429),$AD429=1,AJ$510=1,$F429&lt;&gt;служ!$AF$3),0,1)</f>
        <v>1</v>
      </c>
      <c r="AK429" s="30">
        <f>IF(AND(ISBLANK(K429),$AD429=1,AK$510=1,$F429&lt;&gt;служ!$AF$3),0,1)</f>
        <v>1</v>
      </c>
      <c r="AL429" s="30">
        <f>IF(AND(ISBLANK(L429),$AD429=1,AL$510=1,$F429&lt;&gt;служ!$AF$3),0,1)</f>
        <v>1</v>
      </c>
      <c r="AM429" s="30">
        <f>IF(AND(ISBLANK(M429),$AD429=1,AM$510=1,$F429&lt;&gt;служ!$AF$3),0,1)</f>
        <v>1</v>
      </c>
      <c r="AN429" s="30">
        <f>IF(AND(ISBLANK(N429),$AD429=1,AN$510=1,$F429&lt;&gt;служ!$AF$3),0,1)</f>
        <v>1</v>
      </c>
      <c r="AO429" s="30">
        <f>IF(AND(ISBLANK(O429),$AD429=1,AO$510=1,$F429&lt;&gt;служ!$AF$3),0,1)</f>
        <v>1</v>
      </c>
      <c r="AP429" s="30">
        <f>IF(AND(ISBLANK(P429),$AD429=1,AP$510=1,$F429&lt;&gt;служ!$AF$3),0,1)</f>
        <v>1</v>
      </c>
      <c r="AQ429" s="30">
        <f>IF(AND(ISBLANK(Q429),$AD429=1,AQ$510=1,$F429&lt;&gt;служ!$AF$3),0,1)</f>
        <v>1</v>
      </c>
      <c r="AR429" s="30">
        <f>IF(AND(ISBLANK(R429),$AD429=1,AR$510=1,$F429&lt;&gt;служ!$AF$3),0,1)</f>
        <v>1</v>
      </c>
      <c r="AS429" s="30">
        <f>IF(AND(ISBLANK(S429),$AD429=1,AS$510=1,$F429&lt;&gt;служ!$AF$3),0,1)</f>
        <v>1</v>
      </c>
      <c r="AT429" s="30">
        <f>IF(AND(ISBLANK(T429),$AD429=1,AT$510=1,$F429&lt;&gt;служ!$AF$3),0,1)</f>
        <v>1</v>
      </c>
      <c r="AU429" s="30">
        <f>IF(AND(ISBLANK(U429),$AD429=1,AU$510=1,$F429&lt;&gt;служ!$AF$3),0,1)</f>
        <v>1</v>
      </c>
      <c r="AV429" s="30">
        <f>IF(AND(ISBLANK(V429),$AD429=1,AV$510=1,$F429&lt;&gt;служ!$AF$3),0,1)</f>
        <v>1</v>
      </c>
      <c r="AW429" s="30">
        <f>IF(AND(ISBLANK(W429),$AD429=1,AW$510=1,$F429&lt;&gt;служ!$AF$3),0,1)</f>
        <v>1</v>
      </c>
      <c r="AX429" s="30">
        <f>IF(AND(ISBLANK(X429),$AD429=1,AX$510=1,$F429&lt;&gt;служ!$AF$3),0,1)</f>
        <v>1</v>
      </c>
      <c r="AY429" s="30">
        <f>IF(AND(ISBLANK(Y429),$AD429=1,AY$510=1,$F429&lt;&gt;служ!$AF$3),0,1)</f>
        <v>1</v>
      </c>
      <c r="AZ429" s="30">
        <f>IF(AND(ISBLANK(Z429),$AD429=1,AZ$510=1,$F429&lt;&gt;служ!$AF$3),0,1)</f>
        <v>1</v>
      </c>
      <c r="BA429" s="30">
        <f>IF(AND(ISBLANK(AA429),$AD429=1,BA$510=1,$F429&lt;&gt;служ!$AF$3),0,1)</f>
        <v>1</v>
      </c>
      <c r="BB429" s="20">
        <f t="shared" si="34"/>
        <v>0</v>
      </c>
      <c r="BD429" s="114"/>
      <c r="BE429" s="114"/>
      <c r="BF429" s="156" t="str">
        <f t="shared" si="35"/>
        <v/>
      </c>
      <c r="BH429" s="30">
        <f>IF(AND(ISBLANK(BD429),$AD429=1,$F429&lt;&gt;служ!$AF$3),0,1)</f>
        <v>1</v>
      </c>
      <c r="BI429" s="30">
        <f>IF(AND(ISBLANK(BE429),$AD429=1,$F429&lt;&gt;служ!$AF$3),0,1)</f>
        <v>1</v>
      </c>
    </row>
    <row r="430" spans="2:61" s="20" customFormat="1" x14ac:dyDescent="0.2">
      <c r="B430" s="112">
        <v>421</v>
      </c>
      <c r="C430" s="25">
        <v>4421</v>
      </c>
      <c r="D430" s="52"/>
      <c r="E430" s="52"/>
      <c r="F430" s="113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5"/>
      <c r="V430" s="115"/>
      <c r="W430" s="115"/>
      <c r="X430" s="115"/>
      <c r="Y430" s="115"/>
      <c r="Z430" s="115"/>
      <c r="AA430" s="115"/>
      <c r="AB430" s="28">
        <f>IF(AND(AD430=0,(COUNTIF(D430:AA430,"*")+COUNTIF(D430:AA430,"&lt;9")+COUNTIF(BD430:BE430,"*")+COUNTIF(BD430:BE430,"&lt;9")-COUNTIF(D430:AA430,служ!$AF$3)-COUNTIF(BD430:BE430,служ!$AF$3))&gt;0),0,1)</f>
        <v>1</v>
      </c>
      <c r="AC430" s="28">
        <f t="shared" si="32"/>
        <v>0</v>
      </c>
      <c r="AD430" s="29">
        <f>IF(OR(F430="",F430=служ!$AF$3),0,1)</f>
        <v>0</v>
      </c>
      <c r="AE430" s="31">
        <f t="shared" si="33"/>
        <v>1</v>
      </c>
      <c r="AF430" s="30">
        <f t="shared" si="31"/>
        <v>1</v>
      </c>
      <c r="AG430" s="30">
        <f>IF(AND(ISBLANK(G430),$AD430=1,AG$510=1,$F430&lt;&gt;служ!$AF$3),0,1)</f>
        <v>1</v>
      </c>
      <c r="AH430" s="30">
        <f>IF(AND(ISBLANK(H430),$AD430=1,AH$510=1,$F430&lt;&gt;служ!$AF$3),0,1)</f>
        <v>1</v>
      </c>
      <c r="AI430" s="30">
        <f>IF(AND(ISBLANK(I430),$AD430=1,AI$510=1,$F430&lt;&gt;служ!$AF$3),0,1)</f>
        <v>1</v>
      </c>
      <c r="AJ430" s="30">
        <f>IF(AND(ISBLANK(J430),$AD430=1,AJ$510=1,$F430&lt;&gt;служ!$AF$3),0,1)</f>
        <v>1</v>
      </c>
      <c r="AK430" s="30">
        <f>IF(AND(ISBLANK(K430),$AD430=1,AK$510=1,$F430&lt;&gt;служ!$AF$3),0,1)</f>
        <v>1</v>
      </c>
      <c r="AL430" s="30">
        <f>IF(AND(ISBLANK(L430),$AD430=1,AL$510=1,$F430&lt;&gt;служ!$AF$3),0,1)</f>
        <v>1</v>
      </c>
      <c r="AM430" s="30">
        <f>IF(AND(ISBLANK(M430),$AD430=1,AM$510=1,$F430&lt;&gt;служ!$AF$3),0,1)</f>
        <v>1</v>
      </c>
      <c r="AN430" s="30">
        <f>IF(AND(ISBLANK(N430),$AD430=1,AN$510=1,$F430&lt;&gt;служ!$AF$3),0,1)</f>
        <v>1</v>
      </c>
      <c r="AO430" s="30">
        <f>IF(AND(ISBLANK(O430),$AD430=1,AO$510=1,$F430&lt;&gt;служ!$AF$3),0,1)</f>
        <v>1</v>
      </c>
      <c r="AP430" s="30">
        <f>IF(AND(ISBLANK(P430),$AD430=1,AP$510=1,$F430&lt;&gt;служ!$AF$3),0,1)</f>
        <v>1</v>
      </c>
      <c r="AQ430" s="30">
        <f>IF(AND(ISBLANK(Q430),$AD430=1,AQ$510=1,$F430&lt;&gt;служ!$AF$3),0,1)</f>
        <v>1</v>
      </c>
      <c r="AR430" s="30">
        <f>IF(AND(ISBLANK(R430),$AD430=1,AR$510=1,$F430&lt;&gt;служ!$AF$3),0,1)</f>
        <v>1</v>
      </c>
      <c r="AS430" s="30">
        <f>IF(AND(ISBLANK(S430),$AD430=1,AS$510=1,$F430&lt;&gt;служ!$AF$3),0,1)</f>
        <v>1</v>
      </c>
      <c r="AT430" s="30">
        <f>IF(AND(ISBLANK(T430),$AD430=1,AT$510=1,$F430&lt;&gt;служ!$AF$3),0,1)</f>
        <v>1</v>
      </c>
      <c r="AU430" s="30">
        <f>IF(AND(ISBLANK(U430),$AD430=1,AU$510=1,$F430&lt;&gt;служ!$AF$3),0,1)</f>
        <v>1</v>
      </c>
      <c r="AV430" s="30">
        <f>IF(AND(ISBLANK(V430),$AD430=1,AV$510=1,$F430&lt;&gt;служ!$AF$3),0,1)</f>
        <v>1</v>
      </c>
      <c r="AW430" s="30">
        <f>IF(AND(ISBLANK(W430),$AD430=1,AW$510=1,$F430&lt;&gt;служ!$AF$3),0,1)</f>
        <v>1</v>
      </c>
      <c r="AX430" s="30">
        <f>IF(AND(ISBLANK(X430),$AD430=1,AX$510=1,$F430&lt;&gt;служ!$AF$3),0,1)</f>
        <v>1</v>
      </c>
      <c r="AY430" s="30">
        <f>IF(AND(ISBLANK(Y430),$AD430=1,AY$510=1,$F430&lt;&gt;служ!$AF$3),0,1)</f>
        <v>1</v>
      </c>
      <c r="AZ430" s="30">
        <f>IF(AND(ISBLANK(Z430),$AD430=1,AZ$510=1,$F430&lt;&gt;служ!$AF$3),0,1)</f>
        <v>1</v>
      </c>
      <c r="BA430" s="30">
        <f>IF(AND(ISBLANK(AA430),$AD430=1,BA$510=1,$F430&lt;&gt;служ!$AF$3),0,1)</f>
        <v>1</v>
      </c>
      <c r="BB430" s="20">
        <f t="shared" si="34"/>
        <v>0</v>
      </c>
      <c r="BD430" s="114"/>
      <c r="BE430" s="114"/>
      <c r="BF430" s="156" t="str">
        <f t="shared" si="35"/>
        <v/>
      </c>
      <c r="BH430" s="30">
        <f>IF(AND(ISBLANK(BD430),$AD430=1,$F430&lt;&gt;служ!$AF$3),0,1)</f>
        <v>1</v>
      </c>
      <c r="BI430" s="30">
        <f>IF(AND(ISBLANK(BE430),$AD430=1,$F430&lt;&gt;служ!$AF$3),0,1)</f>
        <v>1</v>
      </c>
    </row>
    <row r="431" spans="2:61" s="20" customFormat="1" x14ac:dyDescent="0.2">
      <c r="B431" s="112">
        <v>422</v>
      </c>
      <c r="C431" s="25">
        <v>4422</v>
      </c>
      <c r="D431" s="52"/>
      <c r="E431" s="52"/>
      <c r="F431" s="113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5"/>
      <c r="V431" s="115"/>
      <c r="W431" s="115"/>
      <c r="X431" s="115"/>
      <c r="Y431" s="115"/>
      <c r="Z431" s="115"/>
      <c r="AA431" s="115"/>
      <c r="AB431" s="28">
        <f>IF(AND(AD431=0,(COUNTIF(D431:AA431,"*")+COUNTIF(D431:AA431,"&lt;9")+COUNTIF(BD431:BE431,"*")+COUNTIF(BD431:BE431,"&lt;9")-COUNTIF(D431:AA431,служ!$AF$3)-COUNTIF(BD431:BE431,служ!$AF$3))&gt;0),0,1)</f>
        <v>1</v>
      </c>
      <c r="AC431" s="28">
        <f t="shared" si="32"/>
        <v>0</v>
      </c>
      <c r="AD431" s="29">
        <f>IF(OR(F431="",F431=служ!$AF$3),0,1)</f>
        <v>0</v>
      </c>
      <c r="AE431" s="31">
        <f t="shared" si="33"/>
        <v>1</v>
      </c>
      <c r="AF431" s="30">
        <f t="shared" si="31"/>
        <v>1</v>
      </c>
      <c r="AG431" s="30">
        <f>IF(AND(ISBLANK(G431),$AD431=1,AG$510=1,$F431&lt;&gt;служ!$AF$3),0,1)</f>
        <v>1</v>
      </c>
      <c r="AH431" s="30">
        <f>IF(AND(ISBLANK(H431),$AD431=1,AH$510=1,$F431&lt;&gt;служ!$AF$3),0,1)</f>
        <v>1</v>
      </c>
      <c r="AI431" s="30">
        <f>IF(AND(ISBLANK(I431),$AD431=1,AI$510=1,$F431&lt;&gt;служ!$AF$3),0,1)</f>
        <v>1</v>
      </c>
      <c r="AJ431" s="30">
        <f>IF(AND(ISBLANK(J431),$AD431=1,AJ$510=1,$F431&lt;&gt;служ!$AF$3),0,1)</f>
        <v>1</v>
      </c>
      <c r="AK431" s="30">
        <f>IF(AND(ISBLANK(K431),$AD431=1,AK$510=1,$F431&lt;&gt;служ!$AF$3),0,1)</f>
        <v>1</v>
      </c>
      <c r="AL431" s="30">
        <f>IF(AND(ISBLANK(L431),$AD431=1,AL$510=1,$F431&lt;&gt;служ!$AF$3),0,1)</f>
        <v>1</v>
      </c>
      <c r="AM431" s="30">
        <f>IF(AND(ISBLANK(M431),$AD431=1,AM$510=1,$F431&lt;&gt;служ!$AF$3),0,1)</f>
        <v>1</v>
      </c>
      <c r="AN431" s="30">
        <f>IF(AND(ISBLANK(N431),$AD431=1,AN$510=1,$F431&lt;&gt;служ!$AF$3),0,1)</f>
        <v>1</v>
      </c>
      <c r="AO431" s="30">
        <f>IF(AND(ISBLANK(O431),$AD431=1,AO$510=1,$F431&lt;&gt;служ!$AF$3),0,1)</f>
        <v>1</v>
      </c>
      <c r="AP431" s="30">
        <f>IF(AND(ISBLANK(P431),$AD431=1,AP$510=1,$F431&lt;&gt;служ!$AF$3),0,1)</f>
        <v>1</v>
      </c>
      <c r="AQ431" s="30">
        <f>IF(AND(ISBLANK(Q431),$AD431=1,AQ$510=1,$F431&lt;&gt;служ!$AF$3),0,1)</f>
        <v>1</v>
      </c>
      <c r="AR431" s="30">
        <f>IF(AND(ISBLANK(R431),$AD431=1,AR$510=1,$F431&lt;&gt;служ!$AF$3),0,1)</f>
        <v>1</v>
      </c>
      <c r="AS431" s="30">
        <f>IF(AND(ISBLANK(S431),$AD431=1,AS$510=1,$F431&lt;&gt;служ!$AF$3),0,1)</f>
        <v>1</v>
      </c>
      <c r="AT431" s="30">
        <f>IF(AND(ISBLANK(T431),$AD431=1,AT$510=1,$F431&lt;&gt;служ!$AF$3),0,1)</f>
        <v>1</v>
      </c>
      <c r="AU431" s="30">
        <f>IF(AND(ISBLANK(U431),$AD431=1,AU$510=1,$F431&lt;&gt;служ!$AF$3),0,1)</f>
        <v>1</v>
      </c>
      <c r="AV431" s="30">
        <f>IF(AND(ISBLANK(V431),$AD431=1,AV$510=1,$F431&lt;&gt;служ!$AF$3),0,1)</f>
        <v>1</v>
      </c>
      <c r="AW431" s="30">
        <f>IF(AND(ISBLANK(W431),$AD431=1,AW$510=1,$F431&lt;&gt;служ!$AF$3),0,1)</f>
        <v>1</v>
      </c>
      <c r="AX431" s="30">
        <f>IF(AND(ISBLANK(X431),$AD431=1,AX$510=1,$F431&lt;&gt;служ!$AF$3),0,1)</f>
        <v>1</v>
      </c>
      <c r="AY431" s="30">
        <f>IF(AND(ISBLANK(Y431),$AD431=1,AY$510=1,$F431&lt;&gt;служ!$AF$3),0,1)</f>
        <v>1</v>
      </c>
      <c r="AZ431" s="30">
        <f>IF(AND(ISBLANK(Z431),$AD431=1,AZ$510=1,$F431&lt;&gt;служ!$AF$3),0,1)</f>
        <v>1</v>
      </c>
      <c r="BA431" s="30">
        <f>IF(AND(ISBLANK(AA431),$AD431=1,BA$510=1,$F431&lt;&gt;служ!$AF$3),0,1)</f>
        <v>1</v>
      </c>
      <c r="BB431" s="20">
        <f t="shared" si="34"/>
        <v>0</v>
      </c>
      <c r="BD431" s="114"/>
      <c r="BE431" s="114"/>
      <c r="BF431" s="156" t="str">
        <f t="shared" si="35"/>
        <v/>
      </c>
      <c r="BH431" s="30">
        <f>IF(AND(ISBLANK(BD431),$AD431=1,$F431&lt;&gt;служ!$AF$3),0,1)</f>
        <v>1</v>
      </c>
      <c r="BI431" s="30">
        <f>IF(AND(ISBLANK(BE431),$AD431=1,$F431&lt;&gt;служ!$AF$3),0,1)</f>
        <v>1</v>
      </c>
    </row>
    <row r="432" spans="2:61" s="20" customFormat="1" x14ac:dyDescent="0.2">
      <c r="B432" s="112">
        <v>423</v>
      </c>
      <c r="C432" s="25">
        <v>4423</v>
      </c>
      <c r="D432" s="52"/>
      <c r="E432" s="52"/>
      <c r="F432" s="113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5"/>
      <c r="V432" s="115"/>
      <c r="W432" s="115"/>
      <c r="X432" s="115"/>
      <c r="Y432" s="115"/>
      <c r="Z432" s="115"/>
      <c r="AA432" s="115"/>
      <c r="AB432" s="28">
        <f>IF(AND(AD432=0,(COUNTIF(D432:AA432,"*")+COUNTIF(D432:AA432,"&lt;9")+COUNTIF(BD432:BE432,"*")+COUNTIF(BD432:BE432,"&lt;9")-COUNTIF(D432:AA432,служ!$AF$3)-COUNTIF(BD432:BE432,служ!$AF$3))&gt;0),0,1)</f>
        <v>1</v>
      </c>
      <c r="AC432" s="28">
        <f t="shared" si="32"/>
        <v>0</v>
      </c>
      <c r="AD432" s="29">
        <f>IF(OR(F432="",F432=служ!$AF$3),0,1)</f>
        <v>0</v>
      </c>
      <c r="AE432" s="31">
        <f t="shared" si="33"/>
        <v>1</v>
      </c>
      <c r="AF432" s="30">
        <f t="shared" si="31"/>
        <v>1</v>
      </c>
      <c r="AG432" s="30">
        <f>IF(AND(ISBLANK(G432),$AD432=1,AG$510=1,$F432&lt;&gt;служ!$AF$3),0,1)</f>
        <v>1</v>
      </c>
      <c r="AH432" s="30">
        <f>IF(AND(ISBLANK(H432),$AD432=1,AH$510=1,$F432&lt;&gt;служ!$AF$3),0,1)</f>
        <v>1</v>
      </c>
      <c r="AI432" s="30">
        <f>IF(AND(ISBLANK(I432),$AD432=1,AI$510=1,$F432&lt;&gt;служ!$AF$3),0,1)</f>
        <v>1</v>
      </c>
      <c r="AJ432" s="30">
        <f>IF(AND(ISBLANK(J432),$AD432=1,AJ$510=1,$F432&lt;&gt;служ!$AF$3),0,1)</f>
        <v>1</v>
      </c>
      <c r="AK432" s="30">
        <f>IF(AND(ISBLANK(K432),$AD432=1,AK$510=1,$F432&lt;&gt;служ!$AF$3),0,1)</f>
        <v>1</v>
      </c>
      <c r="AL432" s="30">
        <f>IF(AND(ISBLANK(L432),$AD432=1,AL$510=1,$F432&lt;&gt;служ!$AF$3),0,1)</f>
        <v>1</v>
      </c>
      <c r="AM432" s="30">
        <f>IF(AND(ISBLANK(M432),$AD432=1,AM$510=1,$F432&lt;&gt;служ!$AF$3),0,1)</f>
        <v>1</v>
      </c>
      <c r="AN432" s="30">
        <f>IF(AND(ISBLANK(N432),$AD432=1,AN$510=1,$F432&lt;&gt;служ!$AF$3),0,1)</f>
        <v>1</v>
      </c>
      <c r="AO432" s="30">
        <f>IF(AND(ISBLANK(O432),$AD432=1,AO$510=1,$F432&lt;&gt;служ!$AF$3),0,1)</f>
        <v>1</v>
      </c>
      <c r="AP432" s="30">
        <f>IF(AND(ISBLANK(P432),$AD432=1,AP$510=1,$F432&lt;&gt;служ!$AF$3),0,1)</f>
        <v>1</v>
      </c>
      <c r="AQ432" s="30">
        <f>IF(AND(ISBLANK(Q432),$AD432=1,AQ$510=1,$F432&lt;&gt;служ!$AF$3),0,1)</f>
        <v>1</v>
      </c>
      <c r="AR432" s="30">
        <f>IF(AND(ISBLANK(R432),$AD432=1,AR$510=1,$F432&lt;&gt;служ!$AF$3),0,1)</f>
        <v>1</v>
      </c>
      <c r="AS432" s="30">
        <f>IF(AND(ISBLANK(S432),$AD432=1,AS$510=1,$F432&lt;&gt;служ!$AF$3),0,1)</f>
        <v>1</v>
      </c>
      <c r="AT432" s="30">
        <f>IF(AND(ISBLANK(T432),$AD432=1,AT$510=1,$F432&lt;&gt;служ!$AF$3),0,1)</f>
        <v>1</v>
      </c>
      <c r="AU432" s="30">
        <f>IF(AND(ISBLANK(U432),$AD432=1,AU$510=1,$F432&lt;&gt;служ!$AF$3),0,1)</f>
        <v>1</v>
      </c>
      <c r="AV432" s="30">
        <f>IF(AND(ISBLANK(V432),$AD432=1,AV$510=1,$F432&lt;&gt;служ!$AF$3),0,1)</f>
        <v>1</v>
      </c>
      <c r="AW432" s="30">
        <f>IF(AND(ISBLANK(W432),$AD432=1,AW$510=1,$F432&lt;&gt;служ!$AF$3),0,1)</f>
        <v>1</v>
      </c>
      <c r="AX432" s="30">
        <f>IF(AND(ISBLANK(X432),$AD432=1,AX$510=1,$F432&lt;&gt;служ!$AF$3),0,1)</f>
        <v>1</v>
      </c>
      <c r="AY432" s="30">
        <f>IF(AND(ISBLANK(Y432),$AD432=1,AY$510=1,$F432&lt;&gt;служ!$AF$3),0,1)</f>
        <v>1</v>
      </c>
      <c r="AZ432" s="30">
        <f>IF(AND(ISBLANK(Z432),$AD432=1,AZ$510=1,$F432&lt;&gt;служ!$AF$3),0,1)</f>
        <v>1</v>
      </c>
      <c r="BA432" s="30">
        <f>IF(AND(ISBLANK(AA432),$AD432=1,BA$510=1,$F432&lt;&gt;служ!$AF$3),0,1)</f>
        <v>1</v>
      </c>
      <c r="BB432" s="20">
        <f t="shared" si="34"/>
        <v>0</v>
      </c>
      <c r="BD432" s="114"/>
      <c r="BE432" s="114"/>
      <c r="BF432" s="156" t="str">
        <f t="shared" si="35"/>
        <v/>
      </c>
      <c r="BH432" s="30">
        <f>IF(AND(ISBLANK(BD432),$AD432=1,$F432&lt;&gt;служ!$AF$3),0,1)</f>
        <v>1</v>
      </c>
      <c r="BI432" s="30">
        <f>IF(AND(ISBLANK(BE432),$AD432=1,$F432&lt;&gt;служ!$AF$3),0,1)</f>
        <v>1</v>
      </c>
    </row>
    <row r="433" spans="2:61" s="20" customFormat="1" x14ac:dyDescent="0.2">
      <c r="B433" s="112">
        <v>424</v>
      </c>
      <c r="C433" s="25">
        <v>4424</v>
      </c>
      <c r="D433" s="52"/>
      <c r="E433" s="52"/>
      <c r="F433" s="113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5"/>
      <c r="V433" s="115"/>
      <c r="W433" s="115"/>
      <c r="X433" s="115"/>
      <c r="Y433" s="115"/>
      <c r="Z433" s="115"/>
      <c r="AA433" s="115"/>
      <c r="AB433" s="28">
        <f>IF(AND(AD433=0,(COUNTIF(D433:AA433,"*")+COUNTIF(D433:AA433,"&lt;9")+COUNTIF(BD433:BE433,"*")+COUNTIF(BD433:BE433,"&lt;9")-COUNTIF(D433:AA433,служ!$AF$3)-COUNTIF(BD433:BE433,служ!$AF$3))&gt;0),0,1)</f>
        <v>1</v>
      </c>
      <c r="AC433" s="28">
        <f t="shared" si="32"/>
        <v>0</v>
      </c>
      <c r="AD433" s="29">
        <f>IF(OR(F433="",F433=служ!$AF$3),0,1)</f>
        <v>0</v>
      </c>
      <c r="AE433" s="31">
        <f t="shared" si="33"/>
        <v>1</v>
      </c>
      <c r="AF433" s="30">
        <f t="shared" si="31"/>
        <v>1</v>
      </c>
      <c r="AG433" s="30">
        <f>IF(AND(ISBLANK(G433),$AD433=1,AG$510=1,$F433&lt;&gt;служ!$AF$3),0,1)</f>
        <v>1</v>
      </c>
      <c r="AH433" s="30">
        <f>IF(AND(ISBLANK(H433),$AD433=1,AH$510=1,$F433&lt;&gt;служ!$AF$3),0,1)</f>
        <v>1</v>
      </c>
      <c r="AI433" s="30">
        <f>IF(AND(ISBLANK(I433),$AD433=1,AI$510=1,$F433&lt;&gt;служ!$AF$3),0,1)</f>
        <v>1</v>
      </c>
      <c r="AJ433" s="30">
        <f>IF(AND(ISBLANK(J433),$AD433=1,AJ$510=1,$F433&lt;&gt;служ!$AF$3),0,1)</f>
        <v>1</v>
      </c>
      <c r="AK433" s="30">
        <f>IF(AND(ISBLANK(K433),$AD433=1,AK$510=1,$F433&lt;&gt;служ!$AF$3),0,1)</f>
        <v>1</v>
      </c>
      <c r="AL433" s="30">
        <f>IF(AND(ISBLANK(L433),$AD433=1,AL$510=1,$F433&lt;&gt;служ!$AF$3),0,1)</f>
        <v>1</v>
      </c>
      <c r="AM433" s="30">
        <f>IF(AND(ISBLANK(M433),$AD433=1,AM$510=1,$F433&lt;&gt;служ!$AF$3),0,1)</f>
        <v>1</v>
      </c>
      <c r="AN433" s="30">
        <f>IF(AND(ISBLANK(N433),$AD433=1,AN$510=1,$F433&lt;&gt;служ!$AF$3),0,1)</f>
        <v>1</v>
      </c>
      <c r="AO433" s="30">
        <f>IF(AND(ISBLANK(O433),$AD433=1,AO$510=1,$F433&lt;&gt;служ!$AF$3),0,1)</f>
        <v>1</v>
      </c>
      <c r="AP433" s="30">
        <f>IF(AND(ISBLANK(P433),$AD433=1,AP$510=1,$F433&lt;&gt;служ!$AF$3),0,1)</f>
        <v>1</v>
      </c>
      <c r="AQ433" s="30">
        <f>IF(AND(ISBLANK(Q433),$AD433=1,AQ$510=1,$F433&lt;&gt;служ!$AF$3),0,1)</f>
        <v>1</v>
      </c>
      <c r="AR433" s="30">
        <f>IF(AND(ISBLANK(R433),$AD433=1,AR$510=1,$F433&lt;&gt;служ!$AF$3),0,1)</f>
        <v>1</v>
      </c>
      <c r="AS433" s="30">
        <f>IF(AND(ISBLANK(S433),$AD433=1,AS$510=1,$F433&lt;&gt;служ!$AF$3),0,1)</f>
        <v>1</v>
      </c>
      <c r="AT433" s="30">
        <f>IF(AND(ISBLANK(T433),$AD433=1,AT$510=1,$F433&lt;&gt;служ!$AF$3),0,1)</f>
        <v>1</v>
      </c>
      <c r="AU433" s="30">
        <f>IF(AND(ISBLANK(U433),$AD433=1,AU$510=1,$F433&lt;&gt;служ!$AF$3),0,1)</f>
        <v>1</v>
      </c>
      <c r="AV433" s="30">
        <f>IF(AND(ISBLANK(V433),$AD433=1,AV$510=1,$F433&lt;&gt;служ!$AF$3),0,1)</f>
        <v>1</v>
      </c>
      <c r="AW433" s="30">
        <f>IF(AND(ISBLANK(W433),$AD433=1,AW$510=1,$F433&lt;&gt;служ!$AF$3),0,1)</f>
        <v>1</v>
      </c>
      <c r="AX433" s="30">
        <f>IF(AND(ISBLANK(X433),$AD433=1,AX$510=1,$F433&lt;&gt;служ!$AF$3),0,1)</f>
        <v>1</v>
      </c>
      <c r="AY433" s="30">
        <f>IF(AND(ISBLANK(Y433),$AD433=1,AY$510=1,$F433&lt;&gt;служ!$AF$3),0,1)</f>
        <v>1</v>
      </c>
      <c r="AZ433" s="30">
        <f>IF(AND(ISBLANK(Z433),$AD433=1,AZ$510=1,$F433&lt;&gt;служ!$AF$3),0,1)</f>
        <v>1</v>
      </c>
      <c r="BA433" s="30">
        <f>IF(AND(ISBLANK(AA433),$AD433=1,BA$510=1,$F433&lt;&gt;служ!$AF$3),0,1)</f>
        <v>1</v>
      </c>
      <c r="BB433" s="20">
        <f t="shared" si="34"/>
        <v>0</v>
      </c>
      <c r="BD433" s="114"/>
      <c r="BE433" s="114"/>
      <c r="BF433" s="156" t="str">
        <f t="shared" si="35"/>
        <v/>
      </c>
      <c r="BH433" s="30">
        <f>IF(AND(ISBLANK(BD433),$AD433=1,$F433&lt;&gt;служ!$AF$3),0,1)</f>
        <v>1</v>
      </c>
      <c r="BI433" s="30">
        <f>IF(AND(ISBLANK(BE433),$AD433=1,$F433&lt;&gt;служ!$AF$3),0,1)</f>
        <v>1</v>
      </c>
    </row>
    <row r="434" spans="2:61" s="20" customFormat="1" x14ac:dyDescent="0.2">
      <c r="B434" s="112">
        <v>425</v>
      </c>
      <c r="C434" s="25">
        <v>4425</v>
      </c>
      <c r="D434" s="52"/>
      <c r="E434" s="52"/>
      <c r="F434" s="113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5"/>
      <c r="V434" s="115"/>
      <c r="W434" s="115"/>
      <c r="X434" s="115"/>
      <c r="Y434" s="115"/>
      <c r="Z434" s="115"/>
      <c r="AA434" s="115"/>
      <c r="AB434" s="28">
        <f>IF(AND(AD434=0,(COUNTIF(D434:AA434,"*")+COUNTIF(D434:AA434,"&lt;9")+COUNTIF(BD434:BE434,"*")+COUNTIF(BD434:BE434,"&lt;9")-COUNTIF(D434:AA434,служ!$AF$3)-COUNTIF(BD434:BE434,служ!$AF$3))&gt;0),0,1)</f>
        <v>1</v>
      </c>
      <c r="AC434" s="28">
        <f t="shared" si="32"/>
        <v>0</v>
      </c>
      <c r="AD434" s="29">
        <f>IF(OR(F434="",F434=служ!$AF$3),0,1)</f>
        <v>0</v>
      </c>
      <c r="AE434" s="31">
        <f t="shared" si="33"/>
        <v>1</v>
      </c>
      <c r="AF434" s="30">
        <f t="shared" si="31"/>
        <v>1</v>
      </c>
      <c r="AG434" s="30">
        <f>IF(AND(ISBLANK(G434),$AD434=1,AG$510=1,$F434&lt;&gt;служ!$AF$3),0,1)</f>
        <v>1</v>
      </c>
      <c r="AH434" s="30">
        <f>IF(AND(ISBLANK(H434),$AD434=1,AH$510=1,$F434&lt;&gt;служ!$AF$3),0,1)</f>
        <v>1</v>
      </c>
      <c r="AI434" s="30">
        <f>IF(AND(ISBLANK(I434),$AD434=1,AI$510=1,$F434&lt;&gt;служ!$AF$3),0,1)</f>
        <v>1</v>
      </c>
      <c r="AJ434" s="30">
        <f>IF(AND(ISBLANK(J434),$AD434=1,AJ$510=1,$F434&lt;&gt;служ!$AF$3),0,1)</f>
        <v>1</v>
      </c>
      <c r="AK434" s="30">
        <f>IF(AND(ISBLANK(K434),$AD434=1,AK$510=1,$F434&lt;&gt;служ!$AF$3),0,1)</f>
        <v>1</v>
      </c>
      <c r="AL434" s="30">
        <f>IF(AND(ISBLANK(L434),$AD434=1,AL$510=1,$F434&lt;&gt;служ!$AF$3),0,1)</f>
        <v>1</v>
      </c>
      <c r="AM434" s="30">
        <f>IF(AND(ISBLANK(M434),$AD434=1,AM$510=1,$F434&lt;&gt;служ!$AF$3),0,1)</f>
        <v>1</v>
      </c>
      <c r="AN434" s="30">
        <f>IF(AND(ISBLANK(N434),$AD434=1,AN$510=1,$F434&lt;&gt;служ!$AF$3),0,1)</f>
        <v>1</v>
      </c>
      <c r="AO434" s="30">
        <f>IF(AND(ISBLANK(O434),$AD434=1,AO$510=1,$F434&lt;&gt;служ!$AF$3),0,1)</f>
        <v>1</v>
      </c>
      <c r="AP434" s="30">
        <f>IF(AND(ISBLANK(P434),$AD434=1,AP$510=1,$F434&lt;&gt;служ!$AF$3),0,1)</f>
        <v>1</v>
      </c>
      <c r="AQ434" s="30">
        <f>IF(AND(ISBLANK(Q434),$AD434=1,AQ$510=1,$F434&lt;&gt;служ!$AF$3),0,1)</f>
        <v>1</v>
      </c>
      <c r="AR434" s="30">
        <f>IF(AND(ISBLANK(R434),$AD434=1,AR$510=1,$F434&lt;&gt;служ!$AF$3),0,1)</f>
        <v>1</v>
      </c>
      <c r="AS434" s="30">
        <f>IF(AND(ISBLANK(S434),$AD434=1,AS$510=1,$F434&lt;&gt;служ!$AF$3),0,1)</f>
        <v>1</v>
      </c>
      <c r="AT434" s="30">
        <f>IF(AND(ISBLANK(T434),$AD434=1,AT$510=1,$F434&lt;&gt;служ!$AF$3),0,1)</f>
        <v>1</v>
      </c>
      <c r="AU434" s="30">
        <f>IF(AND(ISBLANK(U434),$AD434=1,AU$510=1,$F434&lt;&gt;служ!$AF$3),0,1)</f>
        <v>1</v>
      </c>
      <c r="AV434" s="30">
        <f>IF(AND(ISBLANK(V434),$AD434=1,AV$510=1,$F434&lt;&gt;служ!$AF$3),0,1)</f>
        <v>1</v>
      </c>
      <c r="AW434" s="30">
        <f>IF(AND(ISBLANK(W434),$AD434=1,AW$510=1,$F434&lt;&gt;служ!$AF$3),0,1)</f>
        <v>1</v>
      </c>
      <c r="AX434" s="30">
        <f>IF(AND(ISBLANK(X434),$AD434=1,AX$510=1,$F434&lt;&gt;служ!$AF$3),0,1)</f>
        <v>1</v>
      </c>
      <c r="AY434" s="30">
        <f>IF(AND(ISBLANK(Y434),$AD434=1,AY$510=1,$F434&lt;&gt;служ!$AF$3),0,1)</f>
        <v>1</v>
      </c>
      <c r="AZ434" s="30">
        <f>IF(AND(ISBLANK(Z434),$AD434=1,AZ$510=1,$F434&lt;&gt;служ!$AF$3),0,1)</f>
        <v>1</v>
      </c>
      <c r="BA434" s="30">
        <f>IF(AND(ISBLANK(AA434),$AD434=1,BA$510=1,$F434&lt;&gt;служ!$AF$3),0,1)</f>
        <v>1</v>
      </c>
      <c r="BB434" s="20">
        <f t="shared" si="34"/>
        <v>0</v>
      </c>
      <c r="BD434" s="114"/>
      <c r="BE434" s="114"/>
      <c r="BF434" s="156" t="str">
        <f t="shared" si="35"/>
        <v/>
      </c>
      <c r="BH434" s="30">
        <f>IF(AND(ISBLANK(BD434),$AD434=1,$F434&lt;&gt;служ!$AF$3),0,1)</f>
        <v>1</v>
      </c>
      <c r="BI434" s="30">
        <f>IF(AND(ISBLANK(BE434),$AD434=1,$F434&lt;&gt;служ!$AF$3),0,1)</f>
        <v>1</v>
      </c>
    </row>
    <row r="435" spans="2:61" s="20" customFormat="1" x14ac:dyDescent="0.2">
      <c r="B435" s="112">
        <v>426</v>
      </c>
      <c r="C435" s="25">
        <v>4426</v>
      </c>
      <c r="D435" s="52"/>
      <c r="E435" s="52"/>
      <c r="F435" s="113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5"/>
      <c r="V435" s="115"/>
      <c r="W435" s="115"/>
      <c r="X435" s="115"/>
      <c r="Y435" s="115"/>
      <c r="Z435" s="115"/>
      <c r="AA435" s="115"/>
      <c r="AB435" s="28">
        <f>IF(AND(AD435=0,(COUNTIF(D435:AA435,"*")+COUNTIF(D435:AA435,"&lt;9")+COUNTIF(BD435:BE435,"*")+COUNTIF(BD435:BE435,"&lt;9")-COUNTIF(D435:AA435,служ!$AF$3)-COUNTIF(BD435:BE435,служ!$AF$3))&gt;0),0,1)</f>
        <v>1</v>
      </c>
      <c r="AC435" s="28">
        <f t="shared" si="32"/>
        <v>0</v>
      </c>
      <c r="AD435" s="29">
        <f>IF(OR(F435="",F435=служ!$AF$3),0,1)</f>
        <v>0</v>
      </c>
      <c r="AE435" s="31">
        <f t="shared" si="33"/>
        <v>1</v>
      </c>
      <c r="AF435" s="30">
        <f t="shared" si="31"/>
        <v>1</v>
      </c>
      <c r="AG435" s="30">
        <f>IF(AND(ISBLANK(G435),$AD435=1,AG$510=1,$F435&lt;&gt;служ!$AF$3),0,1)</f>
        <v>1</v>
      </c>
      <c r="AH435" s="30">
        <f>IF(AND(ISBLANK(H435),$AD435=1,AH$510=1,$F435&lt;&gt;служ!$AF$3),0,1)</f>
        <v>1</v>
      </c>
      <c r="AI435" s="30">
        <f>IF(AND(ISBLANK(I435),$AD435=1,AI$510=1,$F435&lt;&gt;служ!$AF$3),0,1)</f>
        <v>1</v>
      </c>
      <c r="AJ435" s="30">
        <f>IF(AND(ISBLANK(J435),$AD435=1,AJ$510=1,$F435&lt;&gt;служ!$AF$3),0,1)</f>
        <v>1</v>
      </c>
      <c r="AK435" s="30">
        <f>IF(AND(ISBLANK(K435),$AD435=1,AK$510=1,$F435&lt;&gt;служ!$AF$3),0,1)</f>
        <v>1</v>
      </c>
      <c r="AL435" s="30">
        <f>IF(AND(ISBLANK(L435),$AD435=1,AL$510=1,$F435&lt;&gt;служ!$AF$3),0,1)</f>
        <v>1</v>
      </c>
      <c r="AM435" s="30">
        <f>IF(AND(ISBLANK(M435),$AD435=1,AM$510=1,$F435&lt;&gt;служ!$AF$3),0,1)</f>
        <v>1</v>
      </c>
      <c r="AN435" s="30">
        <f>IF(AND(ISBLANK(N435),$AD435=1,AN$510=1,$F435&lt;&gt;служ!$AF$3),0,1)</f>
        <v>1</v>
      </c>
      <c r="AO435" s="30">
        <f>IF(AND(ISBLANK(O435),$AD435=1,AO$510=1,$F435&lt;&gt;служ!$AF$3),0,1)</f>
        <v>1</v>
      </c>
      <c r="AP435" s="30">
        <f>IF(AND(ISBLANK(P435),$AD435=1,AP$510=1,$F435&lt;&gt;служ!$AF$3),0,1)</f>
        <v>1</v>
      </c>
      <c r="AQ435" s="30">
        <f>IF(AND(ISBLANK(Q435),$AD435=1,AQ$510=1,$F435&lt;&gt;служ!$AF$3),0,1)</f>
        <v>1</v>
      </c>
      <c r="AR435" s="30">
        <f>IF(AND(ISBLANK(R435),$AD435=1,AR$510=1,$F435&lt;&gt;служ!$AF$3),0,1)</f>
        <v>1</v>
      </c>
      <c r="AS435" s="30">
        <f>IF(AND(ISBLANK(S435),$AD435=1,AS$510=1,$F435&lt;&gt;служ!$AF$3),0,1)</f>
        <v>1</v>
      </c>
      <c r="AT435" s="30">
        <f>IF(AND(ISBLANK(T435),$AD435=1,AT$510=1,$F435&lt;&gt;служ!$AF$3),0,1)</f>
        <v>1</v>
      </c>
      <c r="AU435" s="30">
        <f>IF(AND(ISBLANK(U435),$AD435=1,AU$510=1,$F435&lt;&gt;служ!$AF$3),0,1)</f>
        <v>1</v>
      </c>
      <c r="AV435" s="30">
        <f>IF(AND(ISBLANK(V435),$AD435=1,AV$510=1,$F435&lt;&gt;служ!$AF$3),0,1)</f>
        <v>1</v>
      </c>
      <c r="AW435" s="30">
        <f>IF(AND(ISBLANK(W435),$AD435=1,AW$510=1,$F435&lt;&gt;служ!$AF$3),0,1)</f>
        <v>1</v>
      </c>
      <c r="AX435" s="30">
        <f>IF(AND(ISBLANK(X435),$AD435=1,AX$510=1,$F435&lt;&gt;служ!$AF$3),0,1)</f>
        <v>1</v>
      </c>
      <c r="AY435" s="30">
        <f>IF(AND(ISBLANK(Y435),$AD435=1,AY$510=1,$F435&lt;&gt;служ!$AF$3),0,1)</f>
        <v>1</v>
      </c>
      <c r="AZ435" s="30">
        <f>IF(AND(ISBLANK(Z435),$AD435=1,AZ$510=1,$F435&lt;&gt;служ!$AF$3),0,1)</f>
        <v>1</v>
      </c>
      <c r="BA435" s="30">
        <f>IF(AND(ISBLANK(AA435),$AD435=1,BA$510=1,$F435&lt;&gt;служ!$AF$3),0,1)</f>
        <v>1</v>
      </c>
      <c r="BB435" s="20">
        <f t="shared" si="34"/>
        <v>0</v>
      </c>
      <c r="BD435" s="114"/>
      <c r="BE435" s="114"/>
      <c r="BF435" s="156" t="str">
        <f t="shared" si="35"/>
        <v/>
      </c>
      <c r="BH435" s="30">
        <f>IF(AND(ISBLANK(BD435),$AD435=1,$F435&lt;&gt;служ!$AF$3),0,1)</f>
        <v>1</v>
      </c>
      <c r="BI435" s="30">
        <f>IF(AND(ISBLANK(BE435),$AD435=1,$F435&lt;&gt;служ!$AF$3),0,1)</f>
        <v>1</v>
      </c>
    </row>
    <row r="436" spans="2:61" s="20" customFormat="1" x14ac:dyDescent="0.2">
      <c r="B436" s="112">
        <v>427</v>
      </c>
      <c r="C436" s="25">
        <v>4427</v>
      </c>
      <c r="D436" s="52"/>
      <c r="E436" s="52"/>
      <c r="F436" s="113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5"/>
      <c r="V436" s="115"/>
      <c r="W436" s="115"/>
      <c r="X436" s="115"/>
      <c r="Y436" s="115"/>
      <c r="Z436" s="115"/>
      <c r="AA436" s="115"/>
      <c r="AB436" s="28">
        <f>IF(AND(AD436=0,(COUNTIF(D436:AA436,"*")+COUNTIF(D436:AA436,"&lt;9")+COUNTIF(BD436:BE436,"*")+COUNTIF(BD436:BE436,"&lt;9")-COUNTIF(D436:AA436,служ!$AF$3)-COUNTIF(BD436:BE436,служ!$AF$3))&gt;0),0,1)</f>
        <v>1</v>
      </c>
      <c r="AC436" s="28">
        <f t="shared" si="32"/>
        <v>0</v>
      </c>
      <c r="AD436" s="29">
        <f>IF(OR(F436="",F436=служ!$AF$3),0,1)</f>
        <v>0</v>
      </c>
      <c r="AE436" s="31">
        <f t="shared" si="33"/>
        <v>1</v>
      </c>
      <c r="AF436" s="30">
        <f t="shared" si="31"/>
        <v>1</v>
      </c>
      <c r="AG436" s="30">
        <f>IF(AND(ISBLANK(G436),$AD436=1,AG$510=1,$F436&lt;&gt;служ!$AF$3),0,1)</f>
        <v>1</v>
      </c>
      <c r="AH436" s="30">
        <f>IF(AND(ISBLANK(H436),$AD436=1,AH$510=1,$F436&lt;&gt;служ!$AF$3),0,1)</f>
        <v>1</v>
      </c>
      <c r="AI436" s="30">
        <f>IF(AND(ISBLANK(I436),$AD436=1,AI$510=1,$F436&lt;&gt;служ!$AF$3),0,1)</f>
        <v>1</v>
      </c>
      <c r="AJ436" s="30">
        <f>IF(AND(ISBLANK(J436),$AD436=1,AJ$510=1,$F436&lt;&gt;служ!$AF$3),0,1)</f>
        <v>1</v>
      </c>
      <c r="AK436" s="30">
        <f>IF(AND(ISBLANK(K436),$AD436=1,AK$510=1,$F436&lt;&gt;служ!$AF$3),0,1)</f>
        <v>1</v>
      </c>
      <c r="AL436" s="30">
        <f>IF(AND(ISBLANK(L436),$AD436=1,AL$510=1,$F436&lt;&gt;служ!$AF$3),0,1)</f>
        <v>1</v>
      </c>
      <c r="AM436" s="30">
        <f>IF(AND(ISBLANK(M436),$AD436=1,AM$510=1,$F436&lt;&gt;служ!$AF$3),0,1)</f>
        <v>1</v>
      </c>
      <c r="AN436" s="30">
        <f>IF(AND(ISBLANK(N436),$AD436=1,AN$510=1,$F436&lt;&gt;служ!$AF$3),0,1)</f>
        <v>1</v>
      </c>
      <c r="AO436" s="30">
        <f>IF(AND(ISBLANK(O436),$AD436=1,AO$510=1,$F436&lt;&gt;служ!$AF$3),0,1)</f>
        <v>1</v>
      </c>
      <c r="AP436" s="30">
        <f>IF(AND(ISBLANK(P436),$AD436=1,AP$510=1,$F436&lt;&gt;служ!$AF$3),0,1)</f>
        <v>1</v>
      </c>
      <c r="AQ436" s="30">
        <f>IF(AND(ISBLANK(Q436),$AD436=1,AQ$510=1,$F436&lt;&gt;служ!$AF$3),0,1)</f>
        <v>1</v>
      </c>
      <c r="AR436" s="30">
        <f>IF(AND(ISBLANK(R436),$AD436=1,AR$510=1,$F436&lt;&gt;служ!$AF$3),0,1)</f>
        <v>1</v>
      </c>
      <c r="AS436" s="30">
        <f>IF(AND(ISBLANK(S436),$AD436=1,AS$510=1,$F436&lt;&gt;служ!$AF$3),0,1)</f>
        <v>1</v>
      </c>
      <c r="AT436" s="30">
        <f>IF(AND(ISBLANK(T436),$AD436=1,AT$510=1,$F436&lt;&gt;служ!$AF$3),0,1)</f>
        <v>1</v>
      </c>
      <c r="AU436" s="30">
        <f>IF(AND(ISBLANK(U436),$AD436=1,AU$510=1,$F436&lt;&gt;служ!$AF$3),0,1)</f>
        <v>1</v>
      </c>
      <c r="AV436" s="30">
        <f>IF(AND(ISBLANK(V436),$AD436=1,AV$510=1,$F436&lt;&gt;служ!$AF$3),0,1)</f>
        <v>1</v>
      </c>
      <c r="AW436" s="30">
        <f>IF(AND(ISBLANK(W436),$AD436=1,AW$510=1,$F436&lt;&gt;служ!$AF$3),0,1)</f>
        <v>1</v>
      </c>
      <c r="AX436" s="30">
        <f>IF(AND(ISBLANK(X436),$AD436=1,AX$510=1,$F436&lt;&gt;служ!$AF$3),0,1)</f>
        <v>1</v>
      </c>
      <c r="AY436" s="30">
        <f>IF(AND(ISBLANK(Y436),$AD436=1,AY$510=1,$F436&lt;&gt;служ!$AF$3),0,1)</f>
        <v>1</v>
      </c>
      <c r="AZ436" s="30">
        <f>IF(AND(ISBLANK(Z436),$AD436=1,AZ$510=1,$F436&lt;&gt;служ!$AF$3),0,1)</f>
        <v>1</v>
      </c>
      <c r="BA436" s="30">
        <f>IF(AND(ISBLANK(AA436),$AD436=1,BA$510=1,$F436&lt;&gt;служ!$AF$3),0,1)</f>
        <v>1</v>
      </c>
      <c r="BB436" s="20">
        <f t="shared" si="34"/>
        <v>0</v>
      </c>
      <c r="BD436" s="114"/>
      <c r="BE436" s="114"/>
      <c r="BF436" s="156" t="str">
        <f t="shared" si="35"/>
        <v/>
      </c>
      <c r="BH436" s="30">
        <f>IF(AND(ISBLANK(BD436),$AD436=1,$F436&lt;&gt;служ!$AF$3),0,1)</f>
        <v>1</v>
      </c>
      <c r="BI436" s="30">
        <f>IF(AND(ISBLANK(BE436),$AD436=1,$F436&lt;&gt;служ!$AF$3),0,1)</f>
        <v>1</v>
      </c>
    </row>
    <row r="437" spans="2:61" s="20" customFormat="1" x14ac:dyDescent="0.2">
      <c r="B437" s="112">
        <v>428</v>
      </c>
      <c r="C437" s="25">
        <v>4428</v>
      </c>
      <c r="D437" s="52"/>
      <c r="E437" s="52"/>
      <c r="F437" s="113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5"/>
      <c r="V437" s="115"/>
      <c r="W437" s="115"/>
      <c r="X437" s="115"/>
      <c r="Y437" s="115"/>
      <c r="Z437" s="115"/>
      <c r="AA437" s="115"/>
      <c r="AB437" s="28">
        <f>IF(AND(AD437=0,(COUNTIF(D437:AA437,"*")+COUNTIF(D437:AA437,"&lt;9")+COUNTIF(BD437:BE437,"*")+COUNTIF(BD437:BE437,"&lt;9")-COUNTIF(D437:AA437,служ!$AF$3)-COUNTIF(BD437:BE437,служ!$AF$3))&gt;0),0,1)</f>
        <v>1</v>
      </c>
      <c r="AC437" s="28">
        <f t="shared" si="32"/>
        <v>0</v>
      </c>
      <c r="AD437" s="29">
        <f>IF(OR(F437="",F437=служ!$AF$3),0,1)</f>
        <v>0</v>
      </c>
      <c r="AE437" s="31">
        <f t="shared" si="33"/>
        <v>1</v>
      </c>
      <c r="AF437" s="30">
        <f t="shared" ref="AF437:AF500" si="36">IF(AND(ISBLANK(D437),$AD437=1,AF$510=1),0,1)</f>
        <v>1</v>
      </c>
      <c r="AG437" s="30">
        <f>IF(AND(ISBLANK(G437),$AD437=1,AG$510=1,$F437&lt;&gt;служ!$AF$3),0,1)</f>
        <v>1</v>
      </c>
      <c r="AH437" s="30">
        <f>IF(AND(ISBLANK(H437),$AD437=1,AH$510=1,$F437&lt;&gt;служ!$AF$3),0,1)</f>
        <v>1</v>
      </c>
      <c r="AI437" s="30">
        <f>IF(AND(ISBLANK(I437),$AD437=1,AI$510=1,$F437&lt;&gt;служ!$AF$3),0,1)</f>
        <v>1</v>
      </c>
      <c r="AJ437" s="30">
        <f>IF(AND(ISBLANK(J437),$AD437=1,AJ$510=1,$F437&lt;&gt;служ!$AF$3),0,1)</f>
        <v>1</v>
      </c>
      <c r="AK437" s="30">
        <f>IF(AND(ISBLANK(K437),$AD437=1,AK$510=1,$F437&lt;&gt;служ!$AF$3),0,1)</f>
        <v>1</v>
      </c>
      <c r="AL437" s="30">
        <f>IF(AND(ISBLANK(L437),$AD437=1,AL$510=1,$F437&lt;&gt;служ!$AF$3),0,1)</f>
        <v>1</v>
      </c>
      <c r="AM437" s="30">
        <f>IF(AND(ISBLANK(M437),$AD437=1,AM$510=1,$F437&lt;&gt;служ!$AF$3),0,1)</f>
        <v>1</v>
      </c>
      <c r="AN437" s="30">
        <f>IF(AND(ISBLANK(N437),$AD437=1,AN$510=1,$F437&lt;&gt;служ!$AF$3),0,1)</f>
        <v>1</v>
      </c>
      <c r="AO437" s="30">
        <f>IF(AND(ISBLANK(O437),$AD437=1,AO$510=1,$F437&lt;&gt;служ!$AF$3),0,1)</f>
        <v>1</v>
      </c>
      <c r="AP437" s="30">
        <f>IF(AND(ISBLANK(P437),$AD437=1,AP$510=1,$F437&lt;&gt;служ!$AF$3),0,1)</f>
        <v>1</v>
      </c>
      <c r="AQ437" s="30">
        <f>IF(AND(ISBLANK(Q437),$AD437=1,AQ$510=1,$F437&lt;&gt;служ!$AF$3),0,1)</f>
        <v>1</v>
      </c>
      <c r="AR437" s="30">
        <f>IF(AND(ISBLANK(R437),$AD437=1,AR$510=1,$F437&lt;&gt;служ!$AF$3),0,1)</f>
        <v>1</v>
      </c>
      <c r="AS437" s="30">
        <f>IF(AND(ISBLANK(S437),$AD437=1,AS$510=1,$F437&lt;&gt;служ!$AF$3),0,1)</f>
        <v>1</v>
      </c>
      <c r="AT437" s="30">
        <f>IF(AND(ISBLANK(T437),$AD437=1,AT$510=1,$F437&lt;&gt;служ!$AF$3),0,1)</f>
        <v>1</v>
      </c>
      <c r="AU437" s="30">
        <f>IF(AND(ISBLANK(U437),$AD437=1,AU$510=1,$F437&lt;&gt;служ!$AF$3),0,1)</f>
        <v>1</v>
      </c>
      <c r="AV437" s="30">
        <f>IF(AND(ISBLANK(V437),$AD437=1,AV$510=1,$F437&lt;&gt;служ!$AF$3),0,1)</f>
        <v>1</v>
      </c>
      <c r="AW437" s="30">
        <f>IF(AND(ISBLANK(W437),$AD437=1,AW$510=1,$F437&lt;&gt;служ!$AF$3),0,1)</f>
        <v>1</v>
      </c>
      <c r="AX437" s="30">
        <f>IF(AND(ISBLANK(X437),$AD437=1,AX$510=1,$F437&lt;&gt;служ!$AF$3),0,1)</f>
        <v>1</v>
      </c>
      <c r="AY437" s="30">
        <f>IF(AND(ISBLANK(Y437),$AD437=1,AY$510=1,$F437&lt;&gt;служ!$AF$3),0,1)</f>
        <v>1</v>
      </c>
      <c r="AZ437" s="30">
        <f>IF(AND(ISBLANK(Z437),$AD437=1,AZ$510=1,$F437&lt;&gt;служ!$AF$3),0,1)</f>
        <v>1</v>
      </c>
      <c r="BA437" s="30">
        <f>IF(AND(ISBLANK(AA437),$AD437=1,BA$510=1,$F437&lt;&gt;служ!$AF$3),0,1)</f>
        <v>1</v>
      </c>
      <c r="BB437" s="20">
        <f t="shared" si="34"/>
        <v>0</v>
      </c>
      <c r="BD437" s="114"/>
      <c r="BE437" s="114"/>
      <c r="BF437" s="156" t="str">
        <f t="shared" si="35"/>
        <v/>
      </c>
      <c r="BH437" s="30">
        <f>IF(AND(ISBLANK(BD437),$AD437=1,$F437&lt;&gt;служ!$AF$3),0,1)</f>
        <v>1</v>
      </c>
      <c r="BI437" s="30">
        <f>IF(AND(ISBLANK(BE437),$AD437=1,$F437&lt;&gt;служ!$AF$3),0,1)</f>
        <v>1</v>
      </c>
    </row>
    <row r="438" spans="2:61" s="20" customFormat="1" x14ac:dyDescent="0.2">
      <c r="B438" s="112">
        <v>429</v>
      </c>
      <c r="C438" s="25">
        <v>4429</v>
      </c>
      <c r="D438" s="52"/>
      <c r="E438" s="52"/>
      <c r="F438" s="113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5"/>
      <c r="V438" s="115"/>
      <c r="W438" s="115"/>
      <c r="X438" s="115"/>
      <c r="Y438" s="115"/>
      <c r="Z438" s="115"/>
      <c r="AA438" s="115"/>
      <c r="AB438" s="28">
        <f>IF(AND(AD438=0,(COUNTIF(D438:AA438,"*")+COUNTIF(D438:AA438,"&lt;9")+COUNTIF(BD438:BE438,"*")+COUNTIF(BD438:BE438,"&lt;9")-COUNTIF(D438:AA438,служ!$AF$3)-COUNTIF(BD438:BE438,служ!$AF$3))&gt;0),0,1)</f>
        <v>1</v>
      </c>
      <c r="AC438" s="28">
        <f t="shared" si="32"/>
        <v>0</v>
      </c>
      <c r="AD438" s="29">
        <f>IF(OR(F438="",F438=служ!$AF$3),0,1)</f>
        <v>0</v>
      </c>
      <c r="AE438" s="31">
        <f t="shared" si="33"/>
        <v>1</v>
      </c>
      <c r="AF438" s="30">
        <f t="shared" si="36"/>
        <v>1</v>
      </c>
      <c r="AG438" s="30">
        <f>IF(AND(ISBLANK(G438),$AD438=1,AG$510=1,$F438&lt;&gt;служ!$AF$3),0,1)</f>
        <v>1</v>
      </c>
      <c r="AH438" s="30">
        <f>IF(AND(ISBLANK(H438),$AD438=1,AH$510=1,$F438&lt;&gt;служ!$AF$3),0,1)</f>
        <v>1</v>
      </c>
      <c r="AI438" s="30">
        <f>IF(AND(ISBLANK(I438),$AD438=1,AI$510=1,$F438&lt;&gt;служ!$AF$3),0,1)</f>
        <v>1</v>
      </c>
      <c r="AJ438" s="30">
        <f>IF(AND(ISBLANK(J438),$AD438=1,AJ$510=1,$F438&lt;&gt;служ!$AF$3),0,1)</f>
        <v>1</v>
      </c>
      <c r="AK438" s="30">
        <f>IF(AND(ISBLANK(K438),$AD438=1,AK$510=1,$F438&lt;&gt;служ!$AF$3),0,1)</f>
        <v>1</v>
      </c>
      <c r="AL438" s="30">
        <f>IF(AND(ISBLANK(L438),$AD438=1,AL$510=1,$F438&lt;&gt;служ!$AF$3),0,1)</f>
        <v>1</v>
      </c>
      <c r="AM438" s="30">
        <f>IF(AND(ISBLANK(M438),$AD438=1,AM$510=1,$F438&lt;&gt;служ!$AF$3),0,1)</f>
        <v>1</v>
      </c>
      <c r="AN438" s="30">
        <f>IF(AND(ISBLANK(N438),$AD438=1,AN$510=1,$F438&lt;&gt;служ!$AF$3),0,1)</f>
        <v>1</v>
      </c>
      <c r="AO438" s="30">
        <f>IF(AND(ISBLANK(O438),$AD438=1,AO$510=1,$F438&lt;&gt;служ!$AF$3),0,1)</f>
        <v>1</v>
      </c>
      <c r="AP438" s="30">
        <f>IF(AND(ISBLANK(P438),$AD438=1,AP$510=1,$F438&lt;&gt;служ!$AF$3),0,1)</f>
        <v>1</v>
      </c>
      <c r="AQ438" s="30">
        <f>IF(AND(ISBLANK(Q438),$AD438=1,AQ$510=1,$F438&lt;&gt;служ!$AF$3),0,1)</f>
        <v>1</v>
      </c>
      <c r="AR438" s="30">
        <f>IF(AND(ISBLANK(R438),$AD438=1,AR$510=1,$F438&lt;&gt;служ!$AF$3),0,1)</f>
        <v>1</v>
      </c>
      <c r="AS438" s="30">
        <f>IF(AND(ISBLANK(S438),$AD438=1,AS$510=1,$F438&lt;&gt;служ!$AF$3),0,1)</f>
        <v>1</v>
      </c>
      <c r="AT438" s="30">
        <f>IF(AND(ISBLANK(T438),$AD438=1,AT$510=1,$F438&lt;&gt;служ!$AF$3),0,1)</f>
        <v>1</v>
      </c>
      <c r="AU438" s="30">
        <f>IF(AND(ISBLANK(U438),$AD438=1,AU$510=1,$F438&lt;&gt;служ!$AF$3),0,1)</f>
        <v>1</v>
      </c>
      <c r="AV438" s="30">
        <f>IF(AND(ISBLANK(V438),$AD438=1,AV$510=1,$F438&lt;&gt;служ!$AF$3),0,1)</f>
        <v>1</v>
      </c>
      <c r="AW438" s="30">
        <f>IF(AND(ISBLANK(W438),$AD438=1,AW$510=1,$F438&lt;&gt;служ!$AF$3),0,1)</f>
        <v>1</v>
      </c>
      <c r="AX438" s="30">
        <f>IF(AND(ISBLANK(X438),$AD438=1,AX$510=1,$F438&lt;&gt;служ!$AF$3),0,1)</f>
        <v>1</v>
      </c>
      <c r="AY438" s="30">
        <f>IF(AND(ISBLANK(Y438),$AD438=1,AY$510=1,$F438&lt;&gt;служ!$AF$3),0,1)</f>
        <v>1</v>
      </c>
      <c r="AZ438" s="30">
        <f>IF(AND(ISBLANK(Z438),$AD438=1,AZ$510=1,$F438&lt;&gt;служ!$AF$3),0,1)</f>
        <v>1</v>
      </c>
      <c r="BA438" s="30">
        <f>IF(AND(ISBLANK(AA438),$AD438=1,BA$510=1,$F438&lt;&gt;служ!$AF$3),0,1)</f>
        <v>1</v>
      </c>
      <c r="BB438" s="20">
        <f t="shared" si="34"/>
        <v>0</v>
      </c>
      <c r="BD438" s="114"/>
      <c r="BE438" s="114"/>
      <c r="BF438" s="156" t="str">
        <f t="shared" si="35"/>
        <v/>
      </c>
      <c r="BH438" s="30">
        <f>IF(AND(ISBLANK(BD438),$AD438=1,$F438&lt;&gt;служ!$AF$3),0,1)</f>
        <v>1</v>
      </c>
      <c r="BI438" s="30">
        <f>IF(AND(ISBLANK(BE438),$AD438=1,$F438&lt;&gt;служ!$AF$3),0,1)</f>
        <v>1</v>
      </c>
    </row>
    <row r="439" spans="2:61" s="20" customFormat="1" x14ac:dyDescent="0.2">
      <c r="B439" s="112">
        <v>430</v>
      </c>
      <c r="C439" s="25">
        <v>4430</v>
      </c>
      <c r="D439" s="52"/>
      <c r="E439" s="52"/>
      <c r="F439" s="113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5"/>
      <c r="V439" s="115"/>
      <c r="W439" s="115"/>
      <c r="X439" s="115"/>
      <c r="Y439" s="115"/>
      <c r="Z439" s="115"/>
      <c r="AA439" s="115"/>
      <c r="AB439" s="28">
        <f>IF(AND(AD439=0,(COUNTIF(D439:AA439,"*")+COUNTIF(D439:AA439,"&lt;9")+COUNTIF(BD439:BE439,"*")+COUNTIF(BD439:BE439,"&lt;9")-COUNTIF(D439:AA439,служ!$AF$3)-COUNTIF(BD439:BE439,служ!$AF$3))&gt;0),0,1)</f>
        <v>1</v>
      </c>
      <c r="AC439" s="28">
        <f t="shared" si="32"/>
        <v>0</v>
      </c>
      <c r="AD439" s="29">
        <f>IF(OR(F439="",F439=служ!$AF$3),0,1)</f>
        <v>0</v>
      </c>
      <c r="AE439" s="31">
        <f t="shared" si="33"/>
        <v>1</v>
      </c>
      <c r="AF439" s="30">
        <f t="shared" si="36"/>
        <v>1</v>
      </c>
      <c r="AG439" s="30">
        <f>IF(AND(ISBLANK(G439),$AD439=1,AG$510=1,$F439&lt;&gt;служ!$AF$3),0,1)</f>
        <v>1</v>
      </c>
      <c r="AH439" s="30">
        <f>IF(AND(ISBLANK(H439),$AD439=1,AH$510=1,$F439&lt;&gt;служ!$AF$3),0,1)</f>
        <v>1</v>
      </c>
      <c r="AI439" s="30">
        <f>IF(AND(ISBLANK(I439),$AD439=1,AI$510=1,$F439&lt;&gt;служ!$AF$3),0,1)</f>
        <v>1</v>
      </c>
      <c r="AJ439" s="30">
        <f>IF(AND(ISBLANK(J439),$AD439=1,AJ$510=1,$F439&lt;&gt;служ!$AF$3),0,1)</f>
        <v>1</v>
      </c>
      <c r="AK439" s="30">
        <f>IF(AND(ISBLANK(K439),$AD439=1,AK$510=1,$F439&lt;&gt;служ!$AF$3),0,1)</f>
        <v>1</v>
      </c>
      <c r="AL439" s="30">
        <f>IF(AND(ISBLANK(L439),$AD439=1,AL$510=1,$F439&lt;&gt;служ!$AF$3),0,1)</f>
        <v>1</v>
      </c>
      <c r="AM439" s="30">
        <f>IF(AND(ISBLANK(M439),$AD439=1,AM$510=1,$F439&lt;&gt;служ!$AF$3),0,1)</f>
        <v>1</v>
      </c>
      <c r="AN439" s="30">
        <f>IF(AND(ISBLANK(N439),$AD439=1,AN$510=1,$F439&lt;&gt;служ!$AF$3),0,1)</f>
        <v>1</v>
      </c>
      <c r="AO439" s="30">
        <f>IF(AND(ISBLANK(O439),$AD439=1,AO$510=1,$F439&lt;&gt;служ!$AF$3),0,1)</f>
        <v>1</v>
      </c>
      <c r="AP439" s="30">
        <f>IF(AND(ISBLANK(P439),$AD439=1,AP$510=1,$F439&lt;&gt;служ!$AF$3),0,1)</f>
        <v>1</v>
      </c>
      <c r="AQ439" s="30">
        <f>IF(AND(ISBLANK(Q439),$AD439=1,AQ$510=1,$F439&lt;&gt;служ!$AF$3),0,1)</f>
        <v>1</v>
      </c>
      <c r="AR439" s="30">
        <f>IF(AND(ISBLANK(R439),$AD439=1,AR$510=1,$F439&lt;&gt;служ!$AF$3),0,1)</f>
        <v>1</v>
      </c>
      <c r="AS439" s="30">
        <f>IF(AND(ISBLANK(S439),$AD439=1,AS$510=1,$F439&lt;&gt;служ!$AF$3),0,1)</f>
        <v>1</v>
      </c>
      <c r="AT439" s="30">
        <f>IF(AND(ISBLANK(T439),$AD439=1,AT$510=1,$F439&lt;&gt;служ!$AF$3),0,1)</f>
        <v>1</v>
      </c>
      <c r="AU439" s="30">
        <f>IF(AND(ISBLANK(U439),$AD439=1,AU$510=1,$F439&lt;&gt;служ!$AF$3),0,1)</f>
        <v>1</v>
      </c>
      <c r="AV439" s="30">
        <f>IF(AND(ISBLANK(V439),$AD439=1,AV$510=1,$F439&lt;&gt;служ!$AF$3),0,1)</f>
        <v>1</v>
      </c>
      <c r="AW439" s="30">
        <f>IF(AND(ISBLANK(W439),$AD439=1,AW$510=1,$F439&lt;&gt;служ!$AF$3),0,1)</f>
        <v>1</v>
      </c>
      <c r="AX439" s="30">
        <f>IF(AND(ISBLANK(X439),$AD439=1,AX$510=1,$F439&lt;&gt;служ!$AF$3),0,1)</f>
        <v>1</v>
      </c>
      <c r="AY439" s="30">
        <f>IF(AND(ISBLANK(Y439),$AD439=1,AY$510=1,$F439&lt;&gt;служ!$AF$3),0,1)</f>
        <v>1</v>
      </c>
      <c r="AZ439" s="30">
        <f>IF(AND(ISBLANK(Z439),$AD439=1,AZ$510=1,$F439&lt;&gt;служ!$AF$3),0,1)</f>
        <v>1</v>
      </c>
      <c r="BA439" s="30">
        <f>IF(AND(ISBLANK(AA439),$AD439=1,BA$510=1,$F439&lt;&gt;служ!$AF$3),0,1)</f>
        <v>1</v>
      </c>
      <c r="BB439" s="20">
        <f t="shared" si="34"/>
        <v>0</v>
      </c>
      <c r="BD439" s="114"/>
      <c r="BE439" s="114"/>
      <c r="BF439" s="156" t="str">
        <f t="shared" si="35"/>
        <v/>
      </c>
      <c r="BH439" s="30">
        <f>IF(AND(ISBLANK(BD439),$AD439=1,$F439&lt;&gt;служ!$AF$3),0,1)</f>
        <v>1</v>
      </c>
      <c r="BI439" s="30">
        <f>IF(AND(ISBLANK(BE439),$AD439=1,$F439&lt;&gt;служ!$AF$3),0,1)</f>
        <v>1</v>
      </c>
    </row>
    <row r="440" spans="2:61" s="20" customFormat="1" x14ac:dyDescent="0.2">
      <c r="B440" s="112">
        <v>431</v>
      </c>
      <c r="C440" s="25">
        <v>4431</v>
      </c>
      <c r="D440" s="52"/>
      <c r="E440" s="52"/>
      <c r="F440" s="113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5"/>
      <c r="V440" s="115"/>
      <c r="W440" s="115"/>
      <c r="X440" s="115"/>
      <c r="Y440" s="115"/>
      <c r="Z440" s="115"/>
      <c r="AA440" s="115"/>
      <c r="AB440" s="28">
        <f>IF(AND(AD440=0,(COUNTIF(D440:AA440,"*")+COUNTIF(D440:AA440,"&lt;9")+COUNTIF(BD440:BE440,"*")+COUNTIF(BD440:BE440,"&lt;9")-COUNTIF(D440:AA440,служ!$AF$3)-COUNTIF(BD440:BE440,служ!$AF$3))&gt;0),0,1)</f>
        <v>1</v>
      </c>
      <c r="AC440" s="28">
        <f t="shared" si="32"/>
        <v>0</v>
      </c>
      <c r="AD440" s="29">
        <f>IF(OR(F440="",F440=служ!$AF$3),0,1)</f>
        <v>0</v>
      </c>
      <c r="AE440" s="31">
        <f t="shared" si="33"/>
        <v>1</v>
      </c>
      <c r="AF440" s="30">
        <f t="shared" si="36"/>
        <v>1</v>
      </c>
      <c r="AG440" s="30">
        <f>IF(AND(ISBLANK(G440),$AD440=1,AG$510=1,$F440&lt;&gt;служ!$AF$3),0,1)</f>
        <v>1</v>
      </c>
      <c r="AH440" s="30">
        <f>IF(AND(ISBLANK(H440),$AD440=1,AH$510=1,$F440&lt;&gt;служ!$AF$3),0,1)</f>
        <v>1</v>
      </c>
      <c r="AI440" s="30">
        <f>IF(AND(ISBLANK(I440),$AD440=1,AI$510=1,$F440&lt;&gt;служ!$AF$3),0,1)</f>
        <v>1</v>
      </c>
      <c r="AJ440" s="30">
        <f>IF(AND(ISBLANK(J440),$AD440=1,AJ$510=1,$F440&lt;&gt;служ!$AF$3),0,1)</f>
        <v>1</v>
      </c>
      <c r="AK440" s="30">
        <f>IF(AND(ISBLANK(K440),$AD440=1,AK$510=1,$F440&lt;&gt;служ!$AF$3),0,1)</f>
        <v>1</v>
      </c>
      <c r="AL440" s="30">
        <f>IF(AND(ISBLANK(L440),$AD440=1,AL$510=1,$F440&lt;&gt;служ!$AF$3),0,1)</f>
        <v>1</v>
      </c>
      <c r="AM440" s="30">
        <f>IF(AND(ISBLANK(M440),$AD440=1,AM$510=1,$F440&lt;&gt;служ!$AF$3),0,1)</f>
        <v>1</v>
      </c>
      <c r="AN440" s="30">
        <f>IF(AND(ISBLANK(N440),$AD440=1,AN$510=1,$F440&lt;&gt;служ!$AF$3),0,1)</f>
        <v>1</v>
      </c>
      <c r="AO440" s="30">
        <f>IF(AND(ISBLANK(O440),$AD440=1,AO$510=1,$F440&lt;&gt;служ!$AF$3),0,1)</f>
        <v>1</v>
      </c>
      <c r="AP440" s="30">
        <f>IF(AND(ISBLANK(P440),$AD440=1,AP$510=1,$F440&lt;&gt;служ!$AF$3),0,1)</f>
        <v>1</v>
      </c>
      <c r="AQ440" s="30">
        <f>IF(AND(ISBLANK(Q440),$AD440=1,AQ$510=1,$F440&lt;&gt;служ!$AF$3),0,1)</f>
        <v>1</v>
      </c>
      <c r="AR440" s="30">
        <f>IF(AND(ISBLANK(R440),$AD440=1,AR$510=1,$F440&lt;&gt;служ!$AF$3),0,1)</f>
        <v>1</v>
      </c>
      <c r="AS440" s="30">
        <f>IF(AND(ISBLANK(S440),$AD440=1,AS$510=1,$F440&lt;&gt;служ!$AF$3),0,1)</f>
        <v>1</v>
      </c>
      <c r="AT440" s="30">
        <f>IF(AND(ISBLANK(T440),$AD440=1,AT$510=1,$F440&lt;&gt;служ!$AF$3),0,1)</f>
        <v>1</v>
      </c>
      <c r="AU440" s="30">
        <f>IF(AND(ISBLANK(U440),$AD440=1,AU$510=1,$F440&lt;&gt;служ!$AF$3),0,1)</f>
        <v>1</v>
      </c>
      <c r="AV440" s="30">
        <f>IF(AND(ISBLANK(V440),$AD440=1,AV$510=1,$F440&lt;&gt;служ!$AF$3),0,1)</f>
        <v>1</v>
      </c>
      <c r="AW440" s="30">
        <f>IF(AND(ISBLANK(W440),$AD440=1,AW$510=1,$F440&lt;&gt;служ!$AF$3),0,1)</f>
        <v>1</v>
      </c>
      <c r="AX440" s="30">
        <f>IF(AND(ISBLANK(X440),$AD440=1,AX$510=1,$F440&lt;&gt;служ!$AF$3),0,1)</f>
        <v>1</v>
      </c>
      <c r="AY440" s="30">
        <f>IF(AND(ISBLANK(Y440),$AD440=1,AY$510=1,$F440&lt;&gt;служ!$AF$3),0,1)</f>
        <v>1</v>
      </c>
      <c r="AZ440" s="30">
        <f>IF(AND(ISBLANK(Z440),$AD440=1,AZ$510=1,$F440&lt;&gt;служ!$AF$3),0,1)</f>
        <v>1</v>
      </c>
      <c r="BA440" s="30">
        <f>IF(AND(ISBLANK(AA440),$AD440=1,BA$510=1,$F440&lt;&gt;служ!$AF$3),0,1)</f>
        <v>1</v>
      </c>
      <c r="BB440" s="20">
        <f t="shared" si="34"/>
        <v>0</v>
      </c>
      <c r="BD440" s="114"/>
      <c r="BE440" s="114"/>
      <c r="BF440" s="156" t="str">
        <f t="shared" si="35"/>
        <v/>
      </c>
      <c r="BH440" s="30">
        <f>IF(AND(ISBLANK(BD440),$AD440=1,$F440&lt;&gt;служ!$AF$3),0,1)</f>
        <v>1</v>
      </c>
      <c r="BI440" s="30">
        <f>IF(AND(ISBLANK(BE440),$AD440=1,$F440&lt;&gt;служ!$AF$3),0,1)</f>
        <v>1</v>
      </c>
    </row>
    <row r="441" spans="2:61" s="20" customFormat="1" x14ac:dyDescent="0.2">
      <c r="B441" s="112">
        <v>432</v>
      </c>
      <c r="C441" s="25">
        <v>4432</v>
      </c>
      <c r="D441" s="52"/>
      <c r="E441" s="52"/>
      <c r="F441" s="113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5"/>
      <c r="V441" s="115"/>
      <c r="W441" s="115"/>
      <c r="X441" s="115"/>
      <c r="Y441" s="115"/>
      <c r="Z441" s="115"/>
      <c r="AA441" s="115"/>
      <c r="AB441" s="28">
        <f>IF(AND(AD441=0,(COUNTIF(D441:AA441,"*")+COUNTIF(D441:AA441,"&lt;9")+COUNTIF(BD441:BE441,"*")+COUNTIF(BD441:BE441,"&lt;9")-COUNTIF(D441:AA441,служ!$AF$3)-COUNTIF(BD441:BE441,служ!$AF$3))&gt;0),0,1)</f>
        <v>1</v>
      </c>
      <c r="AC441" s="28">
        <f t="shared" si="32"/>
        <v>0</v>
      </c>
      <c r="AD441" s="29">
        <f>IF(OR(F441="",F441=служ!$AF$3),0,1)</f>
        <v>0</v>
      </c>
      <c r="AE441" s="31">
        <f t="shared" si="33"/>
        <v>1</v>
      </c>
      <c r="AF441" s="30">
        <f t="shared" si="36"/>
        <v>1</v>
      </c>
      <c r="AG441" s="30">
        <f>IF(AND(ISBLANK(G441),$AD441=1,AG$510=1,$F441&lt;&gt;служ!$AF$3),0,1)</f>
        <v>1</v>
      </c>
      <c r="AH441" s="30">
        <f>IF(AND(ISBLANK(H441),$AD441=1,AH$510=1,$F441&lt;&gt;служ!$AF$3),0,1)</f>
        <v>1</v>
      </c>
      <c r="AI441" s="30">
        <f>IF(AND(ISBLANK(I441),$AD441=1,AI$510=1,$F441&lt;&gt;служ!$AF$3),0,1)</f>
        <v>1</v>
      </c>
      <c r="AJ441" s="30">
        <f>IF(AND(ISBLANK(J441),$AD441=1,AJ$510=1,$F441&lt;&gt;служ!$AF$3),0,1)</f>
        <v>1</v>
      </c>
      <c r="AK441" s="30">
        <f>IF(AND(ISBLANK(K441),$AD441=1,AK$510=1,$F441&lt;&gt;служ!$AF$3),0,1)</f>
        <v>1</v>
      </c>
      <c r="AL441" s="30">
        <f>IF(AND(ISBLANK(L441),$AD441=1,AL$510=1,$F441&lt;&gt;служ!$AF$3),0,1)</f>
        <v>1</v>
      </c>
      <c r="AM441" s="30">
        <f>IF(AND(ISBLANK(M441),$AD441=1,AM$510=1,$F441&lt;&gt;служ!$AF$3),0,1)</f>
        <v>1</v>
      </c>
      <c r="AN441" s="30">
        <f>IF(AND(ISBLANK(N441),$AD441=1,AN$510=1,$F441&lt;&gt;служ!$AF$3),0,1)</f>
        <v>1</v>
      </c>
      <c r="AO441" s="30">
        <f>IF(AND(ISBLANK(O441),$AD441=1,AO$510=1,$F441&lt;&gt;служ!$AF$3),0,1)</f>
        <v>1</v>
      </c>
      <c r="AP441" s="30">
        <f>IF(AND(ISBLANK(P441),$AD441=1,AP$510=1,$F441&lt;&gt;служ!$AF$3),0,1)</f>
        <v>1</v>
      </c>
      <c r="AQ441" s="30">
        <f>IF(AND(ISBLANK(Q441),$AD441=1,AQ$510=1,$F441&lt;&gt;служ!$AF$3),0,1)</f>
        <v>1</v>
      </c>
      <c r="AR441" s="30">
        <f>IF(AND(ISBLANK(R441),$AD441=1,AR$510=1,$F441&lt;&gt;служ!$AF$3),0,1)</f>
        <v>1</v>
      </c>
      <c r="AS441" s="30">
        <f>IF(AND(ISBLANK(S441),$AD441=1,AS$510=1,$F441&lt;&gt;служ!$AF$3),0,1)</f>
        <v>1</v>
      </c>
      <c r="AT441" s="30">
        <f>IF(AND(ISBLANK(T441),$AD441=1,AT$510=1,$F441&lt;&gt;служ!$AF$3),0,1)</f>
        <v>1</v>
      </c>
      <c r="AU441" s="30">
        <f>IF(AND(ISBLANK(U441),$AD441=1,AU$510=1,$F441&lt;&gt;служ!$AF$3),0,1)</f>
        <v>1</v>
      </c>
      <c r="AV441" s="30">
        <f>IF(AND(ISBLANK(V441),$AD441=1,AV$510=1,$F441&lt;&gt;служ!$AF$3),0,1)</f>
        <v>1</v>
      </c>
      <c r="AW441" s="30">
        <f>IF(AND(ISBLANK(W441),$AD441=1,AW$510=1,$F441&lt;&gt;служ!$AF$3),0,1)</f>
        <v>1</v>
      </c>
      <c r="AX441" s="30">
        <f>IF(AND(ISBLANK(X441),$AD441=1,AX$510=1,$F441&lt;&gt;служ!$AF$3),0,1)</f>
        <v>1</v>
      </c>
      <c r="AY441" s="30">
        <f>IF(AND(ISBLANK(Y441),$AD441=1,AY$510=1,$F441&lt;&gt;служ!$AF$3),0,1)</f>
        <v>1</v>
      </c>
      <c r="AZ441" s="30">
        <f>IF(AND(ISBLANK(Z441),$AD441=1,AZ$510=1,$F441&lt;&gt;служ!$AF$3),0,1)</f>
        <v>1</v>
      </c>
      <c r="BA441" s="30">
        <f>IF(AND(ISBLANK(AA441),$AD441=1,BA$510=1,$F441&lt;&gt;служ!$AF$3),0,1)</f>
        <v>1</v>
      </c>
      <c r="BB441" s="20">
        <f t="shared" si="34"/>
        <v>0</v>
      </c>
      <c r="BD441" s="114"/>
      <c r="BE441" s="114"/>
      <c r="BF441" s="156" t="str">
        <f t="shared" si="35"/>
        <v/>
      </c>
      <c r="BH441" s="30">
        <f>IF(AND(ISBLANK(BD441),$AD441=1,$F441&lt;&gt;служ!$AF$3),0,1)</f>
        <v>1</v>
      </c>
      <c r="BI441" s="30">
        <f>IF(AND(ISBLANK(BE441),$AD441=1,$F441&lt;&gt;служ!$AF$3),0,1)</f>
        <v>1</v>
      </c>
    </row>
    <row r="442" spans="2:61" s="20" customFormat="1" x14ac:dyDescent="0.2">
      <c r="B442" s="112">
        <v>433</v>
      </c>
      <c r="C442" s="25">
        <v>4433</v>
      </c>
      <c r="D442" s="52"/>
      <c r="E442" s="52"/>
      <c r="F442" s="113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5"/>
      <c r="V442" s="115"/>
      <c r="W442" s="115"/>
      <c r="X442" s="115"/>
      <c r="Y442" s="115"/>
      <c r="Z442" s="115"/>
      <c r="AA442" s="115"/>
      <c r="AB442" s="28">
        <f>IF(AND(AD442=0,(COUNTIF(D442:AA442,"*")+COUNTIF(D442:AA442,"&lt;9")+COUNTIF(BD442:BE442,"*")+COUNTIF(BD442:BE442,"&lt;9")-COUNTIF(D442:AA442,служ!$AF$3)-COUNTIF(BD442:BE442,служ!$AF$3))&gt;0),0,1)</f>
        <v>1</v>
      </c>
      <c r="AC442" s="28">
        <f t="shared" si="32"/>
        <v>0</v>
      </c>
      <c r="AD442" s="29">
        <f>IF(OR(F442="",F442=служ!$AF$3),0,1)</f>
        <v>0</v>
      </c>
      <c r="AE442" s="31">
        <f t="shared" si="33"/>
        <v>1</v>
      </c>
      <c r="AF442" s="30">
        <f t="shared" si="36"/>
        <v>1</v>
      </c>
      <c r="AG442" s="30">
        <f>IF(AND(ISBLANK(G442),$AD442=1,AG$510=1,$F442&lt;&gt;служ!$AF$3),0,1)</f>
        <v>1</v>
      </c>
      <c r="AH442" s="30">
        <f>IF(AND(ISBLANK(H442),$AD442=1,AH$510=1,$F442&lt;&gt;служ!$AF$3),0,1)</f>
        <v>1</v>
      </c>
      <c r="AI442" s="30">
        <f>IF(AND(ISBLANK(I442),$AD442=1,AI$510=1,$F442&lt;&gt;служ!$AF$3),0,1)</f>
        <v>1</v>
      </c>
      <c r="AJ442" s="30">
        <f>IF(AND(ISBLANK(J442),$AD442=1,AJ$510=1,$F442&lt;&gt;служ!$AF$3),0,1)</f>
        <v>1</v>
      </c>
      <c r="AK442" s="30">
        <f>IF(AND(ISBLANK(K442),$AD442=1,AK$510=1,$F442&lt;&gt;служ!$AF$3),0,1)</f>
        <v>1</v>
      </c>
      <c r="AL442" s="30">
        <f>IF(AND(ISBLANK(L442),$AD442=1,AL$510=1,$F442&lt;&gt;служ!$AF$3),0,1)</f>
        <v>1</v>
      </c>
      <c r="AM442" s="30">
        <f>IF(AND(ISBLANK(M442),$AD442=1,AM$510=1,$F442&lt;&gt;служ!$AF$3),0,1)</f>
        <v>1</v>
      </c>
      <c r="AN442" s="30">
        <f>IF(AND(ISBLANK(N442),$AD442=1,AN$510=1,$F442&lt;&gt;служ!$AF$3),0,1)</f>
        <v>1</v>
      </c>
      <c r="AO442" s="30">
        <f>IF(AND(ISBLANK(O442),$AD442=1,AO$510=1,$F442&lt;&gt;служ!$AF$3),0,1)</f>
        <v>1</v>
      </c>
      <c r="AP442" s="30">
        <f>IF(AND(ISBLANK(P442),$AD442=1,AP$510=1,$F442&lt;&gt;служ!$AF$3),0,1)</f>
        <v>1</v>
      </c>
      <c r="AQ442" s="30">
        <f>IF(AND(ISBLANK(Q442),$AD442=1,AQ$510=1,$F442&lt;&gt;служ!$AF$3),0,1)</f>
        <v>1</v>
      </c>
      <c r="AR442" s="30">
        <f>IF(AND(ISBLANK(R442),$AD442=1,AR$510=1,$F442&lt;&gt;служ!$AF$3),0,1)</f>
        <v>1</v>
      </c>
      <c r="AS442" s="30">
        <f>IF(AND(ISBLANK(S442),$AD442=1,AS$510=1,$F442&lt;&gt;служ!$AF$3),0,1)</f>
        <v>1</v>
      </c>
      <c r="AT442" s="30">
        <f>IF(AND(ISBLANK(T442),$AD442=1,AT$510=1,$F442&lt;&gt;служ!$AF$3),0,1)</f>
        <v>1</v>
      </c>
      <c r="AU442" s="30">
        <f>IF(AND(ISBLANK(U442),$AD442=1,AU$510=1,$F442&lt;&gt;служ!$AF$3),0,1)</f>
        <v>1</v>
      </c>
      <c r="AV442" s="30">
        <f>IF(AND(ISBLANK(V442),$AD442=1,AV$510=1,$F442&lt;&gt;служ!$AF$3),0,1)</f>
        <v>1</v>
      </c>
      <c r="AW442" s="30">
        <f>IF(AND(ISBLANK(W442),$AD442=1,AW$510=1,$F442&lt;&gt;служ!$AF$3),0,1)</f>
        <v>1</v>
      </c>
      <c r="AX442" s="30">
        <f>IF(AND(ISBLANK(X442),$AD442=1,AX$510=1,$F442&lt;&gt;служ!$AF$3),0,1)</f>
        <v>1</v>
      </c>
      <c r="AY442" s="30">
        <f>IF(AND(ISBLANK(Y442),$AD442=1,AY$510=1,$F442&lt;&gt;служ!$AF$3),0,1)</f>
        <v>1</v>
      </c>
      <c r="AZ442" s="30">
        <f>IF(AND(ISBLANK(Z442),$AD442=1,AZ$510=1,$F442&lt;&gt;служ!$AF$3),0,1)</f>
        <v>1</v>
      </c>
      <c r="BA442" s="30">
        <f>IF(AND(ISBLANK(AA442),$AD442=1,BA$510=1,$F442&lt;&gt;служ!$AF$3),0,1)</f>
        <v>1</v>
      </c>
      <c r="BB442" s="20">
        <f t="shared" si="34"/>
        <v>0</v>
      </c>
      <c r="BD442" s="114"/>
      <c r="BE442" s="114"/>
      <c r="BF442" s="156" t="str">
        <f t="shared" si="35"/>
        <v/>
      </c>
      <c r="BH442" s="30">
        <f>IF(AND(ISBLANK(BD442),$AD442=1,$F442&lt;&gt;служ!$AF$3),0,1)</f>
        <v>1</v>
      </c>
      <c r="BI442" s="30">
        <f>IF(AND(ISBLANK(BE442),$AD442=1,$F442&lt;&gt;служ!$AF$3),0,1)</f>
        <v>1</v>
      </c>
    </row>
    <row r="443" spans="2:61" s="20" customFormat="1" x14ac:dyDescent="0.2">
      <c r="B443" s="112">
        <v>434</v>
      </c>
      <c r="C443" s="25">
        <v>4434</v>
      </c>
      <c r="D443" s="52"/>
      <c r="E443" s="52"/>
      <c r="F443" s="113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5"/>
      <c r="V443" s="115"/>
      <c r="W443" s="115"/>
      <c r="X443" s="115"/>
      <c r="Y443" s="115"/>
      <c r="Z443" s="115"/>
      <c r="AA443" s="115"/>
      <c r="AB443" s="28">
        <f>IF(AND(AD443=0,(COUNTIF(D443:AA443,"*")+COUNTIF(D443:AA443,"&lt;9")+COUNTIF(BD443:BE443,"*")+COUNTIF(BD443:BE443,"&lt;9")-COUNTIF(D443:AA443,служ!$AF$3)-COUNTIF(BD443:BE443,служ!$AF$3))&gt;0),0,1)</f>
        <v>1</v>
      </c>
      <c r="AC443" s="28">
        <f t="shared" si="32"/>
        <v>0</v>
      </c>
      <c r="AD443" s="29">
        <f>IF(OR(F443="",F443=служ!$AF$3),0,1)</f>
        <v>0</v>
      </c>
      <c r="AE443" s="31">
        <f t="shared" si="33"/>
        <v>1</v>
      </c>
      <c r="AF443" s="30">
        <f t="shared" si="36"/>
        <v>1</v>
      </c>
      <c r="AG443" s="30">
        <f>IF(AND(ISBLANK(G443),$AD443=1,AG$510=1,$F443&lt;&gt;служ!$AF$3),0,1)</f>
        <v>1</v>
      </c>
      <c r="AH443" s="30">
        <f>IF(AND(ISBLANK(H443),$AD443=1,AH$510=1,$F443&lt;&gt;служ!$AF$3),0,1)</f>
        <v>1</v>
      </c>
      <c r="AI443" s="30">
        <f>IF(AND(ISBLANK(I443),$AD443=1,AI$510=1,$F443&lt;&gt;служ!$AF$3),0,1)</f>
        <v>1</v>
      </c>
      <c r="AJ443" s="30">
        <f>IF(AND(ISBLANK(J443),$AD443=1,AJ$510=1,$F443&lt;&gt;служ!$AF$3),0,1)</f>
        <v>1</v>
      </c>
      <c r="AK443" s="30">
        <f>IF(AND(ISBLANK(K443),$AD443=1,AK$510=1,$F443&lt;&gt;служ!$AF$3),0,1)</f>
        <v>1</v>
      </c>
      <c r="AL443" s="30">
        <f>IF(AND(ISBLANK(L443),$AD443=1,AL$510=1,$F443&lt;&gt;служ!$AF$3),0,1)</f>
        <v>1</v>
      </c>
      <c r="AM443" s="30">
        <f>IF(AND(ISBLANK(M443),$AD443=1,AM$510=1,$F443&lt;&gt;служ!$AF$3),0,1)</f>
        <v>1</v>
      </c>
      <c r="AN443" s="30">
        <f>IF(AND(ISBLANK(N443),$AD443=1,AN$510=1,$F443&lt;&gt;служ!$AF$3),0,1)</f>
        <v>1</v>
      </c>
      <c r="AO443" s="30">
        <f>IF(AND(ISBLANK(O443),$AD443=1,AO$510=1,$F443&lt;&gt;служ!$AF$3),0,1)</f>
        <v>1</v>
      </c>
      <c r="AP443" s="30">
        <f>IF(AND(ISBLANK(P443),$AD443=1,AP$510=1,$F443&lt;&gt;служ!$AF$3),0,1)</f>
        <v>1</v>
      </c>
      <c r="AQ443" s="30">
        <f>IF(AND(ISBLANK(Q443),$AD443=1,AQ$510=1,$F443&lt;&gt;служ!$AF$3),0,1)</f>
        <v>1</v>
      </c>
      <c r="AR443" s="30">
        <f>IF(AND(ISBLANK(R443),$AD443=1,AR$510=1,$F443&lt;&gt;служ!$AF$3),0,1)</f>
        <v>1</v>
      </c>
      <c r="AS443" s="30">
        <f>IF(AND(ISBLANK(S443),$AD443=1,AS$510=1,$F443&lt;&gt;служ!$AF$3),0,1)</f>
        <v>1</v>
      </c>
      <c r="AT443" s="30">
        <f>IF(AND(ISBLANK(T443),$AD443=1,AT$510=1,$F443&lt;&gt;служ!$AF$3),0,1)</f>
        <v>1</v>
      </c>
      <c r="AU443" s="30">
        <f>IF(AND(ISBLANK(U443),$AD443=1,AU$510=1,$F443&lt;&gt;служ!$AF$3),0,1)</f>
        <v>1</v>
      </c>
      <c r="AV443" s="30">
        <f>IF(AND(ISBLANK(V443),$AD443=1,AV$510=1,$F443&lt;&gt;служ!$AF$3),0,1)</f>
        <v>1</v>
      </c>
      <c r="AW443" s="30">
        <f>IF(AND(ISBLANK(W443),$AD443=1,AW$510=1,$F443&lt;&gt;служ!$AF$3),0,1)</f>
        <v>1</v>
      </c>
      <c r="AX443" s="30">
        <f>IF(AND(ISBLANK(X443),$AD443=1,AX$510=1,$F443&lt;&gt;служ!$AF$3),0,1)</f>
        <v>1</v>
      </c>
      <c r="AY443" s="30">
        <f>IF(AND(ISBLANK(Y443),$AD443=1,AY$510=1,$F443&lt;&gt;служ!$AF$3),0,1)</f>
        <v>1</v>
      </c>
      <c r="AZ443" s="30">
        <f>IF(AND(ISBLANK(Z443),$AD443=1,AZ$510=1,$F443&lt;&gt;служ!$AF$3),0,1)</f>
        <v>1</v>
      </c>
      <c r="BA443" s="30">
        <f>IF(AND(ISBLANK(AA443),$AD443=1,BA$510=1,$F443&lt;&gt;служ!$AF$3),0,1)</f>
        <v>1</v>
      </c>
      <c r="BB443" s="20">
        <f t="shared" si="34"/>
        <v>0</v>
      </c>
      <c r="BD443" s="114"/>
      <c r="BE443" s="114"/>
      <c r="BF443" s="156" t="str">
        <f t="shared" si="35"/>
        <v/>
      </c>
      <c r="BH443" s="30">
        <f>IF(AND(ISBLANK(BD443),$AD443=1,$F443&lt;&gt;служ!$AF$3),0,1)</f>
        <v>1</v>
      </c>
      <c r="BI443" s="30">
        <f>IF(AND(ISBLANK(BE443),$AD443=1,$F443&lt;&gt;служ!$AF$3),0,1)</f>
        <v>1</v>
      </c>
    </row>
    <row r="444" spans="2:61" s="20" customFormat="1" x14ac:dyDescent="0.2">
      <c r="B444" s="112">
        <v>435</v>
      </c>
      <c r="C444" s="25">
        <v>4435</v>
      </c>
      <c r="D444" s="52"/>
      <c r="E444" s="52"/>
      <c r="F444" s="113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5"/>
      <c r="V444" s="115"/>
      <c r="W444" s="115"/>
      <c r="X444" s="115"/>
      <c r="Y444" s="115"/>
      <c r="Z444" s="115"/>
      <c r="AA444" s="115"/>
      <c r="AB444" s="28">
        <f>IF(AND(AD444=0,(COUNTIF(D444:AA444,"*")+COUNTIF(D444:AA444,"&lt;9")+COUNTIF(BD444:BE444,"*")+COUNTIF(BD444:BE444,"&lt;9")-COUNTIF(D444:AA444,служ!$AF$3)-COUNTIF(BD444:BE444,служ!$AF$3))&gt;0),0,1)</f>
        <v>1</v>
      </c>
      <c r="AC444" s="28">
        <f t="shared" si="32"/>
        <v>0</v>
      </c>
      <c r="AD444" s="29">
        <f>IF(OR(F444="",F444=служ!$AF$3),0,1)</f>
        <v>0</v>
      </c>
      <c r="AE444" s="31">
        <f t="shared" si="33"/>
        <v>1</v>
      </c>
      <c r="AF444" s="30">
        <f t="shared" si="36"/>
        <v>1</v>
      </c>
      <c r="AG444" s="30">
        <f>IF(AND(ISBLANK(G444),$AD444=1,AG$510=1,$F444&lt;&gt;служ!$AF$3),0,1)</f>
        <v>1</v>
      </c>
      <c r="AH444" s="30">
        <f>IF(AND(ISBLANK(H444),$AD444=1,AH$510=1,$F444&lt;&gt;служ!$AF$3),0,1)</f>
        <v>1</v>
      </c>
      <c r="AI444" s="30">
        <f>IF(AND(ISBLANK(I444),$AD444=1,AI$510=1,$F444&lt;&gt;служ!$AF$3),0,1)</f>
        <v>1</v>
      </c>
      <c r="AJ444" s="30">
        <f>IF(AND(ISBLANK(J444),$AD444=1,AJ$510=1,$F444&lt;&gt;служ!$AF$3),0,1)</f>
        <v>1</v>
      </c>
      <c r="AK444" s="30">
        <f>IF(AND(ISBLANK(K444),$AD444=1,AK$510=1,$F444&lt;&gt;служ!$AF$3),0,1)</f>
        <v>1</v>
      </c>
      <c r="AL444" s="30">
        <f>IF(AND(ISBLANK(L444),$AD444=1,AL$510=1,$F444&lt;&gt;служ!$AF$3),0,1)</f>
        <v>1</v>
      </c>
      <c r="AM444" s="30">
        <f>IF(AND(ISBLANK(M444),$AD444=1,AM$510=1,$F444&lt;&gt;служ!$AF$3),0,1)</f>
        <v>1</v>
      </c>
      <c r="AN444" s="30">
        <f>IF(AND(ISBLANK(N444),$AD444=1,AN$510=1,$F444&lt;&gt;служ!$AF$3),0,1)</f>
        <v>1</v>
      </c>
      <c r="AO444" s="30">
        <f>IF(AND(ISBLANK(O444),$AD444=1,AO$510=1,$F444&lt;&gt;служ!$AF$3),0,1)</f>
        <v>1</v>
      </c>
      <c r="AP444" s="30">
        <f>IF(AND(ISBLANK(P444),$AD444=1,AP$510=1,$F444&lt;&gt;служ!$AF$3),0,1)</f>
        <v>1</v>
      </c>
      <c r="AQ444" s="30">
        <f>IF(AND(ISBLANK(Q444),$AD444=1,AQ$510=1,$F444&lt;&gt;служ!$AF$3),0,1)</f>
        <v>1</v>
      </c>
      <c r="AR444" s="30">
        <f>IF(AND(ISBLANK(R444),$AD444=1,AR$510=1,$F444&lt;&gt;служ!$AF$3),0,1)</f>
        <v>1</v>
      </c>
      <c r="AS444" s="30">
        <f>IF(AND(ISBLANK(S444),$AD444=1,AS$510=1,$F444&lt;&gt;служ!$AF$3),0,1)</f>
        <v>1</v>
      </c>
      <c r="AT444" s="30">
        <f>IF(AND(ISBLANK(T444),$AD444=1,AT$510=1,$F444&lt;&gt;служ!$AF$3),0,1)</f>
        <v>1</v>
      </c>
      <c r="AU444" s="30">
        <f>IF(AND(ISBLANK(U444),$AD444=1,AU$510=1,$F444&lt;&gt;служ!$AF$3),0,1)</f>
        <v>1</v>
      </c>
      <c r="AV444" s="30">
        <f>IF(AND(ISBLANK(V444),$AD444=1,AV$510=1,$F444&lt;&gt;служ!$AF$3),0,1)</f>
        <v>1</v>
      </c>
      <c r="AW444" s="30">
        <f>IF(AND(ISBLANK(W444),$AD444=1,AW$510=1,$F444&lt;&gt;служ!$AF$3),0,1)</f>
        <v>1</v>
      </c>
      <c r="AX444" s="30">
        <f>IF(AND(ISBLANK(X444),$AD444=1,AX$510=1,$F444&lt;&gt;служ!$AF$3),0,1)</f>
        <v>1</v>
      </c>
      <c r="AY444" s="30">
        <f>IF(AND(ISBLANK(Y444),$AD444=1,AY$510=1,$F444&lt;&gt;служ!$AF$3),0,1)</f>
        <v>1</v>
      </c>
      <c r="AZ444" s="30">
        <f>IF(AND(ISBLANK(Z444),$AD444=1,AZ$510=1,$F444&lt;&gt;служ!$AF$3),0,1)</f>
        <v>1</v>
      </c>
      <c r="BA444" s="30">
        <f>IF(AND(ISBLANK(AA444),$AD444=1,BA$510=1,$F444&lt;&gt;служ!$AF$3),0,1)</f>
        <v>1</v>
      </c>
      <c r="BB444" s="20">
        <f t="shared" si="34"/>
        <v>0</v>
      </c>
      <c r="BD444" s="114"/>
      <c r="BE444" s="114"/>
      <c r="BF444" s="156" t="str">
        <f t="shared" si="35"/>
        <v/>
      </c>
      <c r="BH444" s="30">
        <f>IF(AND(ISBLANK(BD444),$AD444=1,$F444&lt;&gt;служ!$AF$3),0,1)</f>
        <v>1</v>
      </c>
      <c r="BI444" s="30">
        <f>IF(AND(ISBLANK(BE444),$AD444=1,$F444&lt;&gt;служ!$AF$3),0,1)</f>
        <v>1</v>
      </c>
    </row>
    <row r="445" spans="2:61" s="20" customFormat="1" x14ac:dyDescent="0.2">
      <c r="B445" s="112">
        <v>436</v>
      </c>
      <c r="C445" s="25">
        <v>4436</v>
      </c>
      <c r="D445" s="52"/>
      <c r="E445" s="52"/>
      <c r="F445" s="113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5"/>
      <c r="V445" s="115"/>
      <c r="W445" s="115"/>
      <c r="X445" s="115"/>
      <c r="Y445" s="115"/>
      <c r="Z445" s="115"/>
      <c r="AA445" s="115"/>
      <c r="AB445" s="28">
        <f>IF(AND(AD445=0,(COUNTIF(D445:AA445,"*")+COUNTIF(D445:AA445,"&lt;9")+COUNTIF(BD445:BE445,"*")+COUNTIF(BD445:BE445,"&lt;9")-COUNTIF(D445:AA445,служ!$AF$3)-COUNTIF(BD445:BE445,служ!$AF$3))&gt;0),0,1)</f>
        <v>1</v>
      </c>
      <c r="AC445" s="28">
        <f t="shared" si="32"/>
        <v>0</v>
      </c>
      <c r="AD445" s="29">
        <f>IF(OR(F445="",F445=служ!$AF$3),0,1)</f>
        <v>0</v>
      </c>
      <c r="AE445" s="31">
        <f t="shared" si="33"/>
        <v>1</v>
      </c>
      <c r="AF445" s="30">
        <f t="shared" si="36"/>
        <v>1</v>
      </c>
      <c r="AG445" s="30">
        <f>IF(AND(ISBLANK(G445),$AD445=1,AG$510=1,$F445&lt;&gt;служ!$AF$3),0,1)</f>
        <v>1</v>
      </c>
      <c r="AH445" s="30">
        <f>IF(AND(ISBLANK(H445),$AD445=1,AH$510=1,$F445&lt;&gt;служ!$AF$3),0,1)</f>
        <v>1</v>
      </c>
      <c r="AI445" s="30">
        <f>IF(AND(ISBLANK(I445),$AD445=1,AI$510=1,$F445&lt;&gt;служ!$AF$3),0,1)</f>
        <v>1</v>
      </c>
      <c r="AJ445" s="30">
        <f>IF(AND(ISBLANK(J445),$AD445=1,AJ$510=1,$F445&lt;&gt;служ!$AF$3),0,1)</f>
        <v>1</v>
      </c>
      <c r="AK445" s="30">
        <f>IF(AND(ISBLANK(K445),$AD445=1,AK$510=1,$F445&lt;&gt;служ!$AF$3),0,1)</f>
        <v>1</v>
      </c>
      <c r="AL445" s="30">
        <f>IF(AND(ISBLANK(L445),$AD445=1,AL$510=1,$F445&lt;&gt;служ!$AF$3),0,1)</f>
        <v>1</v>
      </c>
      <c r="AM445" s="30">
        <f>IF(AND(ISBLANK(M445),$AD445=1,AM$510=1,$F445&lt;&gt;служ!$AF$3),0,1)</f>
        <v>1</v>
      </c>
      <c r="AN445" s="30">
        <f>IF(AND(ISBLANK(N445),$AD445=1,AN$510=1,$F445&lt;&gt;служ!$AF$3),0,1)</f>
        <v>1</v>
      </c>
      <c r="AO445" s="30">
        <f>IF(AND(ISBLANK(O445),$AD445=1,AO$510=1,$F445&lt;&gt;служ!$AF$3),0,1)</f>
        <v>1</v>
      </c>
      <c r="AP445" s="30">
        <f>IF(AND(ISBLANK(P445),$AD445=1,AP$510=1,$F445&lt;&gt;служ!$AF$3),0,1)</f>
        <v>1</v>
      </c>
      <c r="AQ445" s="30">
        <f>IF(AND(ISBLANK(Q445),$AD445=1,AQ$510=1,$F445&lt;&gt;служ!$AF$3),0,1)</f>
        <v>1</v>
      </c>
      <c r="AR445" s="30">
        <f>IF(AND(ISBLANK(R445),$AD445=1,AR$510=1,$F445&lt;&gt;служ!$AF$3),0,1)</f>
        <v>1</v>
      </c>
      <c r="AS445" s="30">
        <f>IF(AND(ISBLANK(S445),$AD445=1,AS$510=1,$F445&lt;&gt;служ!$AF$3),0,1)</f>
        <v>1</v>
      </c>
      <c r="AT445" s="30">
        <f>IF(AND(ISBLANK(T445),$AD445=1,AT$510=1,$F445&lt;&gt;служ!$AF$3),0,1)</f>
        <v>1</v>
      </c>
      <c r="AU445" s="30">
        <f>IF(AND(ISBLANK(U445),$AD445=1,AU$510=1,$F445&lt;&gt;служ!$AF$3),0,1)</f>
        <v>1</v>
      </c>
      <c r="AV445" s="30">
        <f>IF(AND(ISBLANK(V445),$AD445=1,AV$510=1,$F445&lt;&gt;служ!$AF$3),0,1)</f>
        <v>1</v>
      </c>
      <c r="AW445" s="30">
        <f>IF(AND(ISBLANK(W445),$AD445=1,AW$510=1,$F445&lt;&gt;служ!$AF$3),0,1)</f>
        <v>1</v>
      </c>
      <c r="AX445" s="30">
        <f>IF(AND(ISBLANK(X445),$AD445=1,AX$510=1,$F445&lt;&gt;служ!$AF$3),0,1)</f>
        <v>1</v>
      </c>
      <c r="AY445" s="30">
        <f>IF(AND(ISBLANK(Y445),$AD445=1,AY$510=1,$F445&lt;&gt;служ!$AF$3),0,1)</f>
        <v>1</v>
      </c>
      <c r="AZ445" s="30">
        <f>IF(AND(ISBLANK(Z445),$AD445=1,AZ$510=1,$F445&lt;&gt;служ!$AF$3),0,1)</f>
        <v>1</v>
      </c>
      <c r="BA445" s="30">
        <f>IF(AND(ISBLANK(AA445),$AD445=1,BA$510=1,$F445&lt;&gt;служ!$AF$3),0,1)</f>
        <v>1</v>
      </c>
      <c r="BB445" s="20">
        <f t="shared" si="34"/>
        <v>0</v>
      </c>
      <c r="BD445" s="114"/>
      <c r="BE445" s="114"/>
      <c r="BF445" s="156" t="str">
        <f t="shared" si="35"/>
        <v/>
      </c>
      <c r="BH445" s="30">
        <f>IF(AND(ISBLANK(BD445),$AD445=1,$F445&lt;&gt;служ!$AF$3),0,1)</f>
        <v>1</v>
      </c>
      <c r="BI445" s="30">
        <f>IF(AND(ISBLANK(BE445),$AD445=1,$F445&lt;&gt;служ!$AF$3),0,1)</f>
        <v>1</v>
      </c>
    </row>
    <row r="446" spans="2:61" s="20" customFormat="1" x14ac:dyDescent="0.2">
      <c r="B446" s="112">
        <v>437</v>
      </c>
      <c r="C446" s="25">
        <v>4437</v>
      </c>
      <c r="D446" s="52"/>
      <c r="E446" s="52"/>
      <c r="F446" s="113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5"/>
      <c r="V446" s="115"/>
      <c r="W446" s="115"/>
      <c r="X446" s="115"/>
      <c r="Y446" s="115"/>
      <c r="Z446" s="115"/>
      <c r="AA446" s="115"/>
      <c r="AB446" s="28">
        <f>IF(AND(AD446=0,(COUNTIF(D446:AA446,"*")+COUNTIF(D446:AA446,"&lt;9")+COUNTIF(BD446:BE446,"*")+COUNTIF(BD446:BE446,"&lt;9")-COUNTIF(D446:AA446,служ!$AF$3)-COUNTIF(BD446:BE446,служ!$AF$3))&gt;0),0,1)</f>
        <v>1</v>
      </c>
      <c r="AC446" s="28">
        <f t="shared" si="32"/>
        <v>0</v>
      </c>
      <c r="AD446" s="29">
        <f>IF(OR(F446="",F446=служ!$AF$3),0,1)</f>
        <v>0</v>
      </c>
      <c r="AE446" s="31">
        <f t="shared" si="33"/>
        <v>1</v>
      </c>
      <c r="AF446" s="30">
        <f t="shared" si="36"/>
        <v>1</v>
      </c>
      <c r="AG446" s="30">
        <f>IF(AND(ISBLANK(G446),$AD446=1,AG$510=1,$F446&lt;&gt;служ!$AF$3),0,1)</f>
        <v>1</v>
      </c>
      <c r="AH446" s="30">
        <f>IF(AND(ISBLANK(H446),$AD446=1,AH$510=1,$F446&lt;&gt;служ!$AF$3),0,1)</f>
        <v>1</v>
      </c>
      <c r="AI446" s="30">
        <f>IF(AND(ISBLANK(I446),$AD446=1,AI$510=1,$F446&lt;&gt;служ!$AF$3),0,1)</f>
        <v>1</v>
      </c>
      <c r="AJ446" s="30">
        <f>IF(AND(ISBLANK(J446),$AD446=1,AJ$510=1,$F446&lt;&gt;служ!$AF$3),0,1)</f>
        <v>1</v>
      </c>
      <c r="AK446" s="30">
        <f>IF(AND(ISBLANK(K446),$AD446=1,AK$510=1,$F446&lt;&gt;служ!$AF$3),0,1)</f>
        <v>1</v>
      </c>
      <c r="AL446" s="30">
        <f>IF(AND(ISBLANK(L446),$AD446=1,AL$510=1,$F446&lt;&gt;служ!$AF$3),0,1)</f>
        <v>1</v>
      </c>
      <c r="AM446" s="30">
        <f>IF(AND(ISBLANK(M446),$AD446=1,AM$510=1,$F446&lt;&gt;служ!$AF$3),0,1)</f>
        <v>1</v>
      </c>
      <c r="AN446" s="30">
        <f>IF(AND(ISBLANK(N446),$AD446=1,AN$510=1,$F446&lt;&gt;служ!$AF$3),0,1)</f>
        <v>1</v>
      </c>
      <c r="AO446" s="30">
        <f>IF(AND(ISBLANK(O446),$AD446=1,AO$510=1,$F446&lt;&gt;служ!$AF$3),0,1)</f>
        <v>1</v>
      </c>
      <c r="AP446" s="30">
        <f>IF(AND(ISBLANK(P446),$AD446=1,AP$510=1,$F446&lt;&gt;служ!$AF$3),0,1)</f>
        <v>1</v>
      </c>
      <c r="AQ446" s="30">
        <f>IF(AND(ISBLANK(Q446),$AD446=1,AQ$510=1,$F446&lt;&gt;служ!$AF$3),0,1)</f>
        <v>1</v>
      </c>
      <c r="AR446" s="30">
        <f>IF(AND(ISBLANK(R446),$AD446=1,AR$510=1,$F446&lt;&gt;служ!$AF$3),0,1)</f>
        <v>1</v>
      </c>
      <c r="AS446" s="30">
        <f>IF(AND(ISBLANK(S446),$AD446=1,AS$510=1,$F446&lt;&gt;служ!$AF$3),0,1)</f>
        <v>1</v>
      </c>
      <c r="AT446" s="30">
        <f>IF(AND(ISBLANK(T446),$AD446=1,AT$510=1,$F446&lt;&gt;служ!$AF$3),0,1)</f>
        <v>1</v>
      </c>
      <c r="AU446" s="30">
        <f>IF(AND(ISBLANK(U446),$AD446=1,AU$510=1,$F446&lt;&gt;служ!$AF$3),0,1)</f>
        <v>1</v>
      </c>
      <c r="AV446" s="30">
        <f>IF(AND(ISBLANK(V446),$AD446=1,AV$510=1,$F446&lt;&gt;служ!$AF$3),0,1)</f>
        <v>1</v>
      </c>
      <c r="AW446" s="30">
        <f>IF(AND(ISBLANK(W446),$AD446=1,AW$510=1,$F446&lt;&gt;служ!$AF$3),0,1)</f>
        <v>1</v>
      </c>
      <c r="AX446" s="30">
        <f>IF(AND(ISBLANK(X446),$AD446=1,AX$510=1,$F446&lt;&gt;служ!$AF$3),0,1)</f>
        <v>1</v>
      </c>
      <c r="AY446" s="30">
        <f>IF(AND(ISBLANK(Y446),$AD446=1,AY$510=1,$F446&lt;&gt;служ!$AF$3),0,1)</f>
        <v>1</v>
      </c>
      <c r="AZ446" s="30">
        <f>IF(AND(ISBLANK(Z446),$AD446=1,AZ$510=1,$F446&lt;&gt;служ!$AF$3),0,1)</f>
        <v>1</v>
      </c>
      <c r="BA446" s="30">
        <f>IF(AND(ISBLANK(AA446),$AD446=1,BA$510=1,$F446&lt;&gt;служ!$AF$3),0,1)</f>
        <v>1</v>
      </c>
      <c r="BB446" s="20">
        <f t="shared" si="34"/>
        <v>0</v>
      </c>
      <c r="BD446" s="114"/>
      <c r="BE446" s="114"/>
      <c r="BF446" s="156" t="str">
        <f t="shared" si="35"/>
        <v/>
      </c>
      <c r="BH446" s="30">
        <f>IF(AND(ISBLANK(BD446),$AD446=1,$F446&lt;&gt;служ!$AF$3),0,1)</f>
        <v>1</v>
      </c>
      <c r="BI446" s="30">
        <f>IF(AND(ISBLANK(BE446),$AD446=1,$F446&lt;&gt;служ!$AF$3),0,1)</f>
        <v>1</v>
      </c>
    </row>
    <row r="447" spans="2:61" s="20" customFormat="1" x14ac:dyDescent="0.2">
      <c r="B447" s="112">
        <v>438</v>
      </c>
      <c r="C447" s="25">
        <v>4438</v>
      </c>
      <c r="D447" s="52"/>
      <c r="E447" s="52"/>
      <c r="F447" s="113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5"/>
      <c r="V447" s="115"/>
      <c r="W447" s="115"/>
      <c r="X447" s="115"/>
      <c r="Y447" s="115"/>
      <c r="Z447" s="115"/>
      <c r="AA447" s="115"/>
      <c r="AB447" s="28">
        <f>IF(AND(AD447=0,(COUNTIF(D447:AA447,"*")+COUNTIF(D447:AA447,"&lt;9")+COUNTIF(BD447:BE447,"*")+COUNTIF(BD447:BE447,"&lt;9")-COUNTIF(D447:AA447,служ!$AF$3)-COUNTIF(BD447:BE447,служ!$AF$3))&gt;0),0,1)</f>
        <v>1</v>
      </c>
      <c r="AC447" s="28">
        <f t="shared" si="32"/>
        <v>0</v>
      </c>
      <c r="AD447" s="29">
        <f>IF(OR(F447="",F447=служ!$AF$3),0,1)</f>
        <v>0</v>
      </c>
      <c r="AE447" s="31">
        <f t="shared" si="33"/>
        <v>1</v>
      </c>
      <c r="AF447" s="30">
        <f t="shared" si="36"/>
        <v>1</v>
      </c>
      <c r="AG447" s="30">
        <f>IF(AND(ISBLANK(G447),$AD447=1,AG$510=1,$F447&lt;&gt;служ!$AF$3),0,1)</f>
        <v>1</v>
      </c>
      <c r="AH447" s="30">
        <f>IF(AND(ISBLANK(H447),$AD447=1,AH$510=1,$F447&lt;&gt;служ!$AF$3),0,1)</f>
        <v>1</v>
      </c>
      <c r="AI447" s="30">
        <f>IF(AND(ISBLANK(I447),$AD447=1,AI$510=1,$F447&lt;&gt;служ!$AF$3),0,1)</f>
        <v>1</v>
      </c>
      <c r="AJ447" s="30">
        <f>IF(AND(ISBLANK(J447),$AD447=1,AJ$510=1,$F447&lt;&gt;служ!$AF$3),0,1)</f>
        <v>1</v>
      </c>
      <c r="AK447" s="30">
        <f>IF(AND(ISBLANK(K447),$AD447=1,AK$510=1,$F447&lt;&gt;служ!$AF$3),0,1)</f>
        <v>1</v>
      </c>
      <c r="AL447" s="30">
        <f>IF(AND(ISBLANK(L447),$AD447=1,AL$510=1,$F447&lt;&gt;служ!$AF$3),0,1)</f>
        <v>1</v>
      </c>
      <c r="AM447" s="30">
        <f>IF(AND(ISBLANK(M447),$AD447=1,AM$510=1,$F447&lt;&gt;служ!$AF$3),0,1)</f>
        <v>1</v>
      </c>
      <c r="AN447" s="30">
        <f>IF(AND(ISBLANK(N447),$AD447=1,AN$510=1,$F447&lt;&gt;служ!$AF$3),0,1)</f>
        <v>1</v>
      </c>
      <c r="AO447" s="30">
        <f>IF(AND(ISBLANK(O447),$AD447=1,AO$510=1,$F447&lt;&gt;служ!$AF$3),0,1)</f>
        <v>1</v>
      </c>
      <c r="AP447" s="30">
        <f>IF(AND(ISBLANK(P447),$AD447=1,AP$510=1,$F447&lt;&gt;служ!$AF$3),0,1)</f>
        <v>1</v>
      </c>
      <c r="AQ447" s="30">
        <f>IF(AND(ISBLANK(Q447),$AD447=1,AQ$510=1,$F447&lt;&gt;служ!$AF$3),0,1)</f>
        <v>1</v>
      </c>
      <c r="AR447" s="30">
        <f>IF(AND(ISBLANK(R447),$AD447=1,AR$510=1,$F447&lt;&gt;служ!$AF$3),0,1)</f>
        <v>1</v>
      </c>
      <c r="AS447" s="30">
        <f>IF(AND(ISBLANK(S447),$AD447=1,AS$510=1,$F447&lt;&gt;служ!$AF$3),0,1)</f>
        <v>1</v>
      </c>
      <c r="AT447" s="30">
        <f>IF(AND(ISBLANK(T447),$AD447=1,AT$510=1,$F447&lt;&gt;служ!$AF$3),0,1)</f>
        <v>1</v>
      </c>
      <c r="AU447" s="30">
        <f>IF(AND(ISBLANK(U447),$AD447=1,AU$510=1,$F447&lt;&gt;служ!$AF$3),0,1)</f>
        <v>1</v>
      </c>
      <c r="AV447" s="30">
        <f>IF(AND(ISBLANK(V447),$AD447=1,AV$510=1,$F447&lt;&gt;служ!$AF$3),0,1)</f>
        <v>1</v>
      </c>
      <c r="AW447" s="30">
        <f>IF(AND(ISBLANK(W447),$AD447=1,AW$510=1,$F447&lt;&gt;служ!$AF$3),0,1)</f>
        <v>1</v>
      </c>
      <c r="AX447" s="30">
        <f>IF(AND(ISBLANK(X447),$AD447=1,AX$510=1,$F447&lt;&gt;служ!$AF$3),0,1)</f>
        <v>1</v>
      </c>
      <c r="AY447" s="30">
        <f>IF(AND(ISBLANK(Y447),$AD447=1,AY$510=1,$F447&lt;&gt;служ!$AF$3),0,1)</f>
        <v>1</v>
      </c>
      <c r="AZ447" s="30">
        <f>IF(AND(ISBLANK(Z447),$AD447=1,AZ$510=1,$F447&lt;&gt;служ!$AF$3),0,1)</f>
        <v>1</v>
      </c>
      <c r="BA447" s="30">
        <f>IF(AND(ISBLANK(AA447),$AD447=1,BA$510=1,$F447&lt;&gt;служ!$AF$3),0,1)</f>
        <v>1</v>
      </c>
      <c r="BB447" s="20">
        <f t="shared" si="34"/>
        <v>0</v>
      </c>
      <c r="BD447" s="114"/>
      <c r="BE447" s="114"/>
      <c r="BF447" s="156" t="str">
        <f t="shared" si="35"/>
        <v/>
      </c>
      <c r="BH447" s="30">
        <f>IF(AND(ISBLANK(BD447),$AD447=1,$F447&lt;&gt;служ!$AF$3),0,1)</f>
        <v>1</v>
      </c>
      <c r="BI447" s="30">
        <f>IF(AND(ISBLANK(BE447),$AD447=1,$F447&lt;&gt;служ!$AF$3),0,1)</f>
        <v>1</v>
      </c>
    </row>
    <row r="448" spans="2:61" s="20" customFormat="1" x14ac:dyDescent="0.2">
      <c r="B448" s="112">
        <v>439</v>
      </c>
      <c r="C448" s="25">
        <v>4439</v>
      </c>
      <c r="D448" s="52"/>
      <c r="E448" s="52"/>
      <c r="F448" s="113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5"/>
      <c r="V448" s="115"/>
      <c r="W448" s="115"/>
      <c r="X448" s="115"/>
      <c r="Y448" s="115"/>
      <c r="Z448" s="115"/>
      <c r="AA448" s="115"/>
      <c r="AB448" s="28">
        <f>IF(AND(AD448=0,(COUNTIF(D448:AA448,"*")+COUNTIF(D448:AA448,"&lt;9")+COUNTIF(BD448:BE448,"*")+COUNTIF(BD448:BE448,"&lt;9")-COUNTIF(D448:AA448,служ!$AF$3)-COUNTIF(BD448:BE448,служ!$AF$3))&gt;0),0,1)</f>
        <v>1</v>
      </c>
      <c r="AC448" s="28">
        <f t="shared" si="32"/>
        <v>0</v>
      </c>
      <c r="AD448" s="29">
        <f>IF(OR(F448="",F448=служ!$AF$3),0,1)</f>
        <v>0</v>
      </c>
      <c r="AE448" s="31">
        <f t="shared" si="33"/>
        <v>1</v>
      </c>
      <c r="AF448" s="30">
        <f t="shared" si="36"/>
        <v>1</v>
      </c>
      <c r="AG448" s="30">
        <f>IF(AND(ISBLANK(G448),$AD448=1,AG$510=1,$F448&lt;&gt;служ!$AF$3),0,1)</f>
        <v>1</v>
      </c>
      <c r="AH448" s="30">
        <f>IF(AND(ISBLANK(H448),$AD448=1,AH$510=1,$F448&lt;&gt;служ!$AF$3),0,1)</f>
        <v>1</v>
      </c>
      <c r="AI448" s="30">
        <f>IF(AND(ISBLANK(I448),$AD448=1,AI$510=1,$F448&lt;&gt;служ!$AF$3),0,1)</f>
        <v>1</v>
      </c>
      <c r="AJ448" s="30">
        <f>IF(AND(ISBLANK(J448),$AD448=1,AJ$510=1,$F448&lt;&gt;служ!$AF$3),0,1)</f>
        <v>1</v>
      </c>
      <c r="AK448" s="30">
        <f>IF(AND(ISBLANK(K448),$AD448=1,AK$510=1,$F448&lt;&gt;служ!$AF$3),0,1)</f>
        <v>1</v>
      </c>
      <c r="AL448" s="30">
        <f>IF(AND(ISBLANK(L448),$AD448=1,AL$510=1,$F448&lt;&gt;служ!$AF$3),0,1)</f>
        <v>1</v>
      </c>
      <c r="AM448" s="30">
        <f>IF(AND(ISBLANK(M448),$AD448=1,AM$510=1,$F448&lt;&gt;служ!$AF$3),0,1)</f>
        <v>1</v>
      </c>
      <c r="AN448" s="30">
        <f>IF(AND(ISBLANK(N448),$AD448=1,AN$510=1,$F448&lt;&gt;служ!$AF$3),0,1)</f>
        <v>1</v>
      </c>
      <c r="AO448" s="30">
        <f>IF(AND(ISBLANK(O448),$AD448=1,AO$510=1,$F448&lt;&gt;служ!$AF$3),0,1)</f>
        <v>1</v>
      </c>
      <c r="AP448" s="30">
        <f>IF(AND(ISBLANK(P448),$AD448=1,AP$510=1,$F448&lt;&gt;служ!$AF$3),0,1)</f>
        <v>1</v>
      </c>
      <c r="AQ448" s="30">
        <f>IF(AND(ISBLANK(Q448),$AD448=1,AQ$510=1,$F448&lt;&gt;служ!$AF$3),0,1)</f>
        <v>1</v>
      </c>
      <c r="AR448" s="30">
        <f>IF(AND(ISBLANK(R448),$AD448=1,AR$510=1,$F448&lt;&gt;служ!$AF$3),0,1)</f>
        <v>1</v>
      </c>
      <c r="AS448" s="30">
        <f>IF(AND(ISBLANK(S448),$AD448=1,AS$510=1,$F448&lt;&gt;служ!$AF$3),0,1)</f>
        <v>1</v>
      </c>
      <c r="AT448" s="30">
        <f>IF(AND(ISBLANK(T448),$AD448=1,AT$510=1,$F448&lt;&gt;служ!$AF$3),0,1)</f>
        <v>1</v>
      </c>
      <c r="AU448" s="30">
        <f>IF(AND(ISBLANK(U448),$AD448=1,AU$510=1,$F448&lt;&gt;служ!$AF$3),0,1)</f>
        <v>1</v>
      </c>
      <c r="AV448" s="30">
        <f>IF(AND(ISBLANK(V448),$AD448=1,AV$510=1,$F448&lt;&gt;служ!$AF$3),0,1)</f>
        <v>1</v>
      </c>
      <c r="AW448" s="30">
        <f>IF(AND(ISBLANK(W448),$AD448=1,AW$510=1,$F448&lt;&gt;служ!$AF$3),0,1)</f>
        <v>1</v>
      </c>
      <c r="AX448" s="30">
        <f>IF(AND(ISBLANK(X448),$AD448=1,AX$510=1,$F448&lt;&gt;служ!$AF$3),0,1)</f>
        <v>1</v>
      </c>
      <c r="AY448" s="30">
        <f>IF(AND(ISBLANK(Y448),$AD448=1,AY$510=1,$F448&lt;&gt;служ!$AF$3),0,1)</f>
        <v>1</v>
      </c>
      <c r="AZ448" s="30">
        <f>IF(AND(ISBLANK(Z448),$AD448=1,AZ$510=1,$F448&lt;&gt;служ!$AF$3),0,1)</f>
        <v>1</v>
      </c>
      <c r="BA448" s="30">
        <f>IF(AND(ISBLANK(AA448),$AD448=1,BA$510=1,$F448&lt;&gt;служ!$AF$3),0,1)</f>
        <v>1</v>
      </c>
      <c r="BB448" s="20">
        <f t="shared" si="34"/>
        <v>0</v>
      </c>
      <c r="BD448" s="114"/>
      <c r="BE448" s="114"/>
      <c r="BF448" s="156" t="str">
        <f t="shared" si="35"/>
        <v/>
      </c>
      <c r="BH448" s="30">
        <f>IF(AND(ISBLANK(BD448),$AD448=1,$F448&lt;&gt;служ!$AF$3),0,1)</f>
        <v>1</v>
      </c>
      <c r="BI448" s="30">
        <f>IF(AND(ISBLANK(BE448),$AD448=1,$F448&lt;&gt;служ!$AF$3),0,1)</f>
        <v>1</v>
      </c>
    </row>
    <row r="449" spans="2:61" s="20" customFormat="1" x14ac:dyDescent="0.2">
      <c r="B449" s="112">
        <v>440</v>
      </c>
      <c r="C449" s="25">
        <v>4440</v>
      </c>
      <c r="D449" s="52"/>
      <c r="E449" s="52"/>
      <c r="F449" s="113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5"/>
      <c r="V449" s="115"/>
      <c r="W449" s="115"/>
      <c r="X449" s="115"/>
      <c r="Y449" s="115"/>
      <c r="Z449" s="115"/>
      <c r="AA449" s="115"/>
      <c r="AB449" s="28">
        <f>IF(AND(AD449=0,(COUNTIF(D449:AA449,"*")+COUNTIF(D449:AA449,"&lt;9")+COUNTIF(BD449:BE449,"*")+COUNTIF(BD449:BE449,"&lt;9")-COUNTIF(D449:AA449,служ!$AF$3)-COUNTIF(BD449:BE449,служ!$AF$3))&gt;0),0,1)</f>
        <v>1</v>
      </c>
      <c r="AC449" s="28">
        <f t="shared" si="32"/>
        <v>0</v>
      </c>
      <c r="AD449" s="29">
        <f>IF(OR(F449="",F449=служ!$AF$3),0,1)</f>
        <v>0</v>
      </c>
      <c r="AE449" s="31">
        <f t="shared" si="33"/>
        <v>1</v>
      </c>
      <c r="AF449" s="30">
        <f t="shared" si="36"/>
        <v>1</v>
      </c>
      <c r="AG449" s="30">
        <f>IF(AND(ISBLANK(G449),$AD449=1,AG$510=1,$F449&lt;&gt;служ!$AF$3),0,1)</f>
        <v>1</v>
      </c>
      <c r="AH449" s="30">
        <f>IF(AND(ISBLANK(H449),$AD449=1,AH$510=1,$F449&lt;&gt;служ!$AF$3),0,1)</f>
        <v>1</v>
      </c>
      <c r="AI449" s="30">
        <f>IF(AND(ISBLANK(I449),$AD449=1,AI$510=1,$F449&lt;&gt;служ!$AF$3),0,1)</f>
        <v>1</v>
      </c>
      <c r="AJ449" s="30">
        <f>IF(AND(ISBLANK(J449),$AD449=1,AJ$510=1,$F449&lt;&gt;служ!$AF$3),0,1)</f>
        <v>1</v>
      </c>
      <c r="AK449" s="30">
        <f>IF(AND(ISBLANK(K449),$AD449=1,AK$510=1,$F449&lt;&gt;служ!$AF$3),0,1)</f>
        <v>1</v>
      </c>
      <c r="AL449" s="30">
        <f>IF(AND(ISBLANK(L449),$AD449=1,AL$510=1,$F449&lt;&gt;служ!$AF$3),0,1)</f>
        <v>1</v>
      </c>
      <c r="AM449" s="30">
        <f>IF(AND(ISBLANK(M449),$AD449=1,AM$510=1,$F449&lt;&gt;служ!$AF$3),0,1)</f>
        <v>1</v>
      </c>
      <c r="AN449" s="30">
        <f>IF(AND(ISBLANK(N449),$AD449=1,AN$510=1,$F449&lt;&gt;служ!$AF$3),0,1)</f>
        <v>1</v>
      </c>
      <c r="AO449" s="30">
        <f>IF(AND(ISBLANK(O449),$AD449=1,AO$510=1,$F449&lt;&gt;служ!$AF$3),0,1)</f>
        <v>1</v>
      </c>
      <c r="AP449" s="30">
        <f>IF(AND(ISBLANK(P449),$AD449=1,AP$510=1,$F449&lt;&gt;служ!$AF$3),0,1)</f>
        <v>1</v>
      </c>
      <c r="AQ449" s="30">
        <f>IF(AND(ISBLANK(Q449),$AD449=1,AQ$510=1,$F449&lt;&gt;служ!$AF$3),0,1)</f>
        <v>1</v>
      </c>
      <c r="AR449" s="30">
        <f>IF(AND(ISBLANK(R449),$AD449=1,AR$510=1,$F449&lt;&gt;служ!$AF$3),0,1)</f>
        <v>1</v>
      </c>
      <c r="AS449" s="30">
        <f>IF(AND(ISBLANK(S449),$AD449=1,AS$510=1,$F449&lt;&gt;служ!$AF$3),0,1)</f>
        <v>1</v>
      </c>
      <c r="AT449" s="30">
        <f>IF(AND(ISBLANK(T449),$AD449=1,AT$510=1,$F449&lt;&gt;служ!$AF$3),0,1)</f>
        <v>1</v>
      </c>
      <c r="AU449" s="30">
        <f>IF(AND(ISBLANK(U449),$AD449=1,AU$510=1,$F449&lt;&gt;служ!$AF$3),0,1)</f>
        <v>1</v>
      </c>
      <c r="AV449" s="30">
        <f>IF(AND(ISBLANK(V449),$AD449=1,AV$510=1,$F449&lt;&gt;служ!$AF$3),0,1)</f>
        <v>1</v>
      </c>
      <c r="AW449" s="30">
        <f>IF(AND(ISBLANK(W449),$AD449=1,AW$510=1,$F449&lt;&gt;служ!$AF$3),0,1)</f>
        <v>1</v>
      </c>
      <c r="AX449" s="30">
        <f>IF(AND(ISBLANK(X449),$AD449=1,AX$510=1,$F449&lt;&gt;служ!$AF$3),0,1)</f>
        <v>1</v>
      </c>
      <c r="AY449" s="30">
        <f>IF(AND(ISBLANK(Y449),$AD449=1,AY$510=1,$F449&lt;&gt;служ!$AF$3),0,1)</f>
        <v>1</v>
      </c>
      <c r="AZ449" s="30">
        <f>IF(AND(ISBLANK(Z449),$AD449=1,AZ$510=1,$F449&lt;&gt;служ!$AF$3),0,1)</f>
        <v>1</v>
      </c>
      <c r="BA449" s="30">
        <f>IF(AND(ISBLANK(AA449),$AD449=1,BA$510=1,$F449&lt;&gt;служ!$AF$3),0,1)</f>
        <v>1</v>
      </c>
      <c r="BB449" s="20">
        <f t="shared" si="34"/>
        <v>0</v>
      </c>
      <c r="BD449" s="114"/>
      <c r="BE449" s="114"/>
      <c r="BF449" s="156" t="str">
        <f t="shared" si="35"/>
        <v/>
      </c>
      <c r="BH449" s="30">
        <f>IF(AND(ISBLANK(BD449),$AD449=1,$F449&lt;&gt;служ!$AF$3),0,1)</f>
        <v>1</v>
      </c>
      <c r="BI449" s="30">
        <f>IF(AND(ISBLANK(BE449),$AD449=1,$F449&lt;&gt;служ!$AF$3),0,1)</f>
        <v>1</v>
      </c>
    </row>
    <row r="450" spans="2:61" s="20" customFormat="1" x14ac:dyDescent="0.2">
      <c r="B450" s="112">
        <v>441</v>
      </c>
      <c r="C450" s="25">
        <v>4441</v>
      </c>
      <c r="D450" s="52"/>
      <c r="E450" s="52"/>
      <c r="F450" s="113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5"/>
      <c r="V450" s="115"/>
      <c r="W450" s="115"/>
      <c r="X450" s="115"/>
      <c r="Y450" s="115"/>
      <c r="Z450" s="115"/>
      <c r="AA450" s="115"/>
      <c r="AB450" s="28">
        <f>IF(AND(AD450=0,(COUNTIF(D450:AA450,"*")+COUNTIF(D450:AA450,"&lt;9")+COUNTIF(BD450:BE450,"*")+COUNTIF(BD450:BE450,"&lt;9")-COUNTIF(D450:AA450,служ!$AF$3)-COUNTIF(BD450:BE450,служ!$AF$3))&gt;0),0,1)</f>
        <v>1</v>
      </c>
      <c r="AC450" s="28">
        <f t="shared" si="32"/>
        <v>0</v>
      </c>
      <c r="AD450" s="29">
        <f>IF(OR(F450="",F450=служ!$AF$3),0,1)</f>
        <v>0</v>
      </c>
      <c r="AE450" s="31">
        <f t="shared" si="33"/>
        <v>1</v>
      </c>
      <c r="AF450" s="30">
        <f t="shared" si="36"/>
        <v>1</v>
      </c>
      <c r="AG450" s="30">
        <f>IF(AND(ISBLANK(G450),$AD450=1,AG$510=1,$F450&lt;&gt;служ!$AF$3),0,1)</f>
        <v>1</v>
      </c>
      <c r="AH450" s="30">
        <f>IF(AND(ISBLANK(H450),$AD450=1,AH$510=1,$F450&lt;&gt;служ!$AF$3),0,1)</f>
        <v>1</v>
      </c>
      <c r="AI450" s="30">
        <f>IF(AND(ISBLANK(I450),$AD450=1,AI$510=1,$F450&lt;&gt;служ!$AF$3),0,1)</f>
        <v>1</v>
      </c>
      <c r="AJ450" s="30">
        <f>IF(AND(ISBLANK(J450),$AD450=1,AJ$510=1,$F450&lt;&gt;служ!$AF$3),0,1)</f>
        <v>1</v>
      </c>
      <c r="AK450" s="30">
        <f>IF(AND(ISBLANK(K450),$AD450=1,AK$510=1,$F450&lt;&gt;служ!$AF$3),0,1)</f>
        <v>1</v>
      </c>
      <c r="AL450" s="30">
        <f>IF(AND(ISBLANK(L450),$AD450=1,AL$510=1,$F450&lt;&gt;служ!$AF$3),0,1)</f>
        <v>1</v>
      </c>
      <c r="AM450" s="30">
        <f>IF(AND(ISBLANK(M450),$AD450=1,AM$510=1,$F450&lt;&gt;служ!$AF$3),0,1)</f>
        <v>1</v>
      </c>
      <c r="AN450" s="30">
        <f>IF(AND(ISBLANK(N450),$AD450=1,AN$510=1,$F450&lt;&gt;служ!$AF$3),0,1)</f>
        <v>1</v>
      </c>
      <c r="AO450" s="30">
        <f>IF(AND(ISBLANK(O450),$AD450=1,AO$510=1,$F450&lt;&gt;служ!$AF$3),0,1)</f>
        <v>1</v>
      </c>
      <c r="AP450" s="30">
        <f>IF(AND(ISBLANK(P450),$AD450=1,AP$510=1,$F450&lt;&gt;служ!$AF$3),0,1)</f>
        <v>1</v>
      </c>
      <c r="AQ450" s="30">
        <f>IF(AND(ISBLANK(Q450),$AD450=1,AQ$510=1,$F450&lt;&gt;служ!$AF$3),0,1)</f>
        <v>1</v>
      </c>
      <c r="AR450" s="30">
        <f>IF(AND(ISBLANK(R450),$AD450=1,AR$510=1,$F450&lt;&gt;служ!$AF$3),0,1)</f>
        <v>1</v>
      </c>
      <c r="AS450" s="30">
        <f>IF(AND(ISBLANK(S450),$AD450=1,AS$510=1,$F450&lt;&gt;служ!$AF$3),0,1)</f>
        <v>1</v>
      </c>
      <c r="AT450" s="30">
        <f>IF(AND(ISBLANK(T450),$AD450=1,AT$510=1,$F450&lt;&gt;служ!$AF$3),0,1)</f>
        <v>1</v>
      </c>
      <c r="AU450" s="30">
        <f>IF(AND(ISBLANK(U450),$AD450=1,AU$510=1,$F450&lt;&gt;служ!$AF$3),0,1)</f>
        <v>1</v>
      </c>
      <c r="AV450" s="30">
        <f>IF(AND(ISBLANK(V450),$AD450=1,AV$510=1,$F450&lt;&gt;служ!$AF$3),0,1)</f>
        <v>1</v>
      </c>
      <c r="AW450" s="30">
        <f>IF(AND(ISBLANK(W450),$AD450=1,AW$510=1,$F450&lt;&gt;служ!$AF$3),0,1)</f>
        <v>1</v>
      </c>
      <c r="AX450" s="30">
        <f>IF(AND(ISBLANK(X450),$AD450=1,AX$510=1,$F450&lt;&gt;служ!$AF$3),0,1)</f>
        <v>1</v>
      </c>
      <c r="AY450" s="30">
        <f>IF(AND(ISBLANK(Y450),$AD450=1,AY$510=1,$F450&lt;&gt;служ!$AF$3),0,1)</f>
        <v>1</v>
      </c>
      <c r="AZ450" s="30">
        <f>IF(AND(ISBLANK(Z450),$AD450=1,AZ$510=1,$F450&lt;&gt;служ!$AF$3),0,1)</f>
        <v>1</v>
      </c>
      <c r="BA450" s="30">
        <f>IF(AND(ISBLANK(AA450),$AD450=1,BA$510=1,$F450&lt;&gt;служ!$AF$3),0,1)</f>
        <v>1</v>
      </c>
      <c r="BB450" s="20">
        <f t="shared" si="34"/>
        <v>0</v>
      </c>
      <c r="BD450" s="114"/>
      <c r="BE450" s="114"/>
      <c r="BF450" s="156" t="str">
        <f t="shared" si="35"/>
        <v/>
      </c>
      <c r="BH450" s="30">
        <f>IF(AND(ISBLANK(BD450),$AD450=1,$F450&lt;&gt;служ!$AF$3),0,1)</f>
        <v>1</v>
      </c>
      <c r="BI450" s="30">
        <f>IF(AND(ISBLANK(BE450),$AD450=1,$F450&lt;&gt;служ!$AF$3),0,1)</f>
        <v>1</v>
      </c>
    </row>
    <row r="451" spans="2:61" s="20" customFormat="1" x14ac:dyDescent="0.2">
      <c r="B451" s="112">
        <v>442</v>
      </c>
      <c r="C451" s="25">
        <v>4442</v>
      </c>
      <c r="D451" s="52"/>
      <c r="E451" s="52"/>
      <c r="F451" s="113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5"/>
      <c r="V451" s="115"/>
      <c r="W451" s="115"/>
      <c r="X451" s="115"/>
      <c r="Y451" s="115"/>
      <c r="Z451" s="115"/>
      <c r="AA451" s="115"/>
      <c r="AB451" s="28">
        <f>IF(AND(AD451=0,(COUNTIF(D451:AA451,"*")+COUNTIF(D451:AA451,"&lt;9")+COUNTIF(BD451:BE451,"*")+COUNTIF(BD451:BE451,"&lt;9")-COUNTIF(D451:AA451,служ!$AF$3)-COUNTIF(BD451:BE451,служ!$AF$3))&gt;0),0,1)</f>
        <v>1</v>
      </c>
      <c r="AC451" s="28">
        <f t="shared" si="32"/>
        <v>0</v>
      </c>
      <c r="AD451" s="29">
        <f>IF(OR(F451="",F451=служ!$AF$3),0,1)</f>
        <v>0</v>
      </c>
      <c r="AE451" s="31">
        <f t="shared" si="33"/>
        <v>1</v>
      </c>
      <c r="AF451" s="30">
        <f t="shared" si="36"/>
        <v>1</v>
      </c>
      <c r="AG451" s="30">
        <f>IF(AND(ISBLANK(G451),$AD451=1,AG$510=1,$F451&lt;&gt;служ!$AF$3),0,1)</f>
        <v>1</v>
      </c>
      <c r="AH451" s="30">
        <f>IF(AND(ISBLANK(H451),$AD451=1,AH$510=1,$F451&lt;&gt;служ!$AF$3),0,1)</f>
        <v>1</v>
      </c>
      <c r="AI451" s="30">
        <f>IF(AND(ISBLANK(I451),$AD451=1,AI$510=1,$F451&lt;&gt;служ!$AF$3),0,1)</f>
        <v>1</v>
      </c>
      <c r="AJ451" s="30">
        <f>IF(AND(ISBLANK(J451),$AD451=1,AJ$510=1,$F451&lt;&gt;служ!$AF$3),0,1)</f>
        <v>1</v>
      </c>
      <c r="AK451" s="30">
        <f>IF(AND(ISBLANK(K451),$AD451=1,AK$510=1,$F451&lt;&gt;служ!$AF$3),0,1)</f>
        <v>1</v>
      </c>
      <c r="AL451" s="30">
        <f>IF(AND(ISBLANK(L451),$AD451=1,AL$510=1,$F451&lt;&gt;служ!$AF$3),0,1)</f>
        <v>1</v>
      </c>
      <c r="AM451" s="30">
        <f>IF(AND(ISBLANK(M451),$AD451=1,AM$510=1,$F451&lt;&gt;служ!$AF$3),0,1)</f>
        <v>1</v>
      </c>
      <c r="AN451" s="30">
        <f>IF(AND(ISBLANK(N451),$AD451=1,AN$510=1,$F451&lt;&gt;служ!$AF$3),0,1)</f>
        <v>1</v>
      </c>
      <c r="AO451" s="30">
        <f>IF(AND(ISBLANK(O451),$AD451=1,AO$510=1,$F451&lt;&gt;служ!$AF$3),0,1)</f>
        <v>1</v>
      </c>
      <c r="AP451" s="30">
        <f>IF(AND(ISBLANK(P451),$AD451=1,AP$510=1,$F451&lt;&gt;служ!$AF$3),0,1)</f>
        <v>1</v>
      </c>
      <c r="AQ451" s="30">
        <f>IF(AND(ISBLANK(Q451),$AD451=1,AQ$510=1,$F451&lt;&gt;служ!$AF$3),0,1)</f>
        <v>1</v>
      </c>
      <c r="AR451" s="30">
        <f>IF(AND(ISBLANK(R451),$AD451=1,AR$510=1,$F451&lt;&gt;служ!$AF$3),0,1)</f>
        <v>1</v>
      </c>
      <c r="AS451" s="30">
        <f>IF(AND(ISBLANK(S451),$AD451=1,AS$510=1,$F451&lt;&gt;служ!$AF$3),0,1)</f>
        <v>1</v>
      </c>
      <c r="AT451" s="30">
        <f>IF(AND(ISBLANK(T451),$AD451=1,AT$510=1,$F451&lt;&gt;служ!$AF$3),0,1)</f>
        <v>1</v>
      </c>
      <c r="AU451" s="30">
        <f>IF(AND(ISBLANK(U451),$AD451=1,AU$510=1,$F451&lt;&gt;служ!$AF$3),0,1)</f>
        <v>1</v>
      </c>
      <c r="AV451" s="30">
        <f>IF(AND(ISBLANK(V451),$AD451=1,AV$510=1,$F451&lt;&gt;служ!$AF$3),0,1)</f>
        <v>1</v>
      </c>
      <c r="AW451" s="30">
        <f>IF(AND(ISBLANK(W451),$AD451=1,AW$510=1,$F451&lt;&gt;служ!$AF$3),0,1)</f>
        <v>1</v>
      </c>
      <c r="AX451" s="30">
        <f>IF(AND(ISBLANK(X451),$AD451=1,AX$510=1,$F451&lt;&gt;служ!$AF$3),0,1)</f>
        <v>1</v>
      </c>
      <c r="AY451" s="30">
        <f>IF(AND(ISBLANK(Y451),$AD451=1,AY$510=1,$F451&lt;&gt;служ!$AF$3),0,1)</f>
        <v>1</v>
      </c>
      <c r="AZ451" s="30">
        <f>IF(AND(ISBLANK(Z451),$AD451=1,AZ$510=1,$F451&lt;&gt;служ!$AF$3),0,1)</f>
        <v>1</v>
      </c>
      <c r="BA451" s="30">
        <f>IF(AND(ISBLANK(AA451),$AD451=1,BA$510=1,$F451&lt;&gt;служ!$AF$3),0,1)</f>
        <v>1</v>
      </c>
      <c r="BB451" s="20">
        <f t="shared" si="34"/>
        <v>0</v>
      </c>
      <c r="BD451" s="114"/>
      <c r="BE451" s="114"/>
      <c r="BF451" s="156" t="str">
        <f t="shared" si="35"/>
        <v/>
      </c>
      <c r="BH451" s="30">
        <f>IF(AND(ISBLANK(BD451),$AD451=1,$F451&lt;&gt;служ!$AF$3),0,1)</f>
        <v>1</v>
      </c>
      <c r="BI451" s="30">
        <f>IF(AND(ISBLANK(BE451),$AD451=1,$F451&lt;&gt;служ!$AF$3),0,1)</f>
        <v>1</v>
      </c>
    </row>
    <row r="452" spans="2:61" s="20" customFormat="1" x14ac:dyDescent="0.2">
      <c r="B452" s="112">
        <v>443</v>
      </c>
      <c r="C452" s="25">
        <v>4443</v>
      </c>
      <c r="D452" s="52"/>
      <c r="E452" s="52"/>
      <c r="F452" s="113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5"/>
      <c r="V452" s="115"/>
      <c r="W452" s="115"/>
      <c r="X452" s="115"/>
      <c r="Y452" s="115"/>
      <c r="Z452" s="115"/>
      <c r="AA452" s="115"/>
      <c r="AB452" s="28">
        <f>IF(AND(AD452=0,(COUNTIF(D452:AA452,"*")+COUNTIF(D452:AA452,"&lt;9")+COUNTIF(BD452:BE452,"*")+COUNTIF(BD452:BE452,"&lt;9")-COUNTIF(D452:AA452,служ!$AF$3)-COUNTIF(BD452:BE452,служ!$AF$3))&gt;0),0,1)</f>
        <v>1</v>
      </c>
      <c r="AC452" s="28">
        <f t="shared" si="32"/>
        <v>0</v>
      </c>
      <c r="AD452" s="29">
        <f>IF(OR(F452="",F452=служ!$AF$3),0,1)</f>
        <v>0</v>
      </c>
      <c r="AE452" s="31">
        <f t="shared" si="33"/>
        <v>1</v>
      </c>
      <c r="AF452" s="30">
        <f t="shared" si="36"/>
        <v>1</v>
      </c>
      <c r="AG452" s="30">
        <f>IF(AND(ISBLANK(G452),$AD452=1,AG$510=1,$F452&lt;&gt;служ!$AF$3),0,1)</f>
        <v>1</v>
      </c>
      <c r="AH452" s="30">
        <f>IF(AND(ISBLANK(H452),$AD452=1,AH$510=1,$F452&lt;&gt;служ!$AF$3),0,1)</f>
        <v>1</v>
      </c>
      <c r="AI452" s="30">
        <f>IF(AND(ISBLANK(I452),$AD452=1,AI$510=1,$F452&lt;&gt;служ!$AF$3),0,1)</f>
        <v>1</v>
      </c>
      <c r="AJ452" s="30">
        <f>IF(AND(ISBLANK(J452),$AD452=1,AJ$510=1,$F452&lt;&gt;служ!$AF$3),0,1)</f>
        <v>1</v>
      </c>
      <c r="AK452" s="30">
        <f>IF(AND(ISBLANK(K452),$AD452=1,AK$510=1,$F452&lt;&gt;служ!$AF$3),0,1)</f>
        <v>1</v>
      </c>
      <c r="AL452" s="30">
        <f>IF(AND(ISBLANK(L452),$AD452=1,AL$510=1,$F452&lt;&gt;служ!$AF$3),0,1)</f>
        <v>1</v>
      </c>
      <c r="AM452" s="30">
        <f>IF(AND(ISBLANK(M452),$AD452=1,AM$510=1,$F452&lt;&gt;служ!$AF$3),0,1)</f>
        <v>1</v>
      </c>
      <c r="AN452" s="30">
        <f>IF(AND(ISBLANK(N452),$AD452=1,AN$510=1,$F452&lt;&gt;служ!$AF$3),0,1)</f>
        <v>1</v>
      </c>
      <c r="AO452" s="30">
        <f>IF(AND(ISBLANK(O452),$AD452=1,AO$510=1,$F452&lt;&gt;служ!$AF$3),0,1)</f>
        <v>1</v>
      </c>
      <c r="AP452" s="30">
        <f>IF(AND(ISBLANK(P452),$AD452=1,AP$510=1,$F452&lt;&gt;служ!$AF$3),0,1)</f>
        <v>1</v>
      </c>
      <c r="AQ452" s="30">
        <f>IF(AND(ISBLANK(Q452),$AD452=1,AQ$510=1,$F452&lt;&gt;служ!$AF$3),0,1)</f>
        <v>1</v>
      </c>
      <c r="AR452" s="30">
        <f>IF(AND(ISBLANK(R452),$AD452=1,AR$510=1,$F452&lt;&gt;служ!$AF$3),0,1)</f>
        <v>1</v>
      </c>
      <c r="AS452" s="30">
        <f>IF(AND(ISBLANK(S452),$AD452=1,AS$510=1,$F452&lt;&gt;служ!$AF$3),0,1)</f>
        <v>1</v>
      </c>
      <c r="AT452" s="30">
        <f>IF(AND(ISBLANK(T452),$AD452=1,AT$510=1,$F452&lt;&gt;служ!$AF$3),0,1)</f>
        <v>1</v>
      </c>
      <c r="AU452" s="30">
        <f>IF(AND(ISBLANK(U452),$AD452=1,AU$510=1,$F452&lt;&gt;служ!$AF$3),0,1)</f>
        <v>1</v>
      </c>
      <c r="AV452" s="30">
        <f>IF(AND(ISBLANK(V452),$AD452=1,AV$510=1,$F452&lt;&gt;служ!$AF$3),0,1)</f>
        <v>1</v>
      </c>
      <c r="AW452" s="30">
        <f>IF(AND(ISBLANK(W452),$AD452=1,AW$510=1,$F452&lt;&gt;служ!$AF$3),0,1)</f>
        <v>1</v>
      </c>
      <c r="AX452" s="30">
        <f>IF(AND(ISBLANK(X452),$AD452=1,AX$510=1,$F452&lt;&gt;служ!$AF$3),0,1)</f>
        <v>1</v>
      </c>
      <c r="AY452" s="30">
        <f>IF(AND(ISBLANK(Y452),$AD452=1,AY$510=1,$F452&lt;&gt;служ!$AF$3),0,1)</f>
        <v>1</v>
      </c>
      <c r="AZ452" s="30">
        <f>IF(AND(ISBLANK(Z452),$AD452=1,AZ$510=1,$F452&lt;&gt;служ!$AF$3),0,1)</f>
        <v>1</v>
      </c>
      <c r="BA452" s="30">
        <f>IF(AND(ISBLANK(AA452),$AD452=1,BA$510=1,$F452&lt;&gt;служ!$AF$3),0,1)</f>
        <v>1</v>
      </c>
      <c r="BB452" s="20">
        <f t="shared" si="34"/>
        <v>0</v>
      </c>
      <c r="BD452" s="114"/>
      <c r="BE452" s="114"/>
      <c r="BF452" s="156" t="str">
        <f t="shared" si="35"/>
        <v/>
      </c>
      <c r="BH452" s="30">
        <f>IF(AND(ISBLANK(BD452),$AD452=1,$F452&lt;&gt;служ!$AF$3),0,1)</f>
        <v>1</v>
      </c>
      <c r="BI452" s="30">
        <f>IF(AND(ISBLANK(BE452),$AD452=1,$F452&lt;&gt;служ!$AF$3),0,1)</f>
        <v>1</v>
      </c>
    </row>
    <row r="453" spans="2:61" s="20" customFormat="1" x14ac:dyDescent="0.2">
      <c r="B453" s="112">
        <v>444</v>
      </c>
      <c r="C453" s="25">
        <v>4444</v>
      </c>
      <c r="D453" s="52"/>
      <c r="E453" s="52"/>
      <c r="F453" s="113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5"/>
      <c r="V453" s="115"/>
      <c r="W453" s="115"/>
      <c r="X453" s="115"/>
      <c r="Y453" s="115"/>
      <c r="Z453" s="115"/>
      <c r="AA453" s="115"/>
      <c r="AB453" s="28">
        <f>IF(AND(AD453=0,(COUNTIF(D453:AA453,"*")+COUNTIF(D453:AA453,"&lt;9")+COUNTIF(BD453:BE453,"*")+COUNTIF(BD453:BE453,"&lt;9")-COUNTIF(D453:AA453,служ!$AF$3)-COUNTIF(BD453:BE453,служ!$AF$3))&gt;0),0,1)</f>
        <v>1</v>
      </c>
      <c r="AC453" s="28">
        <f t="shared" si="32"/>
        <v>0</v>
      </c>
      <c r="AD453" s="29">
        <f>IF(OR(F453="",F453=служ!$AF$3),0,1)</f>
        <v>0</v>
      </c>
      <c r="AE453" s="31">
        <f t="shared" si="33"/>
        <v>1</v>
      </c>
      <c r="AF453" s="30">
        <f t="shared" si="36"/>
        <v>1</v>
      </c>
      <c r="AG453" s="30">
        <f>IF(AND(ISBLANK(G453),$AD453=1,AG$510=1,$F453&lt;&gt;служ!$AF$3),0,1)</f>
        <v>1</v>
      </c>
      <c r="AH453" s="30">
        <f>IF(AND(ISBLANK(H453),$AD453=1,AH$510=1,$F453&lt;&gt;служ!$AF$3),0,1)</f>
        <v>1</v>
      </c>
      <c r="AI453" s="30">
        <f>IF(AND(ISBLANK(I453),$AD453=1,AI$510=1,$F453&lt;&gt;служ!$AF$3),0,1)</f>
        <v>1</v>
      </c>
      <c r="AJ453" s="30">
        <f>IF(AND(ISBLANK(J453),$AD453=1,AJ$510=1,$F453&lt;&gt;служ!$AF$3),0,1)</f>
        <v>1</v>
      </c>
      <c r="AK453" s="30">
        <f>IF(AND(ISBLANK(K453),$AD453=1,AK$510=1,$F453&lt;&gt;служ!$AF$3),0,1)</f>
        <v>1</v>
      </c>
      <c r="AL453" s="30">
        <f>IF(AND(ISBLANK(L453),$AD453=1,AL$510=1,$F453&lt;&gt;служ!$AF$3),0,1)</f>
        <v>1</v>
      </c>
      <c r="AM453" s="30">
        <f>IF(AND(ISBLANK(M453),$AD453=1,AM$510=1,$F453&lt;&gt;служ!$AF$3),0,1)</f>
        <v>1</v>
      </c>
      <c r="AN453" s="30">
        <f>IF(AND(ISBLANK(N453),$AD453=1,AN$510=1,$F453&lt;&gt;служ!$AF$3),0,1)</f>
        <v>1</v>
      </c>
      <c r="AO453" s="30">
        <f>IF(AND(ISBLANK(O453),$AD453=1,AO$510=1,$F453&lt;&gt;служ!$AF$3),0,1)</f>
        <v>1</v>
      </c>
      <c r="AP453" s="30">
        <f>IF(AND(ISBLANK(P453),$AD453=1,AP$510=1,$F453&lt;&gt;служ!$AF$3),0,1)</f>
        <v>1</v>
      </c>
      <c r="AQ453" s="30">
        <f>IF(AND(ISBLANK(Q453),$AD453=1,AQ$510=1,$F453&lt;&gt;служ!$AF$3),0,1)</f>
        <v>1</v>
      </c>
      <c r="AR453" s="30">
        <f>IF(AND(ISBLANK(R453),$AD453=1,AR$510=1,$F453&lt;&gt;служ!$AF$3),0,1)</f>
        <v>1</v>
      </c>
      <c r="AS453" s="30">
        <f>IF(AND(ISBLANK(S453),$AD453=1,AS$510=1,$F453&lt;&gt;служ!$AF$3),0,1)</f>
        <v>1</v>
      </c>
      <c r="AT453" s="30">
        <f>IF(AND(ISBLANK(T453),$AD453=1,AT$510=1,$F453&lt;&gt;служ!$AF$3),0,1)</f>
        <v>1</v>
      </c>
      <c r="AU453" s="30">
        <f>IF(AND(ISBLANK(U453),$AD453=1,AU$510=1,$F453&lt;&gt;служ!$AF$3),0,1)</f>
        <v>1</v>
      </c>
      <c r="AV453" s="30">
        <f>IF(AND(ISBLANK(V453),$AD453=1,AV$510=1,$F453&lt;&gt;служ!$AF$3),0,1)</f>
        <v>1</v>
      </c>
      <c r="AW453" s="30">
        <f>IF(AND(ISBLANK(W453),$AD453=1,AW$510=1,$F453&lt;&gt;служ!$AF$3),0,1)</f>
        <v>1</v>
      </c>
      <c r="AX453" s="30">
        <f>IF(AND(ISBLANK(X453),$AD453=1,AX$510=1,$F453&lt;&gt;служ!$AF$3),0,1)</f>
        <v>1</v>
      </c>
      <c r="AY453" s="30">
        <f>IF(AND(ISBLANK(Y453),$AD453=1,AY$510=1,$F453&lt;&gt;служ!$AF$3),0,1)</f>
        <v>1</v>
      </c>
      <c r="AZ453" s="30">
        <f>IF(AND(ISBLANK(Z453),$AD453=1,AZ$510=1,$F453&lt;&gt;служ!$AF$3),0,1)</f>
        <v>1</v>
      </c>
      <c r="BA453" s="30">
        <f>IF(AND(ISBLANK(AA453),$AD453=1,BA$510=1,$F453&lt;&gt;служ!$AF$3),0,1)</f>
        <v>1</v>
      </c>
      <c r="BB453" s="20">
        <f t="shared" si="34"/>
        <v>0</v>
      </c>
      <c r="BD453" s="114"/>
      <c r="BE453" s="114"/>
      <c r="BF453" s="156" t="str">
        <f t="shared" si="35"/>
        <v/>
      </c>
      <c r="BH453" s="30">
        <f>IF(AND(ISBLANK(BD453),$AD453=1,$F453&lt;&gt;служ!$AF$3),0,1)</f>
        <v>1</v>
      </c>
      <c r="BI453" s="30">
        <f>IF(AND(ISBLANK(BE453),$AD453=1,$F453&lt;&gt;служ!$AF$3),0,1)</f>
        <v>1</v>
      </c>
    </row>
    <row r="454" spans="2:61" s="20" customFormat="1" x14ac:dyDescent="0.2">
      <c r="B454" s="112">
        <v>445</v>
      </c>
      <c r="C454" s="25">
        <v>4445</v>
      </c>
      <c r="D454" s="52"/>
      <c r="E454" s="52"/>
      <c r="F454" s="113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5"/>
      <c r="V454" s="115"/>
      <c r="W454" s="115"/>
      <c r="X454" s="115"/>
      <c r="Y454" s="115"/>
      <c r="Z454" s="115"/>
      <c r="AA454" s="115"/>
      <c r="AB454" s="28">
        <f>IF(AND(AD454=0,(COUNTIF(D454:AA454,"*")+COUNTIF(D454:AA454,"&lt;9")+COUNTIF(BD454:BE454,"*")+COUNTIF(BD454:BE454,"&lt;9")-COUNTIF(D454:AA454,служ!$AF$3)-COUNTIF(BD454:BE454,служ!$AF$3))&gt;0),0,1)</f>
        <v>1</v>
      </c>
      <c r="AC454" s="28">
        <f t="shared" si="32"/>
        <v>0</v>
      </c>
      <c r="AD454" s="29">
        <f>IF(OR(F454="",F454=служ!$AF$3),0,1)</f>
        <v>0</v>
      </c>
      <c r="AE454" s="31">
        <f t="shared" si="33"/>
        <v>1</v>
      </c>
      <c r="AF454" s="30">
        <f t="shared" si="36"/>
        <v>1</v>
      </c>
      <c r="AG454" s="30">
        <f>IF(AND(ISBLANK(G454),$AD454=1,AG$510=1,$F454&lt;&gt;служ!$AF$3),0,1)</f>
        <v>1</v>
      </c>
      <c r="AH454" s="30">
        <f>IF(AND(ISBLANK(H454),$AD454=1,AH$510=1,$F454&lt;&gt;служ!$AF$3),0,1)</f>
        <v>1</v>
      </c>
      <c r="AI454" s="30">
        <f>IF(AND(ISBLANK(I454),$AD454=1,AI$510=1,$F454&lt;&gt;служ!$AF$3),0,1)</f>
        <v>1</v>
      </c>
      <c r="AJ454" s="30">
        <f>IF(AND(ISBLANK(J454),$AD454=1,AJ$510=1,$F454&lt;&gt;служ!$AF$3),0,1)</f>
        <v>1</v>
      </c>
      <c r="AK454" s="30">
        <f>IF(AND(ISBLANK(K454),$AD454=1,AK$510=1,$F454&lt;&gt;служ!$AF$3),0,1)</f>
        <v>1</v>
      </c>
      <c r="AL454" s="30">
        <f>IF(AND(ISBLANK(L454),$AD454=1,AL$510=1,$F454&lt;&gt;служ!$AF$3),0,1)</f>
        <v>1</v>
      </c>
      <c r="AM454" s="30">
        <f>IF(AND(ISBLANK(M454),$AD454=1,AM$510=1,$F454&lt;&gt;служ!$AF$3),0,1)</f>
        <v>1</v>
      </c>
      <c r="AN454" s="30">
        <f>IF(AND(ISBLANK(N454),$AD454=1,AN$510=1,$F454&lt;&gt;служ!$AF$3),0,1)</f>
        <v>1</v>
      </c>
      <c r="AO454" s="30">
        <f>IF(AND(ISBLANK(O454),$AD454=1,AO$510=1,$F454&lt;&gt;служ!$AF$3),0,1)</f>
        <v>1</v>
      </c>
      <c r="AP454" s="30">
        <f>IF(AND(ISBLANK(P454),$AD454=1,AP$510=1,$F454&lt;&gt;служ!$AF$3),0,1)</f>
        <v>1</v>
      </c>
      <c r="AQ454" s="30">
        <f>IF(AND(ISBLANK(Q454),$AD454=1,AQ$510=1,$F454&lt;&gt;служ!$AF$3),0,1)</f>
        <v>1</v>
      </c>
      <c r="AR454" s="30">
        <f>IF(AND(ISBLANK(R454),$AD454=1,AR$510=1,$F454&lt;&gt;служ!$AF$3),0,1)</f>
        <v>1</v>
      </c>
      <c r="AS454" s="30">
        <f>IF(AND(ISBLANK(S454),$AD454=1,AS$510=1,$F454&lt;&gt;служ!$AF$3),0,1)</f>
        <v>1</v>
      </c>
      <c r="AT454" s="30">
        <f>IF(AND(ISBLANK(T454),$AD454=1,AT$510=1,$F454&lt;&gt;служ!$AF$3),0,1)</f>
        <v>1</v>
      </c>
      <c r="AU454" s="30">
        <f>IF(AND(ISBLANK(U454),$AD454=1,AU$510=1,$F454&lt;&gt;служ!$AF$3),0,1)</f>
        <v>1</v>
      </c>
      <c r="AV454" s="30">
        <f>IF(AND(ISBLANK(V454),$AD454=1,AV$510=1,$F454&lt;&gt;служ!$AF$3),0,1)</f>
        <v>1</v>
      </c>
      <c r="AW454" s="30">
        <f>IF(AND(ISBLANK(W454),$AD454=1,AW$510=1,$F454&lt;&gt;служ!$AF$3),0,1)</f>
        <v>1</v>
      </c>
      <c r="AX454" s="30">
        <f>IF(AND(ISBLANK(X454),$AD454=1,AX$510=1,$F454&lt;&gt;служ!$AF$3),0,1)</f>
        <v>1</v>
      </c>
      <c r="AY454" s="30">
        <f>IF(AND(ISBLANK(Y454),$AD454=1,AY$510=1,$F454&lt;&gt;служ!$AF$3),0,1)</f>
        <v>1</v>
      </c>
      <c r="AZ454" s="30">
        <f>IF(AND(ISBLANK(Z454),$AD454=1,AZ$510=1,$F454&lt;&gt;служ!$AF$3),0,1)</f>
        <v>1</v>
      </c>
      <c r="BA454" s="30">
        <f>IF(AND(ISBLANK(AA454),$AD454=1,BA$510=1,$F454&lt;&gt;служ!$AF$3),0,1)</f>
        <v>1</v>
      </c>
      <c r="BB454" s="20">
        <f t="shared" si="34"/>
        <v>0</v>
      </c>
      <c r="BD454" s="114"/>
      <c r="BE454" s="114"/>
      <c r="BF454" s="156" t="str">
        <f t="shared" si="35"/>
        <v/>
      </c>
      <c r="BH454" s="30">
        <f>IF(AND(ISBLANK(BD454),$AD454=1,$F454&lt;&gt;служ!$AF$3),0,1)</f>
        <v>1</v>
      </c>
      <c r="BI454" s="30">
        <f>IF(AND(ISBLANK(BE454),$AD454=1,$F454&lt;&gt;служ!$AF$3),0,1)</f>
        <v>1</v>
      </c>
    </row>
    <row r="455" spans="2:61" s="20" customFormat="1" x14ac:dyDescent="0.2">
      <c r="B455" s="112">
        <v>446</v>
      </c>
      <c r="C455" s="25">
        <v>4446</v>
      </c>
      <c r="D455" s="52"/>
      <c r="E455" s="52"/>
      <c r="F455" s="113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5"/>
      <c r="V455" s="115"/>
      <c r="W455" s="115"/>
      <c r="X455" s="115"/>
      <c r="Y455" s="115"/>
      <c r="Z455" s="115"/>
      <c r="AA455" s="115"/>
      <c r="AB455" s="28">
        <f>IF(AND(AD455=0,(COUNTIF(D455:AA455,"*")+COUNTIF(D455:AA455,"&lt;9")+COUNTIF(BD455:BE455,"*")+COUNTIF(BD455:BE455,"&lt;9")-COUNTIF(D455:AA455,служ!$AF$3)-COUNTIF(BD455:BE455,служ!$AF$3))&gt;0),0,1)</f>
        <v>1</v>
      </c>
      <c r="AC455" s="28">
        <f t="shared" si="32"/>
        <v>0</v>
      </c>
      <c r="AD455" s="29">
        <f>IF(OR(F455="",F455=служ!$AF$3),0,1)</f>
        <v>0</v>
      </c>
      <c r="AE455" s="31">
        <f t="shared" si="33"/>
        <v>1</v>
      </c>
      <c r="AF455" s="30">
        <f t="shared" si="36"/>
        <v>1</v>
      </c>
      <c r="AG455" s="30">
        <f>IF(AND(ISBLANK(G455),$AD455=1,AG$510=1,$F455&lt;&gt;служ!$AF$3),0,1)</f>
        <v>1</v>
      </c>
      <c r="AH455" s="30">
        <f>IF(AND(ISBLANK(H455),$AD455=1,AH$510=1,$F455&lt;&gt;служ!$AF$3),0,1)</f>
        <v>1</v>
      </c>
      <c r="AI455" s="30">
        <f>IF(AND(ISBLANK(I455),$AD455=1,AI$510=1,$F455&lt;&gt;служ!$AF$3),0,1)</f>
        <v>1</v>
      </c>
      <c r="AJ455" s="30">
        <f>IF(AND(ISBLANK(J455),$AD455=1,AJ$510=1,$F455&lt;&gt;служ!$AF$3),0,1)</f>
        <v>1</v>
      </c>
      <c r="AK455" s="30">
        <f>IF(AND(ISBLANK(K455),$AD455=1,AK$510=1,$F455&lt;&gt;служ!$AF$3),0,1)</f>
        <v>1</v>
      </c>
      <c r="AL455" s="30">
        <f>IF(AND(ISBLANK(L455),$AD455=1,AL$510=1,$F455&lt;&gt;служ!$AF$3),0,1)</f>
        <v>1</v>
      </c>
      <c r="AM455" s="30">
        <f>IF(AND(ISBLANK(M455),$AD455=1,AM$510=1,$F455&lt;&gt;служ!$AF$3),0,1)</f>
        <v>1</v>
      </c>
      <c r="AN455" s="30">
        <f>IF(AND(ISBLANK(N455),$AD455=1,AN$510=1,$F455&lt;&gt;служ!$AF$3),0,1)</f>
        <v>1</v>
      </c>
      <c r="AO455" s="30">
        <f>IF(AND(ISBLANK(O455),$AD455=1,AO$510=1,$F455&lt;&gt;служ!$AF$3),0,1)</f>
        <v>1</v>
      </c>
      <c r="AP455" s="30">
        <f>IF(AND(ISBLANK(P455),$AD455=1,AP$510=1,$F455&lt;&gt;служ!$AF$3),0,1)</f>
        <v>1</v>
      </c>
      <c r="AQ455" s="30">
        <f>IF(AND(ISBLANK(Q455),$AD455=1,AQ$510=1,$F455&lt;&gt;служ!$AF$3),0,1)</f>
        <v>1</v>
      </c>
      <c r="AR455" s="30">
        <f>IF(AND(ISBLANK(R455),$AD455=1,AR$510=1,$F455&lt;&gt;служ!$AF$3),0,1)</f>
        <v>1</v>
      </c>
      <c r="AS455" s="30">
        <f>IF(AND(ISBLANK(S455),$AD455=1,AS$510=1,$F455&lt;&gt;служ!$AF$3),0,1)</f>
        <v>1</v>
      </c>
      <c r="AT455" s="30">
        <f>IF(AND(ISBLANK(T455),$AD455=1,AT$510=1,$F455&lt;&gt;служ!$AF$3),0,1)</f>
        <v>1</v>
      </c>
      <c r="AU455" s="30">
        <f>IF(AND(ISBLANK(U455),$AD455=1,AU$510=1,$F455&lt;&gt;служ!$AF$3),0,1)</f>
        <v>1</v>
      </c>
      <c r="AV455" s="30">
        <f>IF(AND(ISBLANK(V455),$AD455=1,AV$510=1,$F455&lt;&gt;служ!$AF$3),0,1)</f>
        <v>1</v>
      </c>
      <c r="AW455" s="30">
        <f>IF(AND(ISBLANK(W455),$AD455=1,AW$510=1,$F455&lt;&gt;служ!$AF$3),0,1)</f>
        <v>1</v>
      </c>
      <c r="AX455" s="30">
        <f>IF(AND(ISBLANK(X455),$AD455=1,AX$510=1,$F455&lt;&gt;служ!$AF$3),0,1)</f>
        <v>1</v>
      </c>
      <c r="AY455" s="30">
        <f>IF(AND(ISBLANK(Y455),$AD455=1,AY$510=1,$F455&lt;&gt;служ!$AF$3),0,1)</f>
        <v>1</v>
      </c>
      <c r="AZ455" s="30">
        <f>IF(AND(ISBLANK(Z455),$AD455=1,AZ$510=1,$F455&lt;&gt;служ!$AF$3),0,1)</f>
        <v>1</v>
      </c>
      <c r="BA455" s="30">
        <f>IF(AND(ISBLANK(AA455),$AD455=1,BA$510=1,$F455&lt;&gt;служ!$AF$3),0,1)</f>
        <v>1</v>
      </c>
      <c r="BB455" s="20">
        <f t="shared" si="34"/>
        <v>0</v>
      </c>
      <c r="BD455" s="114"/>
      <c r="BE455" s="114"/>
      <c r="BF455" s="156" t="str">
        <f t="shared" si="35"/>
        <v/>
      </c>
      <c r="BH455" s="30">
        <f>IF(AND(ISBLANK(BD455),$AD455=1,$F455&lt;&gt;служ!$AF$3),0,1)</f>
        <v>1</v>
      </c>
      <c r="BI455" s="30">
        <f>IF(AND(ISBLANK(BE455),$AD455=1,$F455&lt;&gt;служ!$AF$3),0,1)</f>
        <v>1</v>
      </c>
    </row>
    <row r="456" spans="2:61" s="20" customFormat="1" x14ac:dyDescent="0.2">
      <c r="B456" s="112">
        <v>447</v>
      </c>
      <c r="C456" s="25">
        <v>4447</v>
      </c>
      <c r="D456" s="52"/>
      <c r="E456" s="52"/>
      <c r="F456" s="113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5"/>
      <c r="V456" s="115"/>
      <c r="W456" s="115"/>
      <c r="X456" s="115"/>
      <c r="Y456" s="115"/>
      <c r="Z456" s="115"/>
      <c r="AA456" s="115"/>
      <c r="AB456" s="28">
        <f>IF(AND(AD456=0,(COUNTIF(D456:AA456,"*")+COUNTIF(D456:AA456,"&lt;9")+COUNTIF(BD456:BE456,"*")+COUNTIF(BD456:BE456,"&lt;9")-COUNTIF(D456:AA456,служ!$AF$3)-COUNTIF(BD456:BE456,служ!$AF$3))&gt;0),0,1)</f>
        <v>1</v>
      </c>
      <c r="AC456" s="28">
        <f t="shared" si="32"/>
        <v>0</v>
      </c>
      <c r="AD456" s="29">
        <f>IF(OR(F456="",F456=служ!$AF$3),0,1)</f>
        <v>0</v>
      </c>
      <c r="AE456" s="31">
        <f t="shared" si="33"/>
        <v>1</v>
      </c>
      <c r="AF456" s="30">
        <f t="shared" si="36"/>
        <v>1</v>
      </c>
      <c r="AG456" s="30">
        <f>IF(AND(ISBLANK(G456),$AD456=1,AG$510=1,$F456&lt;&gt;служ!$AF$3),0,1)</f>
        <v>1</v>
      </c>
      <c r="AH456" s="30">
        <f>IF(AND(ISBLANK(H456),$AD456=1,AH$510=1,$F456&lt;&gt;служ!$AF$3),0,1)</f>
        <v>1</v>
      </c>
      <c r="AI456" s="30">
        <f>IF(AND(ISBLANK(I456),$AD456=1,AI$510=1,$F456&lt;&gt;служ!$AF$3),0,1)</f>
        <v>1</v>
      </c>
      <c r="AJ456" s="30">
        <f>IF(AND(ISBLANK(J456),$AD456=1,AJ$510=1,$F456&lt;&gt;служ!$AF$3),0,1)</f>
        <v>1</v>
      </c>
      <c r="AK456" s="30">
        <f>IF(AND(ISBLANK(K456),$AD456=1,AK$510=1,$F456&lt;&gt;служ!$AF$3),0,1)</f>
        <v>1</v>
      </c>
      <c r="AL456" s="30">
        <f>IF(AND(ISBLANK(L456),$AD456=1,AL$510=1,$F456&lt;&gt;служ!$AF$3),0,1)</f>
        <v>1</v>
      </c>
      <c r="AM456" s="30">
        <f>IF(AND(ISBLANK(M456),$AD456=1,AM$510=1,$F456&lt;&gt;служ!$AF$3),0,1)</f>
        <v>1</v>
      </c>
      <c r="AN456" s="30">
        <f>IF(AND(ISBLANK(N456),$AD456=1,AN$510=1,$F456&lt;&gt;служ!$AF$3),0,1)</f>
        <v>1</v>
      </c>
      <c r="AO456" s="30">
        <f>IF(AND(ISBLANK(O456),$AD456=1,AO$510=1,$F456&lt;&gt;служ!$AF$3),0,1)</f>
        <v>1</v>
      </c>
      <c r="AP456" s="30">
        <f>IF(AND(ISBLANK(P456),$AD456=1,AP$510=1,$F456&lt;&gt;служ!$AF$3),0,1)</f>
        <v>1</v>
      </c>
      <c r="AQ456" s="30">
        <f>IF(AND(ISBLANK(Q456),$AD456=1,AQ$510=1,$F456&lt;&gt;служ!$AF$3),0,1)</f>
        <v>1</v>
      </c>
      <c r="AR456" s="30">
        <f>IF(AND(ISBLANK(R456),$AD456=1,AR$510=1,$F456&lt;&gt;служ!$AF$3),0,1)</f>
        <v>1</v>
      </c>
      <c r="AS456" s="30">
        <f>IF(AND(ISBLANK(S456),$AD456=1,AS$510=1,$F456&lt;&gt;служ!$AF$3),0,1)</f>
        <v>1</v>
      </c>
      <c r="AT456" s="30">
        <f>IF(AND(ISBLANK(T456),$AD456=1,AT$510=1,$F456&lt;&gt;служ!$AF$3),0,1)</f>
        <v>1</v>
      </c>
      <c r="AU456" s="30">
        <f>IF(AND(ISBLANK(U456),$AD456=1,AU$510=1,$F456&lt;&gt;служ!$AF$3),0,1)</f>
        <v>1</v>
      </c>
      <c r="AV456" s="30">
        <f>IF(AND(ISBLANK(V456),$AD456=1,AV$510=1,$F456&lt;&gt;служ!$AF$3),0,1)</f>
        <v>1</v>
      </c>
      <c r="AW456" s="30">
        <f>IF(AND(ISBLANK(W456),$AD456=1,AW$510=1,$F456&lt;&gt;служ!$AF$3),0,1)</f>
        <v>1</v>
      </c>
      <c r="AX456" s="30">
        <f>IF(AND(ISBLANK(X456),$AD456=1,AX$510=1,$F456&lt;&gt;служ!$AF$3),0,1)</f>
        <v>1</v>
      </c>
      <c r="AY456" s="30">
        <f>IF(AND(ISBLANK(Y456),$AD456=1,AY$510=1,$F456&lt;&gt;служ!$AF$3),0,1)</f>
        <v>1</v>
      </c>
      <c r="AZ456" s="30">
        <f>IF(AND(ISBLANK(Z456),$AD456=1,AZ$510=1,$F456&lt;&gt;служ!$AF$3),0,1)</f>
        <v>1</v>
      </c>
      <c r="BA456" s="30">
        <f>IF(AND(ISBLANK(AA456),$AD456=1,BA$510=1,$F456&lt;&gt;служ!$AF$3),0,1)</f>
        <v>1</v>
      </c>
      <c r="BB456" s="20">
        <f t="shared" si="34"/>
        <v>0</v>
      </c>
      <c r="BD456" s="114"/>
      <c r="BE456" s="114"/>
      <c r="BF456" s="156" t="str">
        <f t="shared" si="35"/>
        <v/>
      </c>
      <c r="BH456" s="30">
        <f>IF(AND(ISBLANK(BD456),$AD456=1,$F456&lt;&gt;служ!$AF$3),0,1)</f>
        <v>1</v>
      </c>
      <c r="BI456" s="30">
        <f>IF(AND(ISBLANK(BE456),$AD456=1,$F456&lt;&gt;служ!$AF$3),0,1)</f>
        <v>1</v>
      </c>
    </row>
    <row r="457" spans="2:61" s="20" customFormat="1" x14ac:dyDescent="0.2">
      <c r="B457" s="112">
        <v>448</v>
      </c>
      <c r="C457" s="25">
        <v>4448</v>
      </c>
      <c r="D457" s="52"/>
      <c r="E457" s="52"/>
      <c r="F457" s="113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5"/>
      <c r="V457" s="115"/>
      <c r="W457" s="115"/>
      <c r="X457" s="115"/>
      <c r="Y457" s="115"/>
      <c r="Z457" s="115"/>
      <c r="AA457" s="115"/>
      <c r="AB457" s="28">
        <f>IF(AND(AD457=0,(COUNTIF(D457:AA457,"*")+COUNTIF(D457:AA457,"&lt;9")+COUNTIF(BD457:BE457,"*")+COUNTIF(BD457:BE457,"&lt;9")-COUNTIF(D457:AA457,служ!$AF$3)-COUNTIF(BD457:BE457,служ!$AF$3))&gt;0),0,1)</f>
        <v>1</v>
      </c>
      <c r="AC457" s="28">
        <f t="shared" si="32"/>
        <v>0</v>
      </c>
      <c r="AD457" s="29">
        <f>IF(OR(F457="",F457=служ!$AF$3),0,1)</f>
        <v>0</v>
      </c>
      <c r="AE457" s="31">
        <f t="shared" si="33"/>
        <v>1</v>
      </c>
      <c r="AF457" s="30">
        <f t="shared" si="36"/>
        <v>1</v>
      </c>
      <c r="AG457" s="30">
        <f>IF(AND(ISBLANK(G457),$AD457=1,AG$510=1,$F457&lt;&gt;служ!$AF$3),0,1)</f>
        <v>1</v>
      </c>
      <c r="AH457" s="30">
        <f>IF(AND(ISBLANK(H457),$AD457=1,AH$510=1,$F457&lt;&gt;служ!$AF$3),0,1)</f>
        <v>1</v>
      </c>
      <c r="AI457" s="30">
        <f>IF(AND(ISBLANK(I457),$AD457=1,AI$510=1,$F457&lt;&gt;служ!$AF$3),0,1)</f>
        <v>1</v>
      </c>
      <c r="AJ457" s="30">
        <f>IF(AND(ISBLANK(J457),$AD457=1,AJ$510=1,$F457&lt;&gt;служ!$AF$3),0,1)</f>
        <v>1</v>
      </c>
      <c r="AK457" s="30">
        <f>IF(AND(ISBLANK(K457),$AD457=1,AK$510=1,$F457&lt;&gt;служ!$AF$3),0,1)</f>
        <v>1</v>
      </c>
      <c r="AL457" s="30">
        <f>IF(AND(ISBLANK(L457),$AD457=1,AL$510=1,$F457&lt;&gt;служ!$AF$3),0,1)</f>
        <v>1</v>
      </c>
      <c r="AM457" s="30">
        <f>IF(AND(ISBLANK(M457),$AD457=1,AM$510=1,$F457&lt;&gt;служ!$AF$3),0,1)</f>
        <v>1</v>
      </c>
      <c r="AN457" s="30">
        <f>IF(AND(ISBLANK(N457),$AD457=1,AN$510=1,$F457&lt;&gt;служ!$AF$3),0,1)</f>
        <v>1</v>
      </c>
      <c r="AO457" s="30">
        <f>IF(AND(ISBLANK(O457),$AD457=1,AO$510=1,$F457&lt;&gt;служ!$AF$3),0,1)</f>
        <v>1</v>
      </c>
      <c r="AP457" s="30">
        <f>IF(AND(ISBLANK(P457),$AD457=1,AP$510=1,$F457&lt;&gt;служ!$AF$3),0,1)</f>
        <v>1</v>
      </c>
      <c r="AQ457" s="30">
        <f>IF(AND(ISBLANK(Q457),$AD457=1,AQ$510=1,$F457&lt;&gt;служ!$AF$3),0,1)</f>
        <v>1</v>
      </c>
      <c r="AR457" s="30">
        <f>IF(AND(ISBLANK(R457),$AD457=1,AR$510=1,$F457&lt;&gt;служ!$AF$3),0,1)</f>
        <v>1</v>
      </c>
      <c r="AS457" s="30">
        <f>IF(AND(ISBLANK(S457),$AD457=1,AS$510=1,$F457&lt;&gt;служ!$AF$3),0,1)</f>
        <v>1</v>
      </c>
      <c r="AT457" s="30">
        <f>IF(AND(ISBLANK(T457),$AD457=1,AT$510=1,$F457&lt;&gt;служ!$AF$3),0,1)</f>
        <v>1</v>
      </c>
      <c r="AU457" s="30">
        <f>IF(AND(ISBLANK(U457),$AD457=1,AU$510=1,$F457&lt;&gt;служ!$AF$3),0,1)</f>
        <v>1</v>
      </c>
      <c r="AV457" s="30">
        <f>IF(AND(ISBLANK(V457),$AD457=1,AV$510=1,$F457&lt;&gt;служ!$AF$3),0,1)</f>
        <v>1</v>
      </c>
      <c r="AW457" s="30">
        <f>IF(AND(ISBLANK(W457),$AD457=1,AW$510=1,$F457&lt;&gt;служ!$AF$3),0,1)</f>
        <v>1</v>
      </c>
      <c r="AX457" s="30">
        <f>IF(AND(ISBLANK(X457),$AD457=1,AX$510=1,$F457&lt;&gt;служ!$AF$3),0,1)</f>
        <v>1</v>
      </c>
      <c r="AY457" s="30">
        <f>IF(AND(ISBLANK(Y457),$AD457=1,AY$510=1,$F457&lt;&gt;служ!$AF$3),0,1)</f>
        <v>1</v>
      </c>
      <c r="AZ457" s="30">
        <f>IF(AND(ISBLANK(Z457),$AD457=1,AZ$510=1,$F457&lt;&gt;служ!$AF$3),0,1)</f>
        <v>1</v>
      </c>
      <c r="BA457" s="30">
        <f>IF(AND(ISBLANK(AA457),$AD457=1,BA$510=1,$F457&lt;&gt;служ!$AF$3),0,1)</f>
        <v>1</v>
      </c>
      <c r="BB457" s="20">
        <f t="shared" si="34"/>
        <v>0</v>
      </c>
      <c r="BD457" s="114"/>
      <c r="BE457" s="114"/>
      <c r="BF457" s="156" t="str">
        <f t="shared" si="35"/>
        <v/>
      </c>
      <c r="BH457" s="30">
        <f>IF(AND(ISBLANK(BD457),$AD457=1,$F457&lt;&gt;служ!$AF$3),0,1)</f>
        <v>1</v>
      </c>
      <c r="BI457" s="30">
        <f>IF(AND(ISBLANK(BE457),$AD457=1,$F457&lt;&gt;служ!$AF$3),0,1)</f>
        <v>1</v>
      </c>
    </row>
    <row r="458" spans="2:61" s="20" customFormat="1" x14ac:dyDescent="0.2">
      <c r="B458" s="112">
        <v>449</v>
      </c>
      <c r="C458" s="25">
        <v>4449</v>
      </c>
      <c r="D458" s="52"/>
      <c r="E458" s="52"/>
      <c r="F458" s="113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5"/>
      <c r="V458" s="115"/>
      <c r="W458" s="115"/>
      <c r="X458" s="115"/>
      <c r="Y458" s="115"/>
      <c r="Z458" s="115"/>
      <c r="AA458" s="115"/>
      <c r="AB458" s="28">
        <f>IF(AND(AD458=0,(COUNTIF(D458:AA458,"*")+COUNTIF(D458:AA458,"&lt;9")+COUNTIF(BD458:BE458,"*")+COUNTIF(BD458:BE458,"&lt;9")-COUNTIF(D458:AA458,служ!$AF$3)-COUNTIF(BD458:BE458,служ!$AF$3))&gt;0),0,1)</f>
        <v>1</v>
      </c>
      <c r="AC458" s="28">
        <f t="shared" ref="AC458:AC509" si="37">IF(AND(AE458=1,AD458=1,BB458=1),1,0)</f>
        <v>0</v>
      </c>
      <c r="AD458" s="29">
        <f>IF(OR(F458="",F458=служ!$AF$3),0,1)</f>
        <v>0</v>
      </c>
      <c r="AE458" s="31">
        <f t="shared" si="33"/>
        <v>1</v>
      </c>
      <c r="AF458" s="30">
        <f t="shared" si="36"/>
        <v>1</v>
      </c>
      <c r="AG458" s="30">
        <f>IF(AND(ISBLANK(G458),$AD458=1,AG$510=1,$F458&lt;&gt;служ!$AF$3),0,1)</f>
        <v>1</v>
      </c>
      <c r="AH458" s="30">
        <f>IF(AND(ISBLANK(H458),$AD458=1,AH$510=1,$F458&lt;&gt;служ!$AF$3),0,1)</f>
        <v>1</v>
      </c>
      <c r="AI458" s="30">
        <f>IF(AND(ISBLANK(I458),$AD458=1,AI$510=1,$F458&lt;&gt;служ!$AF$3),0,1)</f>
        <v>1</v>
      </c>
      <c r="AJ458" s="30">
        <f>IF(AND(ISBLANK(J458),$AD458=1,AJ$510=1,$F458&lt;&gt;служ!$AF$3),0,1)</f>
        <v>1</v>
      </c>
      <c r="AK458" s="30">
        <f>IF(AND(ISBLANK(K458),$AD458=1,AK$510=1,$F458&lt;&gt;служ!$AF$3),0,1)</f>
        <v>1</v>
      </c>
      <c r="AL458" s="30">
        <f>IF(AND(ISBLANK(L458),$AD458=1,AL$510=1,$F458&lt;&gt;служ!$AF$3),0,1)</f>
        <v>1</v>
      </c>
      <c r="AM458" s="30">
        <f>IF(AND(ISBLANK(M458),$AD458=1,AM$510=1,$F458&lt;&gt;служ!$AF$3),0,1)</f>
        <v>1</v>
      </c>
      <c r="AN458" s="30">
        <f>IF(AND(ISBLANK(N458),$AD458=1,AN$510=1,$F458&lt;&gt;служ!$AF$3),0,1)</f>
        <v>1</v>
      </c>
      <c r="AO458" s="30">
        <f>IF(AND(ISBLANK(O458),$AD458=1,AO$510=1,$F458&lt;&gt;служ!$AF$3),0,1)</f>
        <v>1</v>
      </c>
      <c r="AP458" s="30">
        <f>IF(AND(ISBLANK(P458),$AD458=1,AP$510=1,$F458&lt;&gt;служ!$AF$3),0,1)</f>
        <v>1</v>
      </c>
      <c r="AQ458" s="30">
        <f>IF(AND(ISBLANK(Q458),$AD458=1,AQ$510=1,$F458&lt;&gt;служ!$AF$3),0,1)</f>
        <v>1</v>
      </c>
      <c r="AR458" s="30">
        <f>IF(AND(ISBLANK(R458),$AD458=1,AR$510=1,$F458&lt;&gt;служ!$AF$3),0,1)</f>
        <v>1</v>
      </c>
      <c r="AS458" s="30">
        <f>IF(AND(ISBLANK(S458),$AD458=1,AS$510=1,$F458&lt;&gt;служ!$AF$3),0,1)</f>
        <v>1</v>
      </c>
      <c r="AT458" s="30">
        <f>IF(AND(ISBLANK(T458),$AD458=1,AT$510=1,$F458&lt;&gt;служ!$AF$3),0,1)</f>
        <v>1</v>
      </c>
      <c r="AU458" s="30">
        <f>IF(AND(ISBLANK(U458),$AD458=1,AU$510=1,$F458&lt;&gt;служ!$AF$3),0,1)</f>
        <v>1</v>
      </c>
      <c r="AV458" s="30">
        <f>IF(AND(ISBLANK(V458),$AD458=1,AV$510=1,$F458&lt;&gt;служ!$AF$3),0,1)</f>
        <v>1</v>
      </c>
      <c r="AW458" s="30">
        <f>IF(AND(ISBLANK(W458),$AD458=1,AW$510=1,$F458&lt;&gt;служ!$AF$3),0,1)</f>
        <v>1</v>
      </c>
      <c r="AX458" s="30">
        <f>IF(AND(ISBLANK(X458),$AD458=1,AX$510=1,$F458&lt;&gt;служ!$AF$3),0,1)</f>
        <v>1</v>
      </c>
      <c r="AY458" s="30">
        <f>IF(AND(ISBLANK(Y458),$AD458=1,AY$510=1,$F458&lt;&gt;служ!$AF$3),0,1)</f>
        <v>1</v>
      </c>
      <c r="AZ458" s="30">
        <f>IF(AND(ISBLANK(Z458),$AD458=1,AZ$510=1,$F458&lt;&gt;служ!$AF$3),0,1)</f>
        <v>1</v>
      </c>
      <c r="BA458" s="30">
        <f>IF(AND(ISBLANK(AA458),$AD458=1,BA$510=1,$F458&lt;&gt;служ!$AF$3),0,1)</f>
        <v>1</v>
      </c>
      <c r="BB458" s="20">
        <f t="shared" si="34"/>
        <v>0</v>
      </c>
      <c r="BD458" s="114"/>
      <c r="BE458" s="114"/>
      <c r="BF458" s="156" t="str">
        <f t="shared" si="35"/>
        <v/>
      </c>
      <c r="BH458" s="30">
        <f>IF(AND(ISBLANK(BD458),$AD458=1,$F458&lt;&gt;служ!$AF$3),0,1)</f>
        <v>1</v>
      </c>
      <c r="BI458" s="30">
        <f>IF(AND(ISBLANK(BE458),$AD458=1,$F458&lt;&gt;служ!$AF$3),0,1)</f>
        <v>1</v>
      </c>
    </row>
    <row r="459" spans="2:61" s="20" customFormat="1" x14ac:dyDescent="0.2">
      <c r="B459" s="112">
        <v>450</v>
      </c>
      <c r="C459" s="25">
        <v>4450</v>
      </c>
      <c r="D459" s="52"/>
      <c r="E459" s="52"/>
      <c r="F459" s="113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5"/>
      <c r="V459" s="115"/>
      <c r="W459" s="115"/>
      <c r="X459" s="115"/>
      <c r="Y459" s="115"/>
      <c r="Z459" s="115"/>
      <c r="AA459" s="115"/>
      <c r="AB459" s="28">
        <f>IF(AND(AD459=0,(COUNTIF(D459:AA459,"*")+COUNTIF(D459:AA459,"&lt;9")+COUNTIF(BD459:BE459,"*")+COUNTIF(BD459:BE459,"&lt;9")-COUNTIF(D459:AA459,служ!$AF$3)-COUNTIF(BD459:BE459,служ!$AF$3))&gt;0),0,1)</f>
        <v>1</v>
      </c>
      <c r="AC459" s="28">
        <f t="shared" si="37"/>
        <v>0</v>
      </c>
      <c r="AD459" s="29">
        <f>IF(OR(F459="",F459=служ!$AF$3),0,1)</f>
        <v>0</v>
      </c>
      <c r="AE459" s="31">
        <f t="shared" ref="AE459:AE509" si="38">IF(SUM(AF459:BA459)+SUM(BH459:BI459)=24,1,0)</f>
        <v>1</v>
      </c>
      <c r="AF459" s="30">
        <f t="shared" si="36"/>
        <v>1</v>
      </c>
      <c r="AG459" s="30">
        <f>IF(AND(ISBLANK(G459),$AD459=1,AG$510=1,$F459&lt;&gt;служ!$AF$3),0,1)</f>
        <v>1</v>
      </c>
      <c r="AH459" s="30">
        <f>IF(AND(ISBLANK(H459),$AD459=1,AH$510=1,$F459&lt;&gt;служ!$AF$3),0,1)</f>
        <v>1</v>
      </c>
      <c r="AI459" s="30">
        <f>IF(AND(ISBLANK(I459),$AD459=1,AI$510=1,$F459&lt;&gt;служ!$AF$3),0,1)</f>
        <v>1</v>
      </c>
      <c r="AJ459" s="30">
        <f>IF(AND(ISBLANK(J459),$AD459=1,AJ$510=1,$F459&lt;&gt;служ!$AF$3),0,1)</f>
        <v>1</v>
      </c>
      <c r="AK459" s="30">
        <f>IF(AND(ISBLANK(K459),$AD459=1,AK$510=1,$F459&lt;&gt;служ!$AF$3),0,1)</f>
        <v>1</v>
      </c>
      <c r="AL459" s="30">
        <f>IF(AND(ISBLANK(L459),$AD459=1,AL$510=1,$F459&lt;&gt;служ!$AF$3),0,1)</f>
        <v>1</v>
      </c>
      <c r="AM459" s="30">
        <f>IF(AND(ISBLANK(M459),$AD459=1,AM$510=1,$F459&lt;&gt;служ!$AF$3),0,1)</f>
        <v>1</v>
      </c>
      <c r="AN459" s="30">
        <f>IF(AND(ISBLANK(N459),$AD459=1,AN$510=1,$F459&lt;&gt;служ!$AF$3),0,1)</f>
        <v>1</v>
      </c>
      <c r="AO459" s="30">
        <f>IF(AND(ISBLANK(O459),$AD459=1,AO$510=1,$F459&lt;&gt;служ!$AF$3),0,1)</f>
        <v>1</v>
      </c>
      <c r="AP459" s="30">
        <f>IF(AND(ISBLANK(P459),$AD459=1,AP$510=1,$F459&lt;&gt;служ!$AF$3),0,1)</f>
        <v>1</v>
      </c>
      <c r="AQ459" s="30">
        <f>IF(AND(ISBLANK(Q459),$AD459=1,AQ$510=1,$F459&lt;&gt;служ!$AF$3),0,1)</f>
        <v>1</v>
      </c>
      <c r="AR459" s="30">
        <f>IF(AND(ISBLANK(R459),$AD459=1,AR$510=1,$F459&lt;&gt;служ!$AF$3),0,1)</f>
        <v>1</v>
      </c>
      <c r="AS459" s="30">
        <f>IF(AND(ISBLANK(S459),$AD459=1,AS$510=1,$F459&lt;&gt;служ!$AF$3),0,1)</f>
        <v>1</v>
      </c>
      <c r="AT459" s="30">
        <f>IF(AND(ISBLANK(T459),$AD459=1,AT$510=1,$F459&lt;&gt;служ!$AF$3),0,1)</f>
        <v>1</v>
      </c>
      <c r="AU459" s="30">
        <f>IF(AND(ISBLANK(U459),$AD459=1,AU$510=1,$F459&lt;&gt;служ!$AF$3),0,1)</f>
        <v>1</v>
      </c>
      <c r="AV459" s="30">
        <f>IF(AND(ISBLANK(V459),$AD459=1,AV$510=1,$F459&lt;&gt;служ!$AF$3),0,1)</f>
        <v>1</v>
      </c>
      <c r="AW459" s="30">
        <f>IF(AND(ISBLANK(W459),$AD459=1,AW$510=1,$F459&lt;&gt;служ!$AF$3),0,1)</f>
        <v>1</v>
      </c>
      <c r="AX459" s="30">
        <f>IF(AND(ISBLANK(X459),$AD459=1,AX$510=1,$F459&lt;&gt;служ!$AF$3),0,1)</f>
        <v>1</v>
      </c>
      <c r="AY459" s="30">
        <f>IF(AND(ISBLANK(Y459),$AD459=1,AY$510=1,$F459&lt;&gt;служ!$AF$3),0,1)</f>
        <v>1</v>
      </c>
      <c r="AZ459" s="30">
        <f>IF(AND(ISBLANK(Z459),$AD459=1,AZ$510=1,$F459&lt;&gt;служ!$AF$3),0,1)</f>
        <v>1</v>
      </c>
      <c r="BA459" s="30">
        <f>IF(AND(ISBLANK(AA459),$AD459=1,BA$510=1,$F459&lt;&gt;служ!$AF$3),0,1)</f>
        <v>1</v>
      </c>
      <c r="BB459" s="20">
        <f t="shared" ref="BB459:BB509" si="39">IF(F459&gt;0,1,0)</f>
        <v>0</v>
      </c>
      <c r="BD459" s="114"/>
      <c r="BE459" s="114"/>
      <c r="BF459" s="156" t="str">
        <f t="shared" ref="BF459:BF509" si="40">IF(AC459=1,SUM(G459:AA459),"")</f>
        <v/>
      </c>
      <c r="BH459" s="30">
        <f>IF(AND(ISBLANK(BD459),$AD459=1,$F459&lt;&gt;служ!$AF$3),0,1)</f>
        <v>1</v>
      </c>
      <c r="BI459" s="30">
        <f>IF(AND(ISBLANK(BE459),$AD459=1,$F459&lt;&gt;служ!$AF$3),0,1)</f>
        <v>1</v>
      </c>
    </row>
    <row r="460" spans="2:61" s="20" customFormat="1" x14ac:dyDescent="0.2">
      <c r="B460" s="112">
        <v>451</v>
      </c>
      <c r="C460" s="25">
        <v>4451</v>
      </c>
      <c r="D460" s="52"/>
      <c r="E460" s="52"/>
      <c r="F460" s="113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5"/>
      <c r="V460" s="115"/>
      <c r="W460" s="115"/>
      <c r="X460" s="115"/>
      <c r="Y460" s="115"/>
      <c r="Z460" s="115"/>
      <c r="AA460" s="115"/>
      <c r="AB460" s="28">
        <f>IF(AND(AD460=0,(COUNTIF(D460:AA460,"*")+COUNTIF(D460:AA460,"&lt;9")+COUNTIF(BD460:BE460,"*")+COUNTIF(BD460:BE460,"&lt;9")-COUNTIF(D460:AA460,служ!$AF$3)-COUNTIF(BD460:BE460,служ!$AF$3))&gt;0),0,1)</f>
        <v>1</v>
      </c>
      <c r="AC460" s="28">
        <f t="shared" si="37"/>
        <v>0</v>
      </c>
      <c r="AD460" s="29">
        <f>IF(OR(F460="",F460=служ!$AF$3),0,1)</f>
        <v>0</v>
      </c>
      <c r="AE460" s="31">
        <f t="shared" si="38"/>
        <v>1</v>
      </c>
      <c r="AF460" s="30">
        <f t="shared" si="36"/>
        <v>1</v>
      </c>
      <c r="AG460" s="30">
        <f>IF(AND(ISBLANK(G460),$AD460=1,AG$510=1,$F460&lt;&gt;служ!$AF$3),0,1)</f>
        <v>1</v>
      </c>
      <c r="AH460" s="30">
        <f>IF(AND(ISBLANK(H460),$AD460=1,AH$510=1,$F460&lt;&gt;служ!$AF$3),0,1)</f>
        <v>1</v>
      </c>
      <c r="AI460" s="30">
        <f>IF(AND(ISBLANK(I460),$AD460=1,AI$510=1,$F460&lt;&gt;служ!$AF$3),0,1)</f>
        <v>1</v>
      </c>
      <c r="AJ460" s="30">
        <f>IF(AND(ISBLANK(J460),$AD460=1,AJ$510=1,$F460&lt;&gt;служ!$AF$3),0,1)</f>
        <v>1</v>
      </c>
      <c r="AK460" s="30">
        <f>IF(AND(ISBLANK(K460),$AD460=1,AK$510=1,$F460&lt;&gt;служ!$AF$3),0,1)</f>
        <v>1</v>
      </c>
      <c r="AL460" s="30">
        <f>IF(AND(ISBLANK(L460),$AD460=1,AL$510=1,$F460&lt;&gt;служ!$AF$3),0,1)</f>
        <v>1</v>
      </c>
      <c r="AM460" s="30">
        <f>IF(AND(ISBLANK(M460),$AD460=1,AM$510=1,$F460&lt;&gt;служ!$AF$3),0,1)</f>
        <v>1</v>
      </c>
      <c r="AN460" s="30">
        <f>IF(AND(ISBLANK(N460),$AD460=1,AN$510=1,$F460&lt;&gt;служ!$AF$3),0,1)</f>
        <v>1</v>
      </c>
      <c r="AO460" s="30">
        <f>IF(AND(ISBLANK(O460),$AD460=1,AO$510=1,$F460&lt;&gt;служ!$AF$3),0,1)</f>
        <v>1</v>
      </c>
      <c r="AP460" s="30">
        <f>IF(AND(ISBLANK(P460),$AD460=1,AP$510=1,$F460&lt;&gt;служ!$AF$3),0,1)</f>
        <v>1</v>
      </c>
      <c r="AQ460" s="30">
        <f>IF(AND(ISBLANK(Q460),$AD460=1,AQ$510=1,$F460&lt;&gt;служ!$AF$3),0,1)</f>
        <v>1</v>
      </c>
      <c r="AR460" s="30">
        <f>IF(AND(ISBLANK(R460),$AD460=1,AR$510=1,$F460&lt;&gt;служ!$AF$3),0,1)</f>
        <v>1</v>
      </c>
      <c r="AS460" s="30">
        <f>IF(AND(ISBLANK(S460),$AD460=1,AS$510=1,$F460&lt;&gt;служ!$AF$3),0,1)</f>
        <v>1</v>
      </c>
      <c r="AT460" s="30">
        <f>IF(AND(ISBLANK(T460),$AD460=1,AT$510=1,$F460&lt;&gt;служ!$AF$3),0,1)</f>
        <v>1</v>
      </c>
      <c r="AU460" s="30">
        <f>IF(AND(ISBLANK(U460),$AD460=1,AU$510=1,$F460&lt;&gt;служ!$AF$3),0,1)</f>
        <v>1</v>
      </c>
      <c r="AV460" s="30">
        <f>IF(AND(ISBLANK(V460),$AD460=1,AV$510=1,$F460&lt;&gt;служ!$AF$3),0,1)</f>
        <v>1</v>
      </c>
      <c r="AW460" s="30">
        <f>IF(AND(ISBLANK(W460),$AD460=1,AW$510=1,$F460&lt;&gt;служ!$AF$3),0,1)</f>
        <v>1</v>
      </c>
      <c r="AX460" s="30">
        <f>IF(AND(ISBLANK(X460),$AD460=1,AX$510=1,$F460&lt;&gt;служ!$AF$3),0,1)</f>
        <v>1</v>
      </c>
      <c r="AY460" s="30">
        <f>IF(AND(ISBLANK(Y460),$AD460=1,AY$510=1,$F460&lt;&gt;служ!$AF$3),0,1)</f>
        <v>1</v>
      </c>
      <c r="AZ460" s="30">
        <f>IF(AND(ISBLANK(Z460),$AD460=1,AZ$510=1,$F460&lt;&gt;служ!$AF$3),0,1)</f>
        <v>1</v>
      </c>
      <c r="BA460" s="30">
        <f>IF(AND(ISBLANK(AA460),$AD460=1,BA$510=1,$F460&lt;&gt;служ!$AF$3),0,1)</f>
        <v>1</v>
      </c>
      <c r="BB460" s="20">
        <f t="shared" si="39"/>
        <v>0</v>
      </c>
      <c r="BD460" s="114"/>
      <c r="BE460" s="114"/>
      <c r="BF460" s="156" t="str">
        <f t="shared" si="40"/>
        <v/>
      </c>
      <c r="BH460" s="30">
        <f>IF(AND(ISBLANK(BD460),$AD460=1,$F460&lt;&gt;служ!$AF$3),0,1)</f>
        <v>1</v>
      </c>
      <c r="BI460" s="30">
        <f>IF(AND(ISBLANK(BE460),$AD460=1,$F460&lt;&gt;служ!$AF$3),0,1)</f>
        <v>1</v>
      </c>
    </row>
    <row r="461" spans="2:61" s="20" customFormat="1" x14ac:dyDescent="0.2">
      <c r="B461" s="112">
        <v>452</v>
      </c>
      <c r="C461" s="25">
        <v>4452</v>
      </c>
      <c r="D461" s="52"/>
      <c r="E461" s="52"/>
      <c r="F461" s="113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5"/>
      <c r="V461" s="115"/>
      <c r="W461" s="115"/>
      <c r="X461" s="115"/>
      <c r="Y461" s="115"/>
      <c r="Z461" s="115"/>
      <c r="AA461" s="115"/>
      <c r="AB461" s="28">
        <f>IF(AND(AD461=0,(COUNTIF(D461:AA461,"*")+COUNTIF(D461:AA461,"&lt;9")+COUNTIF(BD461:BE461,"*")+COUNTIF(BD461:BE461,"&lt;9")-COUNTIF(D461:AA461,служ!$AF$3)-COUNTIF(BD461:BE461,служ!$AF$3))&gt;0),0,1)</f>
        <v>1</v>
      </c>
      <c r="AC461" s="28">
        <f t="shared" si="37"/>
        <v>0</v>
      </c>
      <c r="AD461" s="29">
        <f>IF(OR(F461="",F461=служ!$AF$3),0,1)</f>
        <v>0</v>
      </c>
      <c r="AE461" s="31">
        <f t="shared" si="38"/>
        <v>1</v>
      </c>
      <c r="AF461" s="30">
        <f t="shared" si="36"/>
        <v>1</v>
      </c>
      <c r="AG461" s="30">
        <f>IF(AND(ISBLANK(G461),$AD461=1,AG$510=1,$F461&lt;&gt;служ!$AF$3),0,1)</f>
        <v>1</v>
      </c>
      <c r="AH461" s="30">
        <f>IF(AND(ISBLANK(H461),$AD461=1,AH$510=1,$F461&lt;&gt;служ!$AF$3),0,1)</f>
        <v>1</v>
      </c>
      <c r="AI461" s="30">
        <f>IF(AND(ISBLANK(I461),$AD461=1,AI$510=1,$F461&lt;&gt;служ!$AF$3),0,1)</f>
        <v>1</v>
      </c>
      <c r="AJ461" s="30">
        <f>IF(AND(ISBLANK(J461),$AD461=1,AJ$510=1,$F461&lt;&gt;служ!$AF$3),0,1)</f>
        <v>1</v>
      </c>
      <c r="AK461" s="30">
        <f>IF(AND(ISBLANK(K461),$AD461=1,AK$510=1,$F461&lt;&gt;служ!$AF$3),0,1)</f>
        <v>1</v>
      </c>
      <c r="AL461" s="30">
        <f>IF(AND(ISBLANK(L461),$AD461=1,AL$510=1,$F461&lt;&gt;служ!$AF$3),0,1)</f>
        <v>1</v>
      </c>
      <c r="AM461" s="30">
        <f>IF(AND(ISBLANK(M461),$AD461=1,AM$510=1,$F461&lt;&gt;служ!$AF$3),0,1)</f>
        <v>1</v>
      </c>
      <c r="AN461" s="30">
        <f>IF(AND(ISBLANK(N461),$AD461=1,AN$510=1,$F461&lt;&gt;служ!$AF$3),0,1)</f>
        <v>1</v>
      </c>
      <c r="AO461" s="30">
        <f>IF(AND(ISBLANK(O461),$AD461=1,AO$510=1,$F461&lt;&gt;служ!$AF$3),0,1)</f>
        <v>1</v>
      </c>
      <c r="AP461" s="30">
        <f>IF(AND(ISBLANK(P461),$AD461=1,AP$510=1,$F461&lt;&gt;служ!$AF$3),0,1)</f>
        <v>1</v>
      </c>
      <c r="AQ461" s="30">
        <f>IF(AND(ISBLANK(Q461),$AD461=1,AQ$510=1,$F461&lt;&gt;служ!$AF$3),0,1)</f>
        <v>1</v>
      </c>
      <c r="AR461" s="30">
        <f>IF(AND(ISBLANK(R461),$AD461=1,AR$510=1,$F461&lt;&gt;служ!$AF$3),0,1)</f>
        <v>1</v>
      </c>
      <c r="AS461" s="30">
        <f>IF(AND(ISBLANK(S461),$AD461=1,AS$510=1,$F461&lt;&gt;служ!$AF$3),0,1)</f>
        <v>1</v>
      </c>
      <c r="AT461" s="30">
        <f>IF(AND(ISBLANK(T461),$AD461=1,AT$510=1,$F461&lt;&gt;служ!$AF$3),0,1)</f>
        <v>1</v>
      </c>
      <c r="AU461" s="30">
        <f>IF(AND(ISBLANK(U461),$AD461=1,AU$510=1,$F461&lt;&gt;служ!$AF$3),0,1)</f>
        <v>1</v>
      </c>
      <c r="AV461" s="30">
        <f>IF(AND(ISBLANK(V461),$AD461=1,AV$510=1,$F461&lt;&gt;служ!$AF$3),0,1)</f>
        <v>1</v>
      </c>
      <c r="AW461" s="30">
        <f>IF(AND(ISBLANK(W461),$AD461=1,AW$510=1,$F461&lt;&gt;служ!$AF$3),0,1)</f>
        <v>1</v>
      </c>
      <c r="AX461" s="30">
        <f>IF(AND(ISBLANK(X461),$AD461=1,AX$510=1,$F461&lt;&gt;служ!$AF$3),0,1)</f>
        <v>1</v>
      </c>
      <c r="AY461" s="30">
        <f>IF(AND(ISBLANK(Y461),$AD461=1,AY$510=1,$F461&lt;&gt;служ!$AF$3),0,1)</f>
        <v>1</v>
      </c>
      <c r="AZ461" s="30">
        <f>IF(AND(ISBLANK(Z461),$AD461=1,AZ$510=1,$F461&lt;&gt;служ!$AF$3),0,1)</f>
        <v>1</v>
      </c>
      <c r="BA461" s="30">
        <f>IF(AND(ISBLANK(AA461),$AD461=1,BA$510=1,$F461&lt;&gt;служ!$AF$3),0,1)</f>
        <v>1</v>
      </c>
      <c r="BB461" s="20">
        <f t="shared" si="39"/>
        <v>0</v>
      </c>
      <c r="BD461" s="114"/>
      <c r="BE461" s="114"/>
      <c r="BF461" s="156" t="str">
        <f t="shared" si="40"/>
        <v/>
      </c>
      <c r="BH461" s="30">
        <f>IF(AND(ISBLANK(BD461),$AD461=1,$F461&lt;&gt;служ!$AF$3),0,1)</f>
        <v>1</v>
      </c>
      <c r="BI461" s="30">
        <f>IF(AND(ISBLANK(BE461),$AD461=1,$F461&lt;&gt;служ!$AF$3),0,1)</f>
        <v>1</v>
      </c>
    </row>
    <row r="462" spans="2:61" s="20" customFormat="1" x14ac:dyDescent="0.2">
      <c r="B462" s="112">
        <v>453</v>
      </c>
      <c r="C462" s="25">
        <v>4453</v>
      </c>
      <c r="D462" s="52"/>
      <c r="E462" s="52"/>
      <c r="F462" s="113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5"/>
      <c r="V462" s="115"/>
      <c r="W462" s="115"/>
      <c r="X462" s="115"/>
      <c r="Y462" s="115"/>
      <c r="Z462" s="115"/>
      <c r="AA462" s="115"/>
      <c r="AB462" s="28">
        <f>IF(AND(AD462=0,(COUNTIF(D462:AA462,"*")+COUNTIF(D462:AA462,"&lt;9")+COUNTIF(BD462:BE462,"*")+COUNTIF(BD462:BE462,"&lt;9")-COUNTIF(D462:AA462,служ!$AF$3)-COUNTIF(BD462:BE462,служ!$AF$3))&gt;0),0,1)</f>
        <v>1</v>
      </c>
      <c r="AC462" s="28">
        <f t="shared" si="37"/>
        <v>0</v>
      </c>
      <c r="AD462" s="29">
        <f>IF(OR(F462="",F462=служ!$AF$3),0,1)</f>
        <v>0</v>
      </c>
      <c r="AE462" s="31">
        <f t="shared" si="38"/>
        <v>1</v>
      </c>
      <c r="AF462" s="30">
        <f t="shared" si="36"/>
        <v>1</v>
      </c>
      <c r="AG462" s="30">
        <f>IF(AND(ISBLANK(G462),$AD462=1,AG$510=1,$F462&lt;&gt;служ!$AF$3),0,1)</f>
        <v>1</v>
      </c>
      <c r="AH462" s="30">
        <f>IF(AND(ISBLANK(H462),$AD462=1,AH$510=1,$F462&lt;&gt;служ!$AF$3),0,1)</f>
        <v>1</v>
      </c>
      <c r="AI462" s="30">
        <f>IF(AND(ISBLANK(I462),$AD462=1,AI$510=1,$F462&lt;&gt;служ!$AF$3),0,1)</f>
        <v>1</v>
      </c>
      <c r="AJ462" s="30">
        <f>IF(AND(ISBLANK(J462),$AD462=1,AJ$510=1,$F462&lt;&gt;служ!$AF$3),0,1)</f>
        <v>1</v>
      </c>
      <c r="AK462" s="30">
        <f>IF(AND(ISBLANK(K462),$AD462=1,AK$510=1,$F462&lt;&gt;служ!$AF$3),0,1)</f>
        <v>1</v>
      </c>
      <c r="AL462" s="30">
        <f>IF(AND(ISBLANK(L462),$AD462=1,AL$510=1,$F462&lt;&gt;служ!$AF$3),0,1)</f>
        <v>1</v>
      </c>
      <c r="AM462" s="30">
        <f>IF(AND(ISBLANK(M462),$AD462=1,AM$510=1,$F462&lt;&gt;служ!$AF$3),0,1)</f>
        <v>1</v>
      </c>
      <c r="AN462" s="30">
        <f>IF(AND(ISBLANK(N462),$AD462=1,AN$510=1,$F462&lt;&gt;служ!$AF$3),0,1)</f>
        <v>1</v>
      </c>
      <c r="AO462" s="30">
        <f>IF(AND(ISBLANK(O462),$AD462=1,AO$510=1,$F462&lt;&gt;служ!$AF$3),0,1)</f>
        <v>1</v>
      </c>
      <c r="AP462" s="30">
        <f>IF(AND(ISBLANK(P462),$AD462=1,AP$510=1,$F462&lt;&gt;служ!$AF$3),0,1)</f>
        <v>1</v>
      </c>
      <c r="AQ462" s="30">
        <f>IF(AND(ISBLANK(Q462),$AD462=1,AQ$510=1,$F462&lt;&gt;служ!$AF$3),0,1)</f>
        <v>1</v>
      </c>
      <c r="AR462" s="30">
        <f>IF(AND(ISBLANK(R462),$AD462=1,AR$510=1,$F462&lt;&gt;служ!$AF$3),0,1)</f>
        <v>1</v>
      </c>
      <c r="AS462" s="30">
        <f>IF(AND(ISBLANK(S462),$AD462=1,AS$510=1,$F462&lt;&gt;служ!$AF$3),0,1)</f>
        <v>1</v>
      </c>
      <c r="AT462" s="30">
        <f>IF(AND(ISBLANK(T462),$AD462=1,AT$510=1,$F462&lt;&gt;служ!$AF$3),0,1)</f>
        <v>1</v>
      </c>
      <c r="AU462" s="30">
        <f>IF(AND(ISBLANK(U462),$AD462=1,AU$510=1,$F462&lt;&gt;служ!$AF$3),0,1)</f>
        <v>1</v>
      </c>
      <c r="AV462" s="30">
        <f>IF(AND(ISBLANK(V462),$AD462=1,AV$510=1,$F462&lt;&gt;служ!$AF$3),0,1)</f>
        <v>1</v>
      </c>
      <c r="AW462" s="30">
        <f>IF(AND(ISBLANK(W462),$AD462=1,AW$510=1,$F462&lt;&gt;служ!$AF$3),0,1)</f>
        <v>1</v>
      </c>
      <c r="AX462" s="30">
        <f>IF(AND(ISBLANK(X462),$AD462=1,AX$510=1,$F462&lt;&gt;служ!$AF$3),0,1)</f>
        <v>1</v>
      </c>
      <c r="AY462" s="30">
        <f>IF(AND(ISBLANK(Y462),$AD462=1,AY$510=1,$F462&lt;&gt;служ!$AF$3),0,1)</f>
        <v>1</v>
      </c>
      <c r="AZ462" s="30">
        <f>IF(AND(ISBLANK(Z462),$AD462=1,AZ$510=1,$F462&lt;&gt;служ!$AF$3),0,1)</f>
        <v>1</v>
      </c>
      <c r="BA462" s="30">
        <f>IF(AND(ISBLANK(AA462),$AD462=1,BA$510=1,$F462&lt;&gt;служ!$AF$3),0,1)</f>
        <v>1</v>
      </c>
      <c r="BB462" s="20">
        <f t="shared" si="39"/>
        <v>0</v>
      </c>
      <c r="BD462" s="114"/>
      <c r="BE462" s="114"/>
      <c r="BF462" s="156" t="str">
        <f t="shared" si="40"/>
        <v/>
      </c>
      <c r="BH462" s="30">
        <f>IF(AND(ISBLANK(BD462),$AD462=1,$F462&lt;&gt;служ!$AF$3),0,1)</f>
        <v>1</v>
      </c>
      <c r="BI462" s="30">
        <f>IF(AND(ISBLANK(BE462),$AD462=1,$F462&lt;&gt;служ!$AF$3),0,1)</f>
        <v>1</v>
      </c>
    </row>
    <row r="463" spans="2:61" s="20" customFormat="1" x14ac:dyDescent="0.2">
      <c r="B463" s="112">
        <v>454</v>
      </c>
      <c r="C463" s="25">
        <v>4454</v>
      </c>
      <c r="D463" s="52"/>
      <c r="E463" s="52"/>
      <c r="F463" s="113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5"/>
      <c r="V463" s="115"/>
      <c r="W463" s="115"/>
      <c r="X463" s="115"/>
      <c r="Y463" s="115"/>
      <c r="Z463" s="115"/>
      <c r="AA463" s="115"/>
      <c r="AB463" s="28">
        <f>IF(AND(AD463=0,(COUNTIF(D463:AA463,"*")+COUNTIF(D463:AA463,"&lt;9")+COUNTIF(BD463:BE463,"*")+COUNTIF(BD463:BE463,"&lt;9")-COUNTIF(D463:AA463,служ!$AF$3)-COUNTIF(BD463:BE463,служ!$AF$3))&gt;0),0,1)</f>
        <v>1</v>
      </c>
      <c r="AC463" s="28">
        <f t="shared" si="37"/>
        <v>0</v>
      </c>
      <c r="AD463" s="29">
        <f>IF(OR(F463="",F463=служ!$AF$3),0,1)</f>
        <v>0</v>
      </c>
      <c r="AE463" s="31">
        <f t="shared" si="38"/>
        <v>1</v>
      </c>
      <c r="AF463" s="30">
        <f t="shared" si="36"/>
        <v>1</v>
      </c>
      <c r="AG463" s="30">
        <f>IF(AND(ISBLANK(G463),$AD463=1,AG$510=1,$F463&lt;&gt;служ!$AF$3),0,1)</f>
        <v>1</v>
      </c>
      <c r="AH463" s="30">
        <f>IF(AND(ISBLANK(H463),$AD463=1,AH$510=1,$F463&lt;&gt;служ!$AF$3),0,1)</f>
        <v>1</v>
      </c>
      <c r="AI463" s="30">
        <f>IF(AND(ISBLANK(I463),$AD463=1,AI$510=1,$F463&lt;&gt;служ!$AF$3),0,1)</f>
        <v>1</v>
      </c>
      <c r="AJ463" s="30">
        <f>IF(AND(ISBLANK(J463),$AD463=1,AJ$510=1,$F463&lt;&gt;служ!$AF$3),0,1)</f>
        <v>1</v>
      </c>
      <c r="AK463" s="30">
        <f>IF(AND(ISBLANK(K463),$AD463=1,AK$510=1,$F463&lt;&gt;служ!$AF$3),0,1)</f>
        <v>1</v>
      </c>
      <c r="AL463" s="30">
        <f>IF(AND(ISBLANK(L463),$AD463=1,AL$510=1,$F463&lt;&gt;служ!$AF$3),0,1)</f>
        <v>1</v>
      </c>
      <c r="AM463" s="30">
        <f>IF(AND(ISBLANK(M463),$AD463=1,AM$510=1,$F463&lt;&gt;служ!$AF$3),0,1)</f>
        <v>1</v>
      </c>
      <c r="AN463" s="30">
        <f>IF(AND(ISBLANK(N463),$AD463=1,AN$510=1,$F463&lt;&gt;служ!$AF$3),0,1)</f>
        <v>1</v>
      </c>
      <c r="AO463" s="30">
        <f>IF(AND(ISBLANK(O463),$AD463=1,AO$510=1,$F463&lt;&gt;служ!$AF$3),0,1)</f>
        <v>1</v>
      </c>
      <c r="AP463" s="30">
        <f>IF(AND(ISBLANK(P463),$AD463=1,AP$510=1,$F463&lt;&gt;служ!$AF$3),0,1)</f>
        <v>1</v>
      </c>
      <c r="AQ463" s="30">
        <f>IF(AND(ISBLANK(Q463),$AD463=1,AQ$510=1,$F463&lt;&gt;служ!$AF$3),0,1)</f>
        <v>1</v>
      </c>
      <c r="AR463" s="30">
        <f>IF(AND(ISBLANK(R463),$AD463=1,AR$510=1,$F463&lt;&gt;служ!$AF$3),0,1)</f>
        <v>1</v>
      </c>
      <c r="AS463" s="30">
        <f>IF(AND(ISBLANK(S463),$AD463=1,AS$510=1,$F463&lt;&gt;служ!$AF$3),0,1)</f>
        <v>1</v>
      </c>
      <c r="AT463" s="30">
        <f>IF(AND(ISBLANK(T463),$AD463=1,AT$510=1,$F463&lt;&gt;служ!$AF$3),0,1)</f>
        <v>1</v>
      </c>
      <c r="AU463" s="30">
        <f>IF(AND(ISBLANK(U463),$AD463=1,AU$510=1,$F463&lt;&gt;служ!$AF$3),0,1)</f>
        <v>1</v>
      </c>
      <c r="AV463" s="30">
        <f>IF(AND(ISBLANK(V463),$AD463=1,AV$510=1,$F463&lt;&gt;служ!$AF$3),0,1)</f>
        <v>1</v>
      </c>
      <c r="AW463" s="30">
        <f>IF(AND(ISBLANK(W463),$AD463=1,AW$510=1,$F463&lt;&gt;служ!$AF$3),0,1)</f>
        <v>1</v>
      </c>
      <c r="AX463" s="30">
        <f>IF(AND(ISBLANK(X463),$AD463=1,AX$510=1,$F463&lt;&gt;служ!$AF$3),0,1)</f>
        <v>1</v>
      </c>
      <c r="AY463" s="30">
        <f>IF(AND(ISBLANK(Y463),$AD463=1,AY$510=1,$F463&lt;&gt;служ!$AF$3),0,1)</f>
        <v>1</v>
      </c>
      <c r="AZ463" s="30">
        <f>IF(AND(ISBLANK(Z463),$AD463=1,AZ$510=1,$F463&lt;&gt;служ!$AF$3),0,1)</f>
        <v>1</v>
      </c>
      <c r="BA463" s="30">
        <f>IF(AND(ISBLANK(AA463),$AD463=1,BA$510=1,$F463&lt;&gt;служ!$AF$3),0,1)</f>
        <v>1</v>
      </c>
      <c r="BB463" s="20">
        <f t="shared" si="39"/>
        <v>0</v>
      </c>
      <c r="BD463" s="114"/>
      <c r="BE463" s="114"/>
      <c r="BF463" s="156" t="str">
        <f t="shared" si="40"/>
        <v/>
      </c>
      <c r="BH463" s="30">
        <f>IF(AND(ISBLANK(BD463),$AD463=1,$F463&lt;&gt;служ!$AF$3),0,1)</f>
        <v>1</v>
      </c>
      <c r="BI463" s="30">
        <f>IF(AND(ISBLANK(BE463),$AD463=1,$F463&lt;&gt;служ!$AF$3),0,1)</f>
        <v>1</v>
      </c>
    </row>
    <row r="464" spans="2:61" s="20" customFormat="1" x14ac:dyDescent="0.2">
      <c r="B464" s="112">
        <v>455</v>
      </c>
      <c r="C464" s="25">
        <v>4455</v>
      </c>
      <c r="D464" s="52"/>
      <c r="E464" s="52"/>
      <c r="F464" s="113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5"/>
      <c r="V464" s="115"/>
      <c r="W464" s="115"/>
      <c r="X464" s="115"/>
      <c r="Y464" s="115"/>
      <c r="Z464" s="115"/>
      <c r="AA464" s="115"/>
      <c r="AB464" s="28">
        <f>IF(AND(AD464=0,(COUNTIF(D464:AA464,"*")+COUNTIF(D464:AA464,"&lt;9")+COUNTIF(BD464:BE464,"*")+COUNTIF(BD464:BE464,"&lt;9")-COUNTIF(D464:AA464,служ!$AF$3)-COUNTIF(BD464:BE464,служ!$AF$3))&gt;0),0,1)</f>
        <v>1</v>
      </c>
      <c r="AC464" s="28">
        <f t="shared" si="37"/>
        <v>0</v>
      </c>
      <c r="AD464" s="29">
        <f>IF(OR(F464="",F464=служ!$AF$3),0,1)</f>
        <v>0</v>
      </c>
      <c r="AE464" s="31">
        <f t="shared" si="38"/>
        <v>1</v>
      </c>
      <c r="AF464" s="30">
        <f t="shared" si="36"/>
        <v>1</v>
      </c>
      <c r="AG464" s="30">
        <f>IF(AND(ISBLANK(G464),$AD464=1,AG$510=1,$F464&lt;&gt;служ!$AF$3),0,1)</f>
        <v>1</v>
      </c>
      <c r="AH464" s="30">
        <f>IF(AND(ISBLANK(H464),$AD464=1,AH$510=1,$F464&lt;&gt;служ!$AF$3),0,1)</f>
        <v>1</v>
      </c>
      <c r="AI464" s="30">
        <f>IF(AND(ISBLANK(I464),$AD464=1,AI$510=1,$F464&lt;&gt;служ!$AF$3),0,1)</f>
        <v>1</v>
      </c>
      <c r="AJ464" s="30">
        <f>IF(AND(ISBLANK(J464),$AD464=1,AJ$510=1,$F464&lt;&gt;служ!$AF$3),0,1)</f>
        <v>1</v>
      </c>
      <c r="AK464" s="30">
        <f>IF(AND(ISBLANK(K464),$AD464=1,AK$510=1,$F464&lt;&gt;служ!$AF$3),0,1)</f>
        <v>1</v>
      </c>
      <c r="AL464" s="30">
        <f>IF(AND(ISBLANK(L464),$AD464=1,AL$510=1,$F464&lt;&gt;служ!$AF$3),0,1)</f>
        <v>1</v>
      </c>
      <c r="AM464" s="30">
        <f>IF(AND(ISBLANK(M464),$AD464=1,AM$510=1,$F464&lt;&gt;служ!$AF$3),0,1)</f>
        <v>1</v>
      </c>
      <c r="AN464" s="30">
        <f>IF(AND(ISBLANK(N464),$AD464=1,AN$510=1,$F464&lt;&gt;служ!$AF$3),0,1)</f>
        <v>1</v>
      </c>
      <c r="AO464" s="30">
        <f>IF(AND(ISBLANK(O464),$AD464=1,AO$510=1,$F464&lt;&gt;служ!$AF$3),0,1)</f>
        <v>1</v>
      </c>
      <c r="AP464" s="30">
        <f>IF(AND(ISBLANK(P464),$AD464=1,AP$510=1,$F464&lt;&gt;служ!$AF$3),0,1)</f>
        <v>1</v>
      </c>
      <c r="AQ464" s="30">
        <f>IF(AND(ISBLANK(Q464),$AD464=1,AQ$510=1,$F464&lt;&gt;служ!$AF$3),0,1)</f>
        <v>1</v>
      </c>
      <c r="AR464" s="30">
        <f>IF(AND(ISBLANK(R464),$AD464=1,AR$510=1,$F464&lt;&gt;служ!$AF$3),0,1)</f>
        <v>1</v>
      </c>
      <c r="AS464" s="30">
        <f>IF(AND(ISBLANK(S464),$AD464=1,AS$510=1,$F464&lt;&gt;служ!$AF$3),0,1)</f>
        <v>1</v>
      </c>
      <c r="AT464" s="30">
        <f>IF(AND(ISBLANK(T464),$AD464=1,AT$510=1,$F464&lt;&gt;служ!$AF$3),0,1)</f>
        <v>1</v>
      </c>
      <c r="AU464" s="30">
        <f>IF(AND(ISBLANK(U464),$AD464=1,AU$510=1,$F464&lt;&gt;служ!$AF$3),0,1)</f>
        <v>1</v>
      </c>
      <c r="AV464" s="30">
        <f>IF(AND(ISBLANK(V464),$AD464=1,AV$510=1,$F464&lt;&gt;служ!$AF$3),0,1)</f>
        <v>1</v>
      </c>
      <c r="AW464" s="30">
        <f>IF(AND(ISBLANK(W464),$AD464=1,AW$510=1,$F464&lt;&gt;служ!$AF$3),0,1)</f>
        <v>1</v>
      </c>
      <c r="AX464" s="30">
        <f>IF(AND(ISBLANK(X464),$AD464=1,AX$510=1,$F464&lt;&gt;служ!$AF$3),0,1)</f>
        <v>1</v>
      </c>
      <c r="AY464" s="30">
        <f>IF(AND(ISBLANK(Y464),$AD464=1,AY$510=1,$F464&lt;&gt;служ!$AF$3),0,1)</f>
        <v>1</v>
      </c>
      <c r="AZ464" s="30">
        <f>IF(AND(ISBLANK(Z464),$AD464=1,AZ$510=1,$F464&lt;&gt;служ!$AF$3),0,1)</f>
        <v>1</v>
      </c>
      <c r="BA464" s="30">
        <f>IF(AND(ISBLANK(AA464),$AD464=1,BA$510=1,$F464&lt;&gt;служ!$AF$3),0,1)</f>
        <v>1</v>
      </c>
      <c r="BB464" s="20">
        <f t="shared" si="39"/>
        <v>0</v>
      </c>
      <c r="BD464" s="114"/>
      <c r="BE464" s="114"/>
      <c r="BF464" s="156" t="str">
        <f t="shared" si="40"/>
        <v/>
      </c>
      <c r="BH464" s="30">
        <f>IF(AND(ISBLANK(BD464),$AD464=1,$F464&lt;&gt;служ!$AF$3),0,1)</f>
        <v>1</v>
      </c>
      <c r="BI464" s="30">
        <f>IF(AND(ISBLANK(BE464),$AD464=1,$F464&lt;&gt;служ!$AF$3),0,1)</f>
        <v>1</v>
      </c>
    </row>
    <row r="465" spans="2:61" s="20" customFormat="1" x14ac:dyDescent="0.2">
      <c r="B465" s="112">
        <v>456</v>
      </c>
      <c r="C465" s="25">
        <v>4456</v>
      </c>
      <c r="D465" s="52"/>
      <c r="E465" s="52"/>
      <c r="F465" s="113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5"/>
      <c r="V465" s="115"/>
      <c r="W465" s="115"/>
      <c r="X465" s="115"/>
      <c r="Y465" s="115"/>
      <c r="Z465" s="115"/>
      <c r="AA465" s="115"/>
      <c r="AB465" s="28">
        <f>IF(AND(AD465=0,(COUNTIF(D465:AA465,"*")+COUNTIF(D465:AA465,"&lt;9")+COUNTIF(BD465:BE465,"*")+COUNTIF(BD465:BE465,"&lt;9")-COUNTIF(D465:AA465,служ!$AF$3)-COUNTIF(BD465:BE465,служ!$AF$3))&gt;0),0,1)</f>
        <v>1</v>
      </c>
      <c r="AC465" s="28">
        <f t="shared" si="37"/>
        <v>0</v>
      </c>
      <c r="AD465" s="29">
        <f>IF(OR(F465="",F465=служ!$AF$3),0,1)</f>
        <v>0</v>
      </c>
      <c r="AE465" s="31">
        <f t="shared" si="38"/>
        <v>1</v>
      </c>
      <c r="AF465" s="30">
        <f t="shared" si="36"/>
        <v>1</v>
      </c>
      <c r="AG465" s="30">
        <f>IF(AND(ISBLANK(G465),$AD465=1,AG$510=1,$F465&lt;&gt;служ!$AF$3),0,1)</f>
        <v>1</v>
      </c>
      <c r="AH465" s="30">
        <f>IF(AND(ISBLANK(H465),$AD465=1,AH$510=1,$F465&lt;&gt;служ!$AF$3),0,1)</f>
        <v>1</v>
      </c>
      <c r="AI465" s="30">
        <f>IF(AND(ISBLANK(I465),$AD465=1,AI$510=1,$F465&lt;&gt;служ!$AF$3),0,1)</f>
        <v>1</v>
      </c>
      <c r="AJ465" s="30">
        <f>IF(AND(ISBLANK(J465),$AD465=1,AJ$510=1,$F465&lt;&gt;служ!$AF$3),0,1)</f>
        <v>1</v>
      </c>
      <c r="AK465" s="30">
        <f>IF(AND(ISBLANK(K465),$AD465=1,AK$510=1,$F465&lt;&gt;служ!$AF$3),0,1)</f>
        <v>1</v>
      </c>
      <c r="AL465" s="30">
        <f>IF(AND(ISBLANK(L465),$AD465=1,AL$510=1,$F465&lt;&gt;служ!$AF$3),0,1)</f>
        <v>1</v>
      </c>
      <c r="AM465" s="30">
        <f>IF(AND(ISBLANK(M465),$AD465=1,AM$510=1,$F465&lt;&gt;служ!$AF$3),0,1)</f>
        <v>1</v>
      </c>
      <c r="AN465" s="30">
        <f>IF(AND(ISBLANK(N465),$AD465=1,AN$510=1,$F465&lt;&gt;служ!$AF$3),0,1)</f>
        <v>1</v>
      </c>
      <c r="AO465" s="30">
        <f>IF(AND(ISBLANK(O465),$AD465=1,AO$510=1,$F465&lt;&gt;служ!$AF$3),0,1)</f>
        <v>1</v>
      </c>
      <c r="AP465" s="30">
        <f>IF(AND(ISBLANK(P465),$AD465=1,AP$510=1,$F465&lt;&gt;служ!$AF$3),0,1)</f>
        <v>1</v>
      </c>
      <c r="AQ465" s="30">
        <f>IF(AND(ISBLANK(Q465),$AD465=1,AQ$510=1,$F465&lt;&gt;служ!$AF$3),0,1)</f>
        <v>1</v>
      </c>
      <c r="AR465" s="30">
        <f>IF(AND(ISBLANK(R465),$AD465=1,AR$510=1,$F465&lt;&gt;служ!$AF$3),0,1)</f>
        <v>1</v>
      </c>
      <c r="AS465" s="30">
        <f>IF(AND(ISBLANK(S465),$AD465=1,AS$510=1,$F465&lt;&gt;служ!$AF$3),0,1)</f>
        <v>1</v>
      </c>
      <c r="AT465" s="30">
        <f>IF(AND(ISBLANK(T465),$AD465=1,AT$510=1,$F465&lt;&gt;служ!$AF$3),0,1)</f>
        <v>1</v>
      </c>
      <c r="AU465" s="30">
        <f>IF(AND(ISBLANK(U465),$AD465=1,AU$510=1,$F465&lt;&gt;служ!$AF$3),0,1)</f>
        <v>1</v>
      </c>
      <c r="AV465" s="30">
        <f>IF(AND(ISBLANK(V465),$AD465=1,AV$510=1,$F465&lt;&gt;служ!$AF$3),0,1)</f>
        <v>1</v>
      </c>
      <c r="AW465" s="30">
        <f>IF(AND(ISBLANK(W465),$AD465=1,AW$510=1,$F465&lt;&gt;служ!$AF$3),0,1)</f>
        <v>1</v>
      </c>
      <c r="AX465" s="30">
        <f>IF(AND(ISBLANK(X465),$AD465=1,AX$510=1,$F465&lt;&gt;служ!$AF$3),0,1)</f>
        <v>1</v>
      </c>
      <c r="AY465" s="30">
        <f>IF(AND(ISBLANK(Y465),$AD465=1,AY$510=1,$F465&lt;&gt;служ!$AF$3),0,1)</f>
        <v>1</v>
      </c>
      <c r="AZ465" s="30">
        <f>IF(AND(ISBLANK(Z465),$AD465=1,AZ$510=1,$F465&lt;&gt;служ!$AF$3),0,1)</f>
        <v>1</v>
      </c>
      <c r="BA465" s="30">
        <f>IF(AND(ISBLANK(AA465),$AD465=1,BA$510=1,$F465&lt;&gt;служ!$AF$3),0,1)</f>
        <v>1</v>
      </c>
      <c r="BB465" s="20">
        <f t="shared" si="39"/>
        <v>0</v>
      </c>
      <c r="BD465" s="114"/>
      <c r="BE465" s="114"/>
      <c r="BF465" s="156" t="str">
        <f t="shared" si="40"/>
        <v/>
      </c>
      <c r="BH465" s="30">
        <f>IF(AND(ISBLANK(BD465),$AD465=1,$F465&lt;&gt;служ!$AF$3),0,1)</f>
        <v>1</v>
      </c>
      <c r="BI465" s="30">
        <f>IF(AND(ISBLANK(BE465),$AD465=1,$F465&lt;&gt;служ!$AF$3),0,1)</f>
        <v>1</v>
      </c>
    </row>
    <row r="466" spans="2:61" s="20" customFormat="1" x14ac:dyDescent="0.2">
      <c r="B466" s="112">
        <v>457</v>
      </c>
      <c r="C466" s="25">
        <v>4457</v>
      </c>
      <c r="D466" s="52"/>
      <c r="E466" s="52"/>
      <c r="F466" s="113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5"/>
      <c r="V466" s="115"/>
      <c r="W466" s="115"/>
      <c r="X466" s="115"/>
      <c r="Y466" s="115"/>
      <c r="Z466" s="115"/>
      <c r="AA466" s="115"/>
      <c r="AB466" s="28">
        <f>IF(AND(AD466=0,(COUNTIF(D466:AA466,"*")+COUNTIF(D466:AA466,"&lt;9")+COUNTIF(BD466:BE466,"*")+COUNTIF(BD466:BE466,"&lt;9")-COUNTIF(D466:AA466,служ!$AF$3)-COUNTIF(BD466:BE466,служ!$AF$3))&gt;0),0,1)</f>
        <v>1</v>
      </c>
      <c r="AC466" s="28">
        <f t="shared" si="37"/>
        <v>0</v>
      </c>
      <c r="AD466" s="29">
        <f>IF(OR(F466="",F466=служ!$AF$3),0,1)</f>
        <v>0</v>
      </c>
      <c r="AE466" s="31">
        <f t="shared" si="38"/>
        <v>1</v>
      </c>
      <c r="AF466" s="30">
        <f t="shared" si="36"/>
        <v>1</v>
      </c>
      <c r="AG466" s="30">
        <f>IF(AND(ISBLANK(G466),$AD466=1,AG$510=1,$F466&lt;&gt;служ!$AF$3),0,1)</f>
        <v>1</v>
      </c>
      <c r="AH466" s="30">
        <f>IF(AND(ISBLANK(H466),$AD466=1,AH$510=1,$F466&lt;&gt;служ!$AF$3),0,1)</f>
        <v>1</v>
      </c>
      <c r="AI466" s="30">
        <f>IF(AND(ISBLANK(I466),$AD466=1,AI$510=1,$F466&lt;&gt;служ!$AF$3),0,1)</f>
        <v>1</v>
      </c>
      <c r="AJ466" s="30">
        <f>IF(AND(ISBLANK(J466),$AD466=1,AJ$510=1,$F466&lt;&gt;служ!$AF$3),0,1)</f>
        <v>1</v>
      </c>
      <c r="AK466" s="30">
        <f>IF(AND(ISBLANK(K466),$AD466=1,AK$510=1,$F466&lt;&gt;служ!$AF$3),0,1)</f>
        <v>1</v>
      </c>
      <c r="AL466" s="30">
        <f>IF(AND(ISBLANK(L466),$AD466=1,AL$510=1,$F466&lt;&gt;служ!$AF$3),0,1)</f>
        <v>1</v>
      </c>
      <c r="AM466" s="30">
        <f>IF(AND(ISBLANK(M466),$AD466=1,AM$510=1,$F466&lt;&gt;служ!$AF$3),0,1)</f>
        <v>1</v>
      </c>
      <c r="AN466" s="30">
        <f>IF(AND(ISBLANK(N466),$AD466=1,AN$510=1,$F466&lt;&gt;служ!$AF$3),0,1)</f>
        <v>1</v>
      </c>
      <c r="AO466" s="30">
        <f>IF(AND(ISBLANK(O466),$AD466=1,AO$510=1,$F466&lt;&gt;служ!$AF$3),0,1)</f>
        <v>1</v>
      </c>
      <c r="AP466" s="30">
        <f>IF(AND(ISBLANK(P466),$AD466=1,AP$510=1,$F466&lt;&gt;служ!$AF$3),0,1)</f>
        <v>1</v>
      </c>
      <c r="AQ466" s="30">
        <f>IF(AND(ISBLANK(Q466),$AD466=1,AQ$510=1,$F466&lt;&gt;служ!$AF$3),0,1)</f>
        <v>1</v>
      </c>
      <c r="AR466" s="30">
        <f>IF(AND(ISBLANK(R466),$AD466=1,AR$510=1,$F466&lt;&gt;служ!$AF$3),0,1)</f>
        <v>1</v>
      </c>
      <c r="AS466" s="30">
        <f>IF(AND(ISBLANK(S466),$AD466=1,AS$510=1,$F466&lt;&gt;служ!$AF$3),0,1)</f>
        <v>1</v>
      </c>
      <c r="AT466" s="30">
        <f>IF(AND(ISBLANK(T466),$AD466=1,AT$510=1,$F466&lt;&gt;служ!$AF$3),0,1)</f>
        <v>1</v>
      </c>
      <c r="AU466" s="30">
        <f>IF(AND(ISBLANK(U466),$AD466=1,AU$510=1,$F466&lt;&gt;служ!$AF$3),0,1)</f>
        <v>1</v>
      </c>
      <c r="AV466" s="30">
        <f>IF(AND(ISBLANK(V466),$AD466=1,AV$510=1,$F466&lt;&gt;служ!$AF$3),0,1)</f>
        <v>1</v>
      </c>
      <c r="AW466" s="30">
        <f>IF(AND(ISBLANK(W466),$AD466=1,AW$510=1,$F466&lt;&gt;служ!$AF$3),0,1)</f>
        <v>1</v>
      </c>
      <c r="AX466" s="30">
        <f>IF(AND(ISBLANK(X466),$AD466=1,AX$510=1,$F466&lt;&gt;служ!$AF$3),0,1)</f>
        <v>1</v>
      </c>
      <c r="AY466" s="30">
        <f>IF(AND(ISBLANK(Y466),$AD466=1,AY$510=1,$F466&lt;&gt;служ!$AF$3),0,1)</f>
        <v>1</v>
      </c>
      <c r="AZ466" s="30">
        <f>IF(AND(ISBLANK(Z466),$AD466=1,AZ$510=1,$F466&lt;&gt;служ!$AF$3),0,1)</f>
        <v>1</v>
      </c>
      <c r="BA466" s="30">
        <f>IF(AND(ISBLANK(AA466),$AD466=1,BA$510=1,$F466&lt;&gt;служ!$AF$3),0,1)</f>
        <v>1</v>
      </c>
      <c r="BB466" s="20">
        <f t="shared" si="39"/>
        <v>0</v>
      </c>
      <c r="BD466" s="114"/>
      <c r="BE466" s="114"/>
      <c r="BF466" s="156" t="str">
        <f t="shared" si="40"/>
        <v/>
      </c>
      <c r="BH466" s="30">
        <f>IF(AND(ISBLANK(BD466),$AD466=1,$F466&lt;&gt;служ!$AF$3),0,1)</f>
        <v>1</v>
      </c>
      <c r="BI466" s="30">
        <f>IF(AND(ISBLANK(BE466),$AD466=1,$F466&lt;&gt;служ!$AF$3),0,1)</f>
        <v>1</v>
      </c>
    </row>
    <row r="467" spans="2:61" s="20" customFormat="1" x14ac:dyDescent="0.2">
      <c r="B467" s="112">
        <v>458</v>
      </c>
      <c r="C467" s="25">
        <v>4458</v>
      </c>
      <c r="D467" s="52"/>
      <c r="E467" s="52"/>
      <c r="F467" s="113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5"/>
      <c r="V467" s="115"/>
      <c r="W467" s="115"/>
      <c r="X467" s="115"/>
      <c r="Y467" s="115"/>
      <c r="Z467" s="115"/>
      <c r="AA467" s="115"/>
      <c r="AB467" s="28">
        <f>IF(AND(AD467=0,(COUNTIF(D467:AA467,"*")+COUNTIF(D467:AA467,"&lt;9")+COUNTIF(BD467:BE467,"*")+COUNTIF(BD467:BE467,"&lt;9")-COUNTIF(D467:AA467,служ!$AF$3)-COUNTIF(BD467:BE467,служ!$AF$3))&gt;0),0,1)</f>
        <v>1</v>
      </c>
      <c r="AC467" s="28">
        <f t="shared" si="37"/>
        <v>0</v>
      </c>
      <c r="AD467" s="29">
        <f>IF(OR(F467="",F467=служ!$AF$3),0,1)</f>
        <v>0</v>
      </c>
      <c r="AE467" s="31">
        <f t="shared" si="38"/>
        <v>1</v>
      </c>
      <c r="AF467" s="30">
        <f t="shared" si="36"/>
        <v>1</v>
      </c>
      <c r="AG467" s="30">
        <f>IF(AND(ISBLANK(G467),$AD467=1,AG$510=1,$F467&lt;&gt;служ!$AF$3),0,1)</f>
        <v>1</v>
      </c>
      <c r="AH467" s="30">
        <f>IF(AND(ISBLANK(H467),$AD467=1,AH$510=1,$F467&lt;&gt;служ!$AF$3),0,1)</f>
        <v>1</v>
      </c>
      <c r="AI467" s="30">
        <f>IF(AND(ISBLANK(I467),$AD467=1,AI$510=1,$F467&lt;&gt;служ!$AF$3),0,1)</f>
        <v>1</v>
      </c>
      <c r="AJ467" s="30">
        <f>IF(AND(ISBLANK(J467),$AD467=1,AJ$510=1,$F467&lt;&gt;служ!$AF$3),0,1)</f>
        <v>1</v>
      </c>
      <c r="AK467" s="30">
        <f>IF(AND(ISBLANK(K467),$AD467=1,AK$510=1,$F467&lt;&gt;служ!$AF$3),0,1)</f>
        <v>1</v>
      </c>
      <c r="AL467" s="30">
        <f>IF(AND(ISBLANK(L467),$AD467=1,AL$510=1,$F467&lt;&gt;служ!$AF$3),0,1)</f>
        <v>1</v>
      </c>
      <c r="AM467" s="30">
        <f>IF(AND(ISBLANK(M467),$AD467=1,AM$510=1,$F467&lt;&gt;служ!$AF$3),0,1)</f>
        <v>1</v>
      </c>
      <c r="AN467" s="30">
        <f>IF(AND(ISBLANK(N467),$AD467=1,AN$510=1,$F467&lt;&gt;служ!$AF$3),0,1)</f>
        <v>1</v>
      </c>
      <c r="AO467" s="30">
        <f>IF(AND(ISBLANK(O467),$AD467=1,AO$510=1,$F467&lt;&gt;служ!$AF$3),0,1)</f>
        <v>1</v>
      </c>
      <c r="AP467" s="30">
        <f>IF(AND(ISBLANK(P467),$AD467=1,AP$510=1,$F467&lt;&gt;служ!$AF$3),0,1)</f>
        <v>1</v>
      </c>
      <c r="AQ467" s="30">
        <f>IF(AND(ISBLANK(Q467),$AD467=1,AQ$510=1,$F467&lt;&gt;служ!$AF$3),0,1)</f>
        <v>1</v>
      </c>
      <c r="AR467" s="30">
        <f>IF(AND(ISBLANK(R467),$AD467=1,AR$510=1,$F467&lt;&gt;служ!$AF$3),0,1)</f>
        <v>1</v>
      </c>
      <c r="AS467" s="30">
        <f>IF(AND(ISBLANK(S467),$AD467=1,AS$510=1,$F467&lt;&gt;служ!$AF$3),0,1)</f>
        <v>1</v>
      </c>
      <c r="AT467" s="30">
        <f>IF(AND(ISBLANK(T467),$AD467=1,AT$510=1,$F467&lt;&gt;служ!$AF$3),0,1)</f>
        <v>1</v>
      </c>
      <c r="AU467" s="30">
        <f>IF(AND(ISBLANK(U467),$AD467=1,AU$510=1,$F467&lt;&gt;служ!$AF$3),0,1)</f>
        <v>1</v>
      </c>
      <c r="AV467" s="30">
        <f>IF(AND(ISBLANK(V467),$AD467=1,AV$510=1,$F467&lt;&gt;служ!$AF$3),0,1)</f>
        <v>1</v>
      </c>
      <c r="AW467" s="30">
        <f>IF(AND(ISBLANK(W467),$AD467=1,AW$510=1,$F467&lt;&gt;служ!$AF$3),0,1)</f>
        <v>1</v>
      </c>
      <c r="AX467" s="30">
        <f>IF(AND(ISBLANK(X467),$AD467=1,AX$510=1,$F467&lt;&gt;служ!$AF$3),0,1)</f>
        <v>1</v>
      </c>
      <c r="AY467" s="30">
        <f>IF(AND(ISBLANK(Y467),$AD467=1,AY$510=1,$F467&lt;&gt;служ!$AF$3),0,1)</f>
        <v>1</v>
      </c>
      <c r="AZ467" s="30">
        <f>IF(AND(ISBLANK(Z467),$AD467=1,AZ$510=1,$F467&lt;&gt;служ!$AF$3),0,1)</f>
        <v>1</v>
      </c>
      <c r="BA467" s="30">
        <f>IF(AND(ISBLANK(AA467),$AD467=1,BA$510=1,$F467&lt;&gt;служ!$AF$3),0,1)</f>
        <v>1</v>
      </c>
      <c r="BB467" s="20">
        <f t="shared" si="39"/>
        <v>0</v>
      </c>
      <c r="BD467" s="114"/>
      <c r="BE467" s="114"/>
      <c r="BF467" s="156" t="str">
        <f t="shared" si="40"/>
        <v/>
      </c>
      <c r="BH467" s="30">
        <f>IF(AND(ISBLANK(BD467),$AD467=1,$F467&lt;&gt;служ!$AF$3),0,1)</f>
        <v>1</v>
      </c>
      <c r="BI467" s="30">
        <f>IF(AND(ISBLANK(BE467),$AD467=1,$F467&lt;&gt;служ!$AF$3),0,1)</f>
        <v>1</v>
      </c>
    </row>
    <row r="468" spans="2:61" s="20" customFormat="1" x14ac:dyDescent="0.2">
      <c r="B468" s="112">
        <v>459</v>
      </c>
      <c r="C468" s="25">
        <v>4459</v>
      </c>
      <c r="D468" s="52"/>
      <c r="E468" s="52"/>
      <c r="F468" s="113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5"/>
      <c r="V468" s="115"/>
      <c r="W468" s="115"/>
      <c r="X468" s="115"/>
      <c r="Y468" s="115"/>
      <c r="Z468" s="115"/>
      <c r="AA468" s="115"/>
      <c r="AB468" s="28">
        <f>IF(AND(AD468=0,(COUNTIF(D468:AA468,"*")+COUNTIF(D468:AA468,"&lt;9")+COUNTIF(BD468:BE468,"*")+COUNTIF(BD468:BE468,"&lt;9")-COUNTIF(D468:AA468,служ!$AF$3)-COUNTIF(BD468:BE468,служ!$AF$3))&gt;0),0,1)</f>
        <v>1</v>
      </c>
      <c r="AC468" s="28">
        <f t="shared" si="37"/>
        <v>0</v>
      </c>
      <c r="AD468" s="29">
        <f>IF(OR(F468="",F468=служ!$AF$3),0,1)</f>
        <v>0</v>
      </c>
      <c r="AE468" s="31">
        <f t="shared" si="38"/>
        <v>1</v>
      </c>
      <c r="AF468" s="30">
        <f t="shared" si="36"/>
        <v>1</v>
      </c>
      <c r="AG468" s="30">
        <f>IF(AND(ISBLANK(G468),$AD468=1,AG$510=1,$F468&lt;&gt;служ!$AF$3),0,1)</f>
        <v>1</v>
      </c>
      <c r="AH468" s="30">
        <f>IF(AND(ISBLANK(H468),$AD468=1,AH$510=1,$F468&lt;&gt;служ!$AF$3),0,1)</f>
        <v>1</v>
      </c>
      <c r="AI468" s="30">
        <f>IF(AND(ISBLANK(I468),$AD468=1,AI$510=1,$F468&lt;&gt;служ!$AF$3),0,1)</f>
        <v>1</v>
      </c>
      <c r="AJ468" s="30">
        <f>IF(AND(ISBLANK(J468),$AD468=1,AJ$510=1,$F468&lt;&gt;служ!$AF$3),0,1)</f>
        <v>1</v>
      </c>
      <c r="AK468" s="30">
        <f>IF(AND(ISBLANK(K468),$AD468=1,AK$510=1,$F468&lt;&gt;служ!$AF$3),0,1)</f>
        <v>1</v>
      </c>
      <c r="AL468" s="30">
        <f>IF(AND(ISBLANK(L468),$AD468=1,AL$510=1,$F468&lt;&gt;служ!$AF$3),0,1)</f>
        <v>1</v>
      </c>
      <c r="AM468" s="30">
        <f>IF(AND(ISBLANK(M468),$AD468=1,AM$510=1,$F468&lt;&gt;служ!$AF$3),0,1)</f>
        <v>1</v>
      </c>
      <c r="AN468" s="30">
        <f>IF(AND(ISBLANK(N468),$AD468=1,AN$510=1,$F468&lt;&gt;служ!$AF$3),0,1)</f>
        <v>1</v>
      </c>
      <c r="AO468" s="30">
        <f>IF(AND(ISBLANK(O468),$AD468=1,AO$510=1,$F468&lt;&gt;служ!$AF$3),0,1)</f>
        <v>1</v>
      </c>
      <c r="AP468" s="30">
        <f>IF(AND(ISBLANK(P468),$AD468=1,AP$510=1,$F468&lt;&gt;служ!$AF$3),0,1)</f>
        <v>1</v>
      </c>
      <c r="AQ468" s="30">
        <f>IF(AND(ISBLANK(Q468),$AD468=1,AQ$510=1,$F468&lt;&gt;служ!$AF$3),0,1)</f>
        <v>1</v>
      </c>
      <c r="AR468" s="30">
        <f>IF(AND(ISBLANK(R468),$AD468=1,AR$510=1,$F468&lt;&gt;служ!$AF$3),0,1)</f>
        <v>1</v>
      </c>
      <c r="AS468" s="30">
        <f>IF(AND(ISBLANK(S468),$AD468=1,AS$510=1,$F468&lt;&gt;служ!$AF$3),0,1)</f>
        <v>1</v>
      </c>
      <c r="AT468" s="30">
        <f>IF(AND(ISBLANK(T468),$AD468=1,AT$510=1,$F468&lt;&gt;служ!$AF$3),0,1)</f>
        <v>1</v>
      </c>
      <c r="AU468" s="30">
        <f>IF(AND(ISBLANK(U468),$AD468=1,AU$510=1,$F468&lt;&gt;служ!$AF$3),0,1)</f>
        <v>1</v>
      </c>
      <c r="AV468" s="30">
        <f>IF(AND(ISBLANK(V468),$AD468=1,AV$510=1,$F468&lt;&gt;служ!$AF$3),0,1)</f>
        <v>1</v>
      </c>
      <c r="AW468" s="30">
        <f>IF(AND(ISBLANK(W468),$AD468=1,AW$510=1,$F468&lt;&gt;служ!$AF$3),0,1)</f>
        <v>1</v>
      </c>
      <c r="AX468" s="30">
        <f>IF(AND(ISBLANK(X468),$AD468=1,AX$510=1,$F468&lt;&gt;служ!$AF$3),0,1)</f>
        <v>1</v>
      </c>
      <c r="AY468" s="30">
        <f>IF(AND(ISBLANK(Y468),$AD468=1,AY$510=1,$F468&lt;&gt;служ!$AF$3),0,1)</f>
        <v>1</v>
      </c>
      <c r="AZ468" s="30">
        <f>IF(AND(ISBLANK(Z468),$AD468=1,AZ$510=1,$F468&lt;&gt;служ!$AF$3),0,1)</f>
        <v>1</v>
      </c>
      <c r="BA468" s="30">
        <f>IF(AND(ISBLANK(AA468),$AD468=1,BA$510=1,$F468&lt;&gt;служ!$AF$3),0,1)</f>
        <v>1</v>
      </c>
      <c r="BB468" s="20">
        <f t="shared" si="39"/>
        <v>0</v>
      </c>
      <c r="BD468" s="114"/>
      <c r="BE468" s="114"/>
      <c r="BF468" s="156" t="str">
        <f t="shared" si="40"/>
        <v/>
      </c>
      <c r="BH468" s="30">
        <f>IF(AND(ISBLANK(BD468),$AD468=1,$F468&lt;&gt;служ!$AF$3),0,1)</f>
        <v>1</v>
      </c>
      <c r="BI468" s="30">
        <f>IF(AND(ISBLANK(BE468),$AD468=1,$F468&lt;&gt;служ!$AF$3),0,1)</f>
        <v>1</v>
      </c>
    </row>
    <row r="469" spans="2:61" s="20" customFormat="1" x14ac:dyDescent="0.2">
      <c r="B469" s="112">
        <v>460</v>
      </c>
      <c r="C469" s="25">
        <v>4460</v>
      </c>
      <c r="D469" s="52"/>
      <c r="E469" s="52"/>
      <c r="F469" s="113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5"/>
      <c r="V469" s="115"/>
      <c r="W469" s="115"/>
      <c r="X469" s="115"/>
      <c r="Y469" s="115"/>
      <c r="Z469" s="115"/>
      <c r="AA469" s="115"/>
      <c r="AB469" s="28">
        <f>IF(AND(AD469=0,(COUNTIF(D469:AA469,"*")+COUNTIF(D469:AA469,"&lt;9")+COUNTIF(BD469:BE469,"*")+COUNTIF(BD469:BE469,"&lt;9")-COUNTIF(D469:AA469,служ!$AF$3)-COUNTIF(BD469:BE469,служ!$AF$3))&gt;0),0,1)</f>
        <v>1</v>
      </c>
      <c r="AC469" s="28">
        <f t="shared" si="37"/>
        <v>0</v>
      </c>
      <c r="AD469" s="29">
        <f>IF(OR(F469="",F469=служ!$AF$3),0,1)</f>
        <v>0</v>
      </c>
      <c r="AE469" s="31">
        <f t="shared" si="38"/>
        <v>1</v>
      </c>
      <c r="AF469" s="30">
        <f t="shared" si="36"/>
        <v>1</v>
      </c>
      <c r="AG469" s="30">
        <f>IF(AND(ISBLANK(G469),$AD469=1,AG$510=1,$F469&lt;&gt;служ!$AF$3),0,1)</f>
        <v>1</v>
      </c>
      <c r="AH469" s="30">
        <f>IF(AND(ISBLANK(H469),$AD469=1,AH$510=1,$F469&lt;&gt;служ!$AF$3),0,1)</f>
        <v>1</v>
      </c>
      <c r="AI469" s="30">
        <f>IF(AND(ISBLANK(I469),$AD469=1,AI$510=1,$F469&lt;&gt;служ!$AF$3),0,1)</f>
        <v>1</v>
      </c>
      <c r="AJ469" s="30">
        <f>IF(AND(ISBLANK(J469),$AD469=1,AJ$510=1,$F469&lt;&gt;служ!$AF$3),0,1)</f>
        <v>1</v>
      </c>
      <c r="AK469" s="30">
        <f>IF(AND(ISBLANK(K469),$AD469=1,AK$510=1,$F469&lt;&gt;служ!$AF$3),0,1)</f>
        <v>1</v>
      </c>
      <c r="AL469" s="30">
        <f>IF(AND(ISBLANK(L469),$AD469=1,AL$510=1,$F469&lt;&gt;служ!$AF$3),0,1)</f>
        <v>1</v>
      </c>
      <c r="AM469" s="30">
        <f>IF(AND(ISBLANK(M469),$AD469=1,AM$510=1,$F469&lt;&gt;служ!$AF$3),0,1)</f>
        <v>1</v>
      </c>
      <c r="AN469" s="30">
        <f>IF(AND(ISBLANK(N469),$AD469=1,AN$510=1,$F469&lt;&gt;служ!$AF$3),0,1)</f>
        <v>1</v>
      </c>
      <c r="AO469" s="30">
        <f>IF(AND(ISBLANK(O469),$AD469=1,AO$510=1,$F469&lt;&gt;служ!$AF$3),0,1)</f>
        <v>1</v>
      </c>
      <c r="AP469" s="30">
        <f>IF(AND(ISBLANK(P469),$AD469=1,AP$510=1,$F469&lt;&gt;служ!$AF$3),0,1)</f>
        <v>1</v>
      </c>
      <c r="AQ469" s="30">
        <f>IF(AND(ISBLANK(Q469),$AD469=1,AQ$510=1,$F469&lt;&gt;служ!$AF$3),0,1)</f>
        <v>1</v>
      </c>
      <c r="AR469" s="30">
        <f>IF(AND(ISBLANK(R469),$AD469=1,AR$510=1,$F469&lt;&gt;служ!$AF$3),0,1)</f>
        <v>1</v>
      </c>
      <c r="AS469" s="30">
        <f>IF(AND(ISBLANK(S469),$AD469=1,AS$510=1,$F469&lt;&gt;служ!$AF$3),0,1)</f>
        <v>1</v>
      </c>
      <c r="AT469" s="30">
        <f>IF(AND(ISBLANK(T469),$AD469=1,AT$510=1,$F469&lt;&gt;служ!$AF$3),0,1)</f>
        <v>1</v>
      </c>
      <c r="AU469" s="30">
        <f>IF(AND(ISBLANK(U469),$AD469=1,AU$510=1,$F469&lt;&gt;служ!$AF$3),0,1)</f>
        <v>1</v>
      </c>
      <c r="AV469" s="30">
        <f>IF(AND(ISBLANK(V469),$AD469=1,AV$510=1,$F469&lt;&gt;служ!$AF$3),0,1)</f>
        <v>1</v>
      </c>
      <c r="AW469" s="30">
        <f>IF(AND(ISBLANK(W469),$AD469=1,AW$510=1,$F469&lt;&gt;служ!$AF$3),0,1)</f>
        <v>1</v>
      </c>
      <c r="AX469" s="30">
        <f>IF(AND(ISBLANK(X469),$AD469=1,AX$510=1,$F469&lt;&gt;служ!$AF$3),0,1)</f>
        <v>1</v>
      </c>
      <c r="AY469" s="30">
        <f>IF(AND(ISBLANK(Y469),$AD469=1,AY$510=1,$F469&lt;&gt;служ!$AF$3),0,1)</f>
        <v>1</v>
      </c>
      <c r="AZ469" s="30">
        <f>IF(AND(ISBLANK(Z469),$AD469=1,AZ$510=1,$F469&lt;&gt;служ!$AF$3),0,1)</f>
        <v>1</v>
      </c>
      <c r="BA469" s="30">
        <f>IF(AND(ISBLANK(AA469),$AD469=1,BA$510=1,$F469&lt;&gt;служ!$AF$3),0,1)</f>
        <v>1</v>
      </c>
      <c r="BB469" s="20">
        <f t="shared" si="39"/>
        <v>0</v>
      </c>
      <c r="BD469" s="114"/>
      <c r="BE469" s="114"/>
      <c r="BF469" s="156" t="str">
        <f t="shared" si="40"/>
        <v/>
      </c>
      <c r="BH469" s="30">
        <f>IF(AND(ISBLANK(BD469),$AD469=1,$F469&lt;&gt;служ!$AF$3),0,1)</f>
        <v>1</v>
      </c>
      <c r="BI469" s="30">
        <f>IF(AND(ISBLANK(BE469),$AD469=1,$F469&lt;&gt;служ!$AF$3),0,1)</f>
        <v>1</v>
      </c>
    </row>
    <row r="470" spans="2:61" s="20" customFormat="1" x14ac:dyDescent="0.2">
      <c r="B470" s="112">
        <v>461</v>
      </c>
      <c r="C470" s="25">
        <v>4461</v>
      </c>
      <c r="D470" s="52"/>
      <c r="E470" s="52"/>
      <c r="F470" s="113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5"/>
      <c r="V470" s="115"/>
      <c r="W470" s="115"/>
      <c r="X470" s="115"/>
      <c r="Y470" s="115"/>
      <c r="Z470" s="115"/>
      <c r="AA470" s="115"/>
      <c r="AB470" s="28">
        <f>IF(AND(AD470=0,(COUNTIF(D470:AA470,"*")+COUNTIF(D470:AA470,"&lt;9")+COUNTIF(BD470:BE470,"*")+COUNTIF(BD470:BE470,"&lt;9")-COUNTIF(D470:AA470,служ!$AF$3)-COUNTIF(BD470:BE470,служ!$AF$3))&gt;0),0,1)</f>
        <v>1</v>
      </c>
      <c r="AC470" s="28">
        <f t="shared" si="37"/>
        <v>0</v>
      </c>
      <c r="AD470" s="29">
        <f>IF(OR(F470="",F470=служ!$AF$3),0,1)</f>
        <v>0</v>
      </c>
      <c r="AE470" s="31">
        <f t="shared" si="38"/>
        <v>1</v>
      </c>
      <c r="AF470" s="30">
        <f t="shared" si="36"/>
        <v>1</v>
      </c>
      <c r="AG470" s="30">
        <f>IF(AND(ISBLANK(G470),$AD470=1,AG$510=1,$F470&lt;&gt;служ!$AF$3),0,1)</f>
        <v>1</v>
      </c>
      <c r="AH470" s="30">
        <f>IF(AND(ISBLANK(H470),$AD470=1,AH$510=1,$F470&lt;&gt;служ!$AF$3),0,1)</f>
        <v>1</v>
      </c>
      <c r="AI470" s="30">
        <f>IF(AND(ISBLANK(I470),$AD470=1,AI$510=1,$F470&lt;&gt;служ!$AF$3),0,1)</f>
        <v>1</v>
      </c>
      <c r="AJ470" s="30">
        <f>IF(AND(ISBLANK(J470),$AD470=1,AJ$510=1,$F470&lt;&gt;служ!$AF$3),0,1)</f>
        <v>1</v>
      </c>
      <c r="AK470" s="30">
        <f>IF(AND(ISBLANK(K470),$AD470=1,AK$510=1,$F470&lt;&gt;служ!$AF$3),0,1)</f>
        <v>1</v>
      </c>
      <c r="AL470" s="30">
        <f>IF(AND(ISBLANK(L470),$AD470=1,AL$510=1,$F470&lt;&gt;служ!$AF$3),0,1)</f>
        <v>1</v>
      </c>
      <c r="AM470" s="30">
        <f>IF(AND(ISBLANK(M470),$AD470=1,AM$510=1,$F470&lt;&gt;служ!$AF$3),0,1)</f>
        <v>1</v>
      </c>
      <c r="AN470" s="30">
        <f>IF(AND(ISBLANK(N470),$AD470=1,AN$510=1,$F470&lt;&gt;служ!$AF$3),0,1)</f>
        <v>1</v>
      </c>
      <c r="AO470" s="30">
        <f>IF(AND(ISBLANK(O470),$AD470=1,AO$510=1,$F470&lt;&gt;служ!$AF$3),0,1)</f>
        <v>1</v>
      </c>
      <c r="AP470" s="30">
        <f>IF(AND(ISBLANK(P470),$AD470=1,AP$510=1,$F470&lt;&gt;служ!$AF$3),0,1)</f>
        <v>1</v>
      </c>
      <c r="AQ470" s="30">
        <f>IF(AND(ISBLANK(Q470),$AD470=1,AQ$510=1,$F470&lt;&gt;служ!$AF$3),0,1)</f>
        <v>1</v>
      </c>
      <c r="AR470" s="30">
        <f>IF(AND(ISBLANK(R470),$AD470=1,AR$510=1,$F470&lt;&gt;служ!$AF$3),0,1)</f>
        <v>1</v>
      </c>
      <c r="AS470" s="30">
        <f>IF(AND(ISBLANK(S470),$AD470=1,AS$510=1,$F470&lt;&gt;служ!$AF$3),0,1)</f>
        <v>1</v>
      </c>
      <c r="AT470" s="30">
        <f>IF(AND(ISBLANK(T470),$AD470=1,AT$510=1,$F470&lt;&gt;служ!$AF$3),0,1)</f>
        <v>1</v>
      </c>
      <c r="AU470" s="30">
        <f>IF(AND(ISBLANK(U470),$AD470=1,AU$510=1,$F470&lt;&gt;служ!$AF$3),0,1)</f>
        <v>1</v>
      </c>
      <c r="AV470" s="30">
        <f>IF(AND(ISBLANK(V470),$AD470=1,AV$510=1,$F470&lt;&gt;служ!$AF$3),0,1)</f>
        <v>1</v>
      </c>
      <c r="AW470" s="30">
        <f>IF(AND(ISBLANK(W470),$AD470=1,AW$510=1,$F470&lt;&gt;служ!$AF$3),0,1)</f>
        <v>1</v>
      </c>
      <c r="AX470" s="30">
        <f>IF(AND(ISBLANK(X470),$AD470=1,AX$510=1,$F470&lt;&gt;служ!$AF$3),0,1)</f>
        <v>1</v>
      </c>
      <c r="AY470" s="30">
        <f>IF(AND(ISBLANK(Y470),$AD470=1,AY$510=1,$F470&lt;&gt;служ!$AF$3),0,1)</f>
        <v>1</v>
      </c>
      <c r="AZ470" s="30">
        <f>IF(AND(ISBLANK(Z470),$AD470=1,AZ$510=1,$F470&lt;&gt;служ!$AF$3),0,1)</f>
        <v>1</v>
      </c>
      <c r="BA470" s="30">
        <f>IF(AND(ISBLANK(AA470),$AD470=1,BA$510=1,$F470&lt;&gt;служ!$AF$3),0,1)</f>
        <v>1</v>
      </c>
      <c r="BB470" s="20">
        <f t="shared" si="39"/>
        <v>0</v>
      </c>
      <c r="BD470" s="114"/>
      <c r="BE470" s="114"/>
      <c r="BF470" s="156" t="str">
        <f t="shared" si="40"/>
        <v/>
      </c>
      <c r="BH470" s="30">
        <f>IF(AND(ISBLANK(BD470),$AD470=1,$F470&lt;&gt;служ!$AF$3),0,1)</f>
        <v>1</v>
      </c>
      <c r="BI470" s="30">
        <f>IF(AND(ISBLANK(BE470),$AD470=1,$F470&lt;&gt;служ!$AF$3),0,1)</f>
        <v>1</v>
      </c>
    </row>
    <row r="471" spans="2:61" s="20" customFormat="1" x14ac:dyDescent="0.2">
      <c r="B471" s="112">
        <v>462</v>
      </c>
      <c r="C471" s="25">
        <v>4462</v>
      </c>
      <c r="D471" s="52"/>
      <c r="E471" s="52"/>
      <c r="F471" s="113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5"/>
      <c r="V471" s="115"/>
      <c r="W471" s="115"/>
      <c r="X471" s="115"/>
      <c r="Y471" s="115"/>
      <c r="Z471" s="115"/>
      <c r="AA471" s="115"/>
      <c r="AB471" s="28">
        <f>IF(AND(AD471=0,(COUNTIF(D471:AA471,"*")+COUNTIF(D471:AA471,"&lt;9")+COUNTIF(BD471:BE471,"*")+COUNTIF(BD471:BE471,"&lt;9")-COUNTIF(D471:AA471,служ!$AF$3)-COUNTIF(BD471:BE471,служ!$AF$3))&gt;0),0,1)</f>
        <v>1</v>
      </c>
      <c r="AC471" s="28">
        <f t="shared" si="37"/>
        <v>0</v>
      </c>
      <c r="AD471" s="29">
        <f>IF(OR(F471="",F471=служ!$AF$3),0,1)</f>
        <v>0</v>
      </c>
      <c r="AE471" s="31">
        <f t="shared" si="38"/>
        <v>1</v>
      </c>
      <c r="AF471" s="30">
        <f t="shared" si="36"/>
        <v>1</v>
      </c>
      <c r="AG471" s="30">
        <f>IF(AND(ISBLANK(G471),$AD471=1,AG$510=1,$F471&lt;&gt;служ!$AF$3),0,1)</f>
        <v>1</v>
      </c>
      <c r="AH471" s="30">
        <f>IF(AND(ISBLANK(H471),$AD471=1,AH$510=1,$F471&lt;&gt;служ!$AF$3),0,1)</f>
        <v>1</v>
      </c>
      <c r="AI471" s="30">
        <f>IF(AND(ISBLANK(I471),$AD471=1,AI$510=1,$F471&lt;&gt;служ!$AF$3),0,1)</f>
        <v>1</v>
      </c>
      <c r="AJ471" s="30">
        <f>IF(AND(ISBLANK(J471),$AD471=1,AJ$510=1,$F471&lt;&gt;служ!$AF$3),0,1)</f>
        <v>1</v>
      </c>
      <c r="AK471" s="30">
        <f>IF(AND(ISBLANK(K471),$AD471=1,AK$510=1,$F471&lt;&gt;служ!$AF$3),0,1)</f>
        <v>1</v>
      </c>
      <c r="AL471" s="30">
        <f>IF(AND(ISBLANK(L471),$AD471=1,AL$510=1,$F471&lt;&gt;служ!$AF$3),0,1)</f>
        <v>1</v>
      </c>
      <c r="AM471" s="30">
        <f>IF(AND(ISBLANK(M471),$AD471=1,AM$510=1,$F471&lt;&gt;служ!$AF$3),0,1)</f>
        <v>1</v>
      </c>
      <c r="AN471" s="30">
        <f>IF(AND(ISBLANK(N471),$AD471=1,AN$510=1,$F471&lt;&gt;служ!$AF$3),0,1)</f>
        <v>1</v>
      </c>
      <c r="AO471" s="30">
        <f>IF(AND(ISBLANK(O471),$AD471=1,AO$510=1,$F471&lt;&gt;служ!$AF$3),0,1)</f>
        <v>1</v>
      </c>
      <c r="AP471" s="30">
        <f>IF(AND(ISBLANK(P471),$AD471=1,AP$510=1,$F471&lt;&gt;служ!$AF$3),0,1)</f>
        <v>1</v>
      </c>
      <c r="AQ471" s="30">
        <f>IF(AND(ISBLANK(Q471),$AD471=1,AQ$510=1,$F471&lt;&gt;служ!$AF$3),0,1)</f>
        <v>1</v>
      </c>
      <c r="AR471" s="30">
        <f>IF(AND(ISBLANK(R471),$AD471=1,AR$510=1,$F471&lt;&gt;служ!$AF$3),0,1)</f>
        <v>1</v>
      </c>
      <c r="AS471" s="30">
        <f>IF(AND(ISBLANK(S471),$AD471=1,AS$510=1,$F471&lt;&gt;служ!$AF$3),0,1)</f>
        <v>1</v>
      </c>
      <c r="AT471" s="30">
        <f>IF(AND(ISBLANK(T471),$AD471=1,AT$510=1,$F471&lt;&gt;служ!$AF$3),0,1)</f>
        <v>1</v>
      </c>
      <c r="AU471" s="30">
        <f>IF(AND(ISBLANK(U471),$AD471=1,AU$510=1,$F471&lt;&gt;служ!$AF$3),0,1)</f>
        <v>1</v>
      </c>
      <c r="AV471" s="30">
        <f>IF(AND(ISBLANK(V471),$AD471=1,AV$510=1,$F471&lt;&gt;служ!$AF$3),0,1)</f>
        <v>1</v>
      </c>
      <c r="AW471" s="30">
        <f>IF(AND(ISBLANK(W471),$AD471=1,AW$510=1,$F471&lt;&gt;служ!$AF$3),0,1)</f>
        <v>1</v>
      </c>
      <c r="AX471" s="30">
        <f>IF(AND(ISBLANK(X471),$AD471=1,AX$510=1,$F471&lt;&gt;служ!$AF$3),0,1)</f>
        <v>1</v>
      </c>
      <c r="AY471" s="30">
        <f>IF(AND(ISBLANK(Y471),$AD471=1,AY$510=1,$F471&lt;&gt;служ!$AF$3),0,1)</f>
        <v>1</v>
      </c>
      <c r="AZ471" s="30">
        <f>IF(AND(ISBLANK(Z471),$AD471=1,AZ$510=1,$F471&lt;&gt;служ!$AF$3),0,1)</f>
        <v>1</v>
      </c>
      <c r="BA471" s="30">
        <f>IF(AND(ISBLANK(AA471),$AD471=1,BA$510=1,$F471&lt;&gt;служ!$AF$3),0,1)</f>
        <v>1</v>
      </c>
      <c r="BB471" s="20">
        <f t="shared" si="39"/>
        <v>0</v>
      </c>
      <c r="BD471" s="114"/>
      <c r="BE471" s="114"/>
      <c r="BF471" s="156" t="str">
        <f t="shared" si="40"/>
        <v/>
      </c>
      <c r="BH471" s="30">
        <f>IF(AND(ISBLANK(BD471),$AD471=1,$F471&lt;&gt;служ!$AF$3),0,1)</f>
        <v>1</v>
      </c>
      <c r="BI471" s="30">
        <f>IF(AND(ISBLANK(BE471),$AD471=1,$F471&lt;&gt;служ!$AF$3),0,1)</f>
        <v>1</v>
      </c>
    </row>
    <row r="472" spans="2:61" s="20" customFormat="1" x14ac:dyDescent="0.2">
      <c r="B472" s="112">
        <v>463</v>
      </c>
      <c r="C472" s="25">
        <v>4463</v>
      </c>
      <c r="D472" s="52"/>
      <c r="E472" s="52"/>
      <c r="F472" s="113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5"/>
      <c r="V472" s="115"/>
      <c r="W472" s="115"/>
      <c r="X472" s="115"/>
      <c r="Y472" s="115"/>
      <c r="Z472" s="115"/>
      <c r="AA472" s="115"/>
      <c r="AB472" s="28">
        <f>IF(AND(AD472=0,(COUNTIF(D472:AA472,"*")+COUNTIF(D472:AA472,"&lt;9")+COUNTIF(BD472:BE472,"*")+COUNTIF(BD472:BE472,"&lt;9")-COUNTIF(D472:AA472,служ!$AF$3)-COUNTIF(BD472:BE472,служ!$AF$3))&gt;0),0,1)</f>
        <v>1</v>
      </c>
      <c r="AC472" s="28">
        <f t="shared" si="37"/>
        <v>0</v>
      </c>
      <c r="AD472" s="29">
        <f>IF(OR(F472="",F472=служ!$AF$3),0,1)</f>
        <v>0</v>
      </c>
      <c r="AE472" s="31">
        <f t="shared" si="38"/>
        <v>1</v>
      </c>
      <c r="AF472" s="30">
        <f t="shared" si="36"/>
        <v>1</v>
      </c>
      <c r="AG472" s="30">
        <f>IF(AND(ISBLANK(G472),$AD472=1,AG$510=1,$F472&lt;&gt;служ!$AF$3),0,1)</f>
        <v>1</v>
      </c>
      <c r="AH472" s="30">
        <f>IF(AND(ISBLANK(H472),$AD472=1,AH$510=1,$F472&lt;&gt;служ!$AF$3),0,1)</f>
        <v>1</v>
      </c>
      <c r="AI472" s="30">
        <f>IF(AND(ISBLANK(I472),$AD472=1,AI$510=1,$F472&lt;&gt;служ!$AF$3),0,1)</f>
        <v>1</v>
      </c>
      <c r="AJ472" s="30">
        <f>IF(AND(ISBLANK(J472),$AD472=1,AJ$510=1,$F472&lt;&gt;служ!$AF$3),0,1)</f>
        <v>1</v>
      </c>
      <c r="AK472" s="30">
        <f>IF(AND(ISBLANK(K472),$AD472=1,AK$510=1,$F472&lt;&gt;служ!$AF$3),0,1)</f>
        <v>1</v>
      </c>
      <c r="AL472" s="30">
        <f>IF(AND(ISBLANK(L472),$AD472=1,AL$510=1,$F472&lt;&gt;служ!$AF$3),0,1)</f>
        <v>1</v>
      </c>
      <c r="AM472" s="30">
        <f>IF(AND(ISBLANK(M472),$AD472=1,AM$510=1,$F472&lt;&gt;служ!$AF$3),0,1)</f>
        <v>1</v>
      </c>
      <c r="AN472" s="30">
        <f>IF(AND(ISBLANK(N472),$AD472=1,AN$510=1,$F472&lt;&gt;служ!$AF$3),0,1)</f>
        <v>1</v>
      </c>
      <c r="AO472" s="30">
        <f>IF(AND(ISBLANK(O472),$AD472=1,AO$510=1,$F472&lt;&gt;служ!$AF$3),0,1)</f>
        <v>1</v>
      </c>
      <c r="AP472" s="30">
        <f>IF(AND(ISBLANK(P472),$AD472=1,AP$510=1,$F472&lt;&gt;служ!$AF$3),0,1)</f>
        <v>1</v>
      </c>
      <c r="AQ472" s="30">
        <f>IF(AND(ISBLANK(Q472),$AD472=1,AQ$510=1,$F472&lt;&gt;служ!$AF$3),0,1)</f>
        <v>1</v>
      </c>
      <c r="AR472" s="30">
        <f>IF(AND(ISBLANK(R472),$AD472=1,AR$510=1,$F472&lt;&gt;служ!$AF$3),0,1)</f>
        <v>1</v>
      </c>
      <c r="AS472" s="30">
        <f>IF(AND(ISBLANK(S472),$AD472=1,AS$510=1,$F472&lt;&gt;служ!$AF$3),0,1)</f>
        <v>1</v>
      </c>
      <c r="AT472" s="30">
        <f>IF(AND(ISBLANK(T472),$AD472=1,AT$510=1,$F472&lt;&gt;служ!$AF$3),0,1)</f>
        <v>1</v>
      </c>
      <c r="AU472" s="30">
        <f>IF(AND(ISBLANK(U472),$AD472=1,AU$510=1,$F472&lt;&gt;служ!$AF$3),0,1)</f>
        <v>1</v>
      </c>
      <c r="AV472" s="30">
        <f>IF(AND(ISBLANK(V472),$AD472=1,AV$510=1,$F472&lt;&gt;служ!$AF$3),0,1)</f>
        <v>1</v>
      </c>
      <c r="AW472" s="30">
        <f>IF(AND(ISBLANK(W472),$AD472=1,AW$510=1,$F472&lt;&gt;служ!$AF$3),0,1)</f>
        <v>1</v>
      </c>
      <c r="AX472" s="30">
        <f>IF(AND(ISBLANK(X472),$AD472=1,AX$510=1,$F472&lt;&gt;служ!$AF$3),0,1)</f>
        <v>1</v>
      </c>
      <c r="AY472" s="30">
        <f>IF(AND(ISBLANK(Y472),$AD472=1,AY$510=1,$F472&lt;&gt;служ!$AF$3),0,1)</f>
        <v>1</v>
      </c>
      <c r="AZ472" s="30">
        <f>IF(AND(ISBLANK(Z472),$AD472=1,AZ$510=1,$F472&lt;&gt;служ!$AF$3),0,1)</f>
        <v>1</v>
      </c>
      <c r="BA472" s="30">
        <f>IF(AND(ISBLANK(AA472),$AD472=1,BA$510=1,$F472&lt;&gt;служ!$AF$3),0,1)</f>
        <v>1</v>
      </c>
      <c r="BB472" s="20">
        <f t="shared" si="39"/>
        <v>0</v>
      </c>
      <c r="BD472" s="114"/>
      <c r="BE472" s="114"/>
      <c r="BF472" s="156" t="str">
        <f t="shared" si="40"/>
        <v/>
      </c>
      <c r="BH472" s="30">
        <f>IF(AND(ISBLANK(BD472),$AD472=1,$F472&lt;&gt;служ!$AF$3),0,1)</f>
        <v>1</v>
      </c>
      <c r="BI472" s="30">
        <f>IF(AND(ISBLANK(BE472),$AD472=1,$F472&lt;&gt;служ!$AF$3),0,1)</f>
        <v>1</v>
      </c>
    </row>
    <row r="473" spans="2:61" s="20" customFormat="1" x14ac:dyDescent="0.2">
      <c r="B473" s="112">
        <v>464</v>
      </c>
      <c r="C473" s="25">
        <v>4464</v>
      </c>
      <c r="D473" s="52"/>
      <c r="E473" s="52"/>
      <c r="F473" s="113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5"/>
      <c r="V473" s="115"/>
      <c r="W473" s="115"/>
      <c r="X473" s="115"/>
      <c r="Y473" s="115"/>
      <c r="Z473" s="115"/>
      <c r="AA473" s="115"/>
      <c r="AB473" s="28">
        <f>IF(AND(AD473=0,(COUNTIF(D473:AA473,"*")+COUNTIF(D473:AA473,"&lt;9")+COUNTIF(BD473:BE473,"*")+COUNTIF(BD473:BE473,"&lt;9")-COUNTIF(D473:AA473,служ!$AF$3)-COUNTIF(BD473:BE473,служ!$AF$3))&gt;0),0,1)</f>
        <v>1</v>
      </c>
      <c r="AC473" s="28">
        <f t="shared" si="37"/>
        <v>0</v>
      </c>
      <c r="AD473" s="29">
        <f>IF(OR(F473="",F473=служ!$AF$3),0,1)</f>
        <v>0</v>
      </c>
      <c r="AE473" s="31">
        <f t="shared" si="38"/>
        <v>1</v>
      </c>
      <c r="AF473" s="30">
        <f t="shared" si="36"/>
        <v>1</v>
      </c>
      <c r="AG473" s="30">
        <f>IF(AND(ISBLANK(G473),$AD473=1,AG$510=1,$F473&lt;&gt;служ!$AF$3),0,1)</f>
        <v>1</v>
      </c>
      <c r="AH473" s="30">
        <f>IF(AND(ISBLANK(H473),$AD473=1,AH$510=1,$F473&lt;&gt;служ!$AF$3),0,1)</f>
        <v>1</v>
      </c>
      <c r="AI473" s="30">
        <f>IF(AND(ISBLANK(I473),$AD473=1,AI$510=1,$F473&lt;&gt;служ!$AF$3),0,1)</f>
        <v>1</v>
      </c>
      <c r="AJ473" s="30">
        <f>IF(AND(ISBLANK(J473),$AD473=1,AJ$510=1,$F473&lt;&gt;служ!$AF$3),0,1)</f>
        <v>1</v>
      </c>
      <c r="AK473" s="30">
        <f>IF(AND(ISBLANK(K473),$AD473=1,AK$510=1,$F473&lt;&gt;служ!$AF$3),0,1)</f>
        <v>1</v>
      </c>
      <c r="AL473" s="30">
        <f>IF(AND(ISBLANK(L473),$AD473=1,AL$510=1,$F473&lt;&gt;служ!$AF$3),0,1)</f>
        <v>1</v>
      </c>
      <c r="AM473" s="30">
        <f>IF(AND(ISBLANK(M473),$AD473=1,AM$510=1,$F473&lt;&gt;служ!$AF$3),0,1)</f>
        <v>1</v>
      </c>
      <c r="AN473" s="30">
        <f>IF(AND(ISBLANK(N473),$AD473=1,AN$510=1,$F473&lt;&gt;служ!$AF$3),0,1)</f>
        <v>1</v>
      </c>
      <c r="AO473" s="30">
        <f>IF(AND(ISBLANK(O473),$AD473=1,AO$510=1,$F473&lt;&gt;служ!$AF$3),0,1)</f>
        <v>1</v>
      </c>
      <c r="AP473" s="30">
        <f>IF(AND(ISBLANK(P473),$AD473=1,AP$510=1,$F473&lt;&gt;служ!$AF$3),0,1)</f>
        <v>1</v>
      </c>
      <c r="AQ473" s="30">
        <f>IF(AND(ISBLANK(Q473),$AD473=1,AQ$510=1,$F473&lt;&gt;служ!$AF$3),0,1)</f>
        <v>1</v>
      </c>
      <c r="AR473" s="30">
        <f>IF(AND(ISBLANK(R473),$AD473=1,AR$510=1,$F473&lt;&gt;служ!$AF$3),0,1)</f>
        <v>1</v>
      </c>
      <c r="AS473" s="30">
        <f>IF(AND(ISBLANK(S473),$AD473=1,AS$510=1,$F473&lt;&gt;служ!$AF$3),0,1)</f>
        <v>1</v>
      </c>
      <c r="AT473" s="30">
        <f>IF(AND(ISBLANK(T473),$AD473=1,AT$510=1,$F473&lt;&gt;служ!$AF$3),0,1)</f>
        <v>1</v>
      </c>
      <c r="AU473" s="30">
        <f>IF(AND(ISBLANK(U473),$AD473=1,AU$510=1,$F473&lt;&gt;служ!$AF$3),0,1)</f>
        <v>1</v>
      </c>
      <c r="AV473" s="30">
        <f>IF(AND(ISBLANK(V473),$AD473=1,AV$510=1,$F473&lt;&gt;служ!$AF$3),0,1)</f>
        <v>1</v>
      </c>
      <c r="AW473" s="30">
        <f>IF(AND(ISBLANK(W473),$AD473=1,AW$510=1,$F473&lt;&gt;служ!$AF$3),0,1)</f>
        <v>1</v>
      </c>
      <c r="AX473" s="30">
        <f>IF(AND(ISBLANK(X473),$AD473=1,AX$510=1,$F473&lt;&gt;служ!$AF$3),0,1)</f>
        <v>1</v>
      </c>
      <c r="AY473" s="30">
        <f>IF(AND(ISBLANK(Y473),$AD473=1,AY$510=1,$F473&lt;&gt;служ!$AF$3),0,1)</f>
        <v>1</v>
      </c>
      <c r="AZ473" s="30">
        <f>IF(AND(ISBLANK(Z473),$AD473=1,AZ$510=1,$F473&lt;&gt;служ!$AF$3),0,1)</f>
        <v>1</v>
      </c>
      <c r="BA473" s="30">
        <f>IF(AND(ISBLANK(AA473),$AD473=1,BA$510=1,$F473&lt;&gt;служ!$AF$3),0,1)</f>
        <v>1</v>
      </c>
      <c r="BB473" s="20">
        <f t="shared" si="39"/>
        <v>0</v>
      </c>
      <c r="BD473" s="114"/>
      <c r="BE473" s="114"/>
      <c r="BF473" s="156" t="str">
        <f t="shared" si="40"/>
        <v/>
      </c>
      <c r="BH473" s="30">
        <f>IF(AND(ISBLANK(BD473),$AD473=1,$F473&lt;&gt;служ!$AF$3),0,1)</f>
        <v>1</v>
      </c>
      <c r="BI473" s="30">
        <f>IF(AND(ISBLANK(BE473),$AD473=1,$F473&lt;&gt;служ!$AF$3),0,1)</f>
        <v>1</v>
      </c>
    </row>
    <row r="474" spans="2:61" s="20" customFormat="1" x14ac:dyDescent="0.2">
      <c r="B474" s="112">
        <v>465</v>
      </c>
      <c r="C474" s="25">
        <v>4465</v>
      </c>
      <c r="D474" s="52"/>
      <c r="E474" s="52"/>
      <c r="F474" s="113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5"/>
      <c r="V474" s="115"/>
      <c r="W474" s="115"/>
      <c r="X474" s="115"/>
      <c r="Y474" s="115"/>
      <c r="Z474" s="115"/>
      <c r="AA474" s="115"/>
      <c r="AB474" s="28">
        <f>IF(AND(AD474=0,(COUNTIF(D474:AA474,"*")+COUNTIF(D474:AA474,"&lt;9")+COUNTIF(BD474:BE474,"*")+COUNTIF(BD474:BE474,"&lt;9")-COUNTIF(D474:AA474,служ!$AF$3)-COUNTIF(BD474:BE474,служ!$AF$3))&gt;0),0,1)</f>
        <v>1</v>
      </c>
      <c r="AC474" s="28">
        <f t="shared" si="37"/>
        <v>0</v>
      </c>
      <c r="AD474" s="29">
        <f>IF(OR(F474="",F474=служ!$AF$3),0,1)</f>
        <v>0</v>
      </c>
      <c r="AE474" s="31">
        <f t="shared" si="38"/>
        <v>1</v>
      </c>
      <c r="AF474" s="30">
        <f t="shared" si="36"/>
        <v>1</v>
      </c>
      <c r="AG474" s="30">
        <f>IF(AND(ISBLANK(G474),$AD474=1,AG$510=1,$F474&lt;&gt;служ!$AF$3),0,1)</f>
        <v>1</v>
      </c>
      <c r="AH474" s="30">
        <f>IF(AND(ISBLANK(H474),$AD474=1,AH$510=1,$F474&lt;&gt;служ!$AF$3),0,1)</f>
        <v>1</v>
      </c>
      <c r="AI474" s="30">
        <f>IF(AND(ISBLANK(I474),$AD474=1,AI$510=1,$F474&lt;&gt;служ!$AF$3),0,1)</f>
        <v>1</v>
      </c>
      <c r="AJ474" s="30">
        <f>IF(AND(ISBLANK(J474),$AD474=1,AJ$510=1,$F474&lt;&gt;служ!$AF$3),0,1)</f>
        <v>1</v>
      </c>
      <c r="AK474" s="30">
        <f>IF(AND(ISBLANK(K474),$AD474=1,AK$510=1,$F474&lt;&gt;служ!$AF$3),0,1)</f>
        <v>1</v>
      </c>
      <c r="AL474" s="30">
        <f>IF(AND(ISBLANK(L474),$AD474=1,AL$510=1,$F474&lt;&gt;служ!$AF$3),0,1)</f>
        <v>1</v>
      </c>
      <c r="AM474" s="30">
        <f>IF(AND(ISBLANK(M474),$AD474=1,AM$510=1,$F474&lt;&gt;служ!$AF$3),0,1)</f>
        <v>1</v>
      </c>
      <c r="AN474" s="30">
        <f>IF(AND(ISBLANK(N474),$AD474=1,AN$510=1,$F474&lt;&gt;служ!$AF$3),0,1)</f>
        <v>1</v>
      </c>
      <c r="AO474" s="30">
        <f>IF(AND(ISBLANK(O474),$AD474=1,AO$510=1,$F474&lt;&gt;служ!$AF$3),0,1)</f>
        <v>1</v>
      </c>
      <c r="AP474" s="30">
        <f>IF(AND(ISBLANK(P474),$AD474=1,AP$510=1,$F474&lt;&gt;служ!$AF$3),0,1)</f>
        <v>1</v>
      </c>
      <c r="AQ474" s="30">
        <f>IF(AND(ISBLANK(Q474),$AD474=1,AQ$510=1,$F474&lt;&gt;служ!$AF$3),0,1)</f>
        <v>1</v>
      </c>
      <c r="AR474" s="30">
        <f>IF(AND(ISBLANK(R474),$AD474=1,AR$510=1,$F474&lt;&gt;служ!$AF$3),0,1)</f>
        <v>1</v>
      </c>
      <c r="AS474" s="30">
        <f>IF(AND(ISBLANK(S474),$AD474=1,AS$510=1,$F474&lt;&gt;служ!$AF$3),0,1)</f>
        <v>1</v>
      </c>
      <c r="AT474" s="30">
        <f>IF(AND(ISBLANK(T474),$AD474=1,AT$510=1,$F474&lt;&gt;служ!$AF$3),0,1)</f>
        <v>1</v>
      </c>
      <c r="AU474" s="30">
        <f>IF(AND(ISBLANK(U474),$AD474=1,AU$510=1,$F474&lt;&gt;служ!$AF$3),0,1)</f>
        <v>1</v>
      </c>
      <c r="AV474" s="30">
        <f>IF(AND(ISBLANK(V474),$AD474=1,AV$510=1,$F474&lt;&gt;служ!$AF$3),0,1)</f>
        <v>1</v>
      </c>
      <c r="AW474" s="30">
        <f>IF(AND(ISBLANK(W474),$AD474=1,AW$510=1,$F474&lt;&gt;служ!$AF$3),0,1)</f>
        <v>1</v>
      </c>
      <c r="AX474" s="30">
        <f>IF(AND(ISBLANK(X474),$AD474=1,AX$510=1,$F474&lt;&gt;служ!$AF$3),0,1)</f>
        <v>1</v>
      </c>
      <c r="AY474" s="30">
        <f>IF(AND(ISBLANK(Y474),$AD474=1,AY$510=1,$F474&lt;&gt;служ!$AF$3),0,1)</f>
        <v>1</v>
      </c>
      <c r="AZ474" s="30">
        <f>IF(AND(ISBLANK(Z474),$AD474=1,AZ$510=1,$F474&lt;&gt;служ!$AF$3),0,1)</f>
        <v>1</v>
      </c>
      <c r="BA474" s="30">
        <f>IF(AND(ISBLANK(AA474),$AD474=1,BA$510=1,$F474&lt;&gt;служ!$AF$3),0,1)</f>
        <v>1</v>
      </c>
      <c r="BB474" s="20">
        <f t="shared" si="39"/>
        <v>0</v>
      </c>
      <c r="BD474" s="114"/>
      <c r="BE474" s="114"/>
      <c r="BF474" s="156" t="str">
        <f t="shared" si="40"/>
        <v/>
      </c>
      <c r="BH474" s="30">
        <f>IF(AND(ISBLANK(BD474),$AD474=1,$F474&lt;&gt;служ!$AF$3),0,1)</f>
        <v>1</v>
      </c>
      <c r="BI474" s="30">
        <f>IF(AND(ISBLANK(BE474),$AD474=1,$F474&lt;&gt;служ!$AF$3),0,1)</f>
        <v>1</v>
      </c>
    </row>
    <row r="475" spans="2:61" s="20" customFormat="1" x14ac:dyDescent="0.2">
      <c r="B475" s="112">
        <v>466</v>
      </c>
      <c r="C475" s="25">
        <v>4466</v>
      </c>
      <c r="D475" s="52"/>
      <c r="E475" s="52"/>
      <c r="F475" s="113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5"/>
      <c r="V475" s="115"/>
      <c r="W475" s="115"/>
      <c r="X475" s="115"/>
      <c r="Y475" s="115"/>
      <c r="Z475" s="115"/>
      <c r="AA475" s="115"/>
      <c r="AB475" s="28">
        <f>IF(AND(AD475=0,(COUNTIF(D475:AA475,"*")+COUNTIF(D475:AA475,"&lt;9")+COUNTIF(BD475:BE475,"*")+COUNTIF(BD475:BE475,"&lt;9")-COUNTIF(D475:AA475,служ!$AF$3)-COUNTIF(BD475:BE475,служ!$AF$3))&gt;0),0,1)</f>
        <v>1</v>
      </c>
      <c r="AC475" s="28">
        <f t="shared" si="37"/>
        <v>0</v>
      </c>
      <c r="AD475" s="29">
        <f>IF(OR(F475="",F475=служ!$AF$3),0,1)</f>
        <v>0</v>
      </c>
      <c r="AE475" s="31">
        <f t="shared" si="38"/>
        <v>1</v>
      </c>
      <c r="AF475" s="30">
        <f t="shared" si="36"/>
        <v>1</v>
      </c>
      <c r="AG475" s="30">
        <f>IF(AND(ISBLANK(G475),$AD475=1,AG$510=1,$F475&lt;&gt;служ!$AF$3),0,1)</f>
        <v>1</v>
      </c>
      <c r="AH475" s="30">
        <f>IF(AND(ISBLANK(H475),$AD475=1,AH$510=1,$F475&lt;&gt;служ!$AF$3),0,1)</f>
        <v>1</v>
      </c>
      <c r="AI475" s="30">
        <f>IF(AND(ISBLANK(I475),$AD475=1,AI$510=1,$F475&lt;&gt;служ!$AF$3),0,1)</f>
        <v>1</v>
      </c>
      <c r="AJ475" s="30">
        <f>IF(AND(ISBLANK(J475),$AD475=1,AJ$510=1,$F475&lt;&gt;служ!$AF$3),0,1)</f>
        <v>1</v>
      </c>
      <c r="AK475" s="30">
        <f>IF(AND(ISBLANK(K475),$AD475=1,AK$510=1,$F475&lt;&gt;служ!$AF$3),0,1)</f>
        <v>1</v>
      </c>
      <c r="AL475" s="30">
        <f>IF(AND(ISBLANK(L475),$AD475=1,AL$510=1,$F475&lt;&gt;служ!$AF$3),0,1)</f>
        <v>1</v>
      </c>
      <c r="AM475" s="30">
        <f>IF(AND(ISBLANK(M475),$AD475=1,AM$510=1,$F475&lt;&gt;служ!$AF$3),0,1)</f>
        <v>1</v>
      </c>
      <c r="AN475" s="30">
        <f>IF(AND(ISBLANK(N475),$AD475=1,AN$510=1,$F475&lt;&gt;служ!$AF$3),0,1)</f>
        <v>1</v>
      </c>
      <c r="AO475" s="30">
        <f>IF(AND(ISBLANK(O475),$AD475=1,AO$510=1,$F475&lt;&gt;служ!$AF$3),0,1)</f>
        <v>1</v>
      </c>
      <c r="AP475" s="30">
        <f>IF(AND(ISBLANK(P475),$AD475=1,AP$510=1,$F475&lt;&gt;служ!$AF$3),0,1)</f>
        <v>1</v>
      </c>
      <c r="AQ475" s="30">
        <f>IF(AND(ISBLANK(Q475),$AD475=1,AQ$510=1,$F475&lt;&gt;служ!$AF$3),0,1)</f>
        <v>1</v>
      </c>
      <c r="AR475" s="30">
        <f>IF(AND(ISBLANK(R475),$AD475=1,AR$510=1,$F475&lt;&gt;служ!$AF$3),0,1)</f>
        <v>1</v>
      </c>
      <c r="AS475" s="30">
        <f>IF(AND(ISBLANK(S475),$AD475=1,AS$510=1,$F475&lt;&gt;служ!$AF$3),0,1)</f>
        <v>1</v>
      </c>
      <c r="AT475" s="30">
        <f>IF(AND(ISBLANK(T475),$AD475=1,AT$510=1,$F475&lt;&gt;служ!$AF$3),0,1)</f>
        <v>1</v>
      </c>
      <c r="AU475" s="30">
        <f>IF(AND(ISBLANK(U475),$AD475=1,AU$510=1,$F475&lt;&gt;служ!$AF$3),0,1)</f>
        <v>1</v>
      </c>
      <c r="AV475" s="30">
        <f>IF(AND(ISBLANK(V475),$AD475=1,AV$510=1,$F475&lt;&gt;служ!$AF$3),0,1)</f>
        <v>1</v>
      </c>
      <c r="AW475" s="30">
        <f>IF(AND(ISBLANK(W475),$AD475=1,AW$510=1,$F475&lt;&gt;служ!$AF$3),0,1)</f>
        <v>1</v>
      </c>
      <c r="AX475" s="30">
        <f>IF(AND(ISBLANK(X475),$AD475=1,AX$510=1,$F475&lt;&gt;служ!$AF$3),0,1)</f>
        <v>1</v>
      </c>
      <c r="AY475" s="30">
        <f>IF(AND(ISBLANK(Y475),$AD475=1,AY$510=1,$F475&lt;&gt;служ!$AF$3),0,1)</f>
        <v>1</v>
      </c>
      <c r="AZ475" s="30">
        <f>IF(AND(ISBLANK(Z475),$AD475=1,AZ$510=1,$F475&lt;&gt;служ!$AF$3),0,1)</f>
        <v>1</v>
      </c>
      <c r="BA475" s="30">
        <f>IF(AND(ISBLANK(AA475),$AD475=1,BA$510=1,$F475&lt;&gt;служ!$AF$3),0,1)</f>
        <v>1</v>
      </c>
      <c r="BB475" s="20">
        <f t="shared" si="39"/>
        <v>0</v>
      </c>
      <c r="BD475" s="114"/>
      <c r="BE475" s="114"/>
      <c r="BF475" s="156" t="str">
        <f t="shared" si="40"/>
        <v/>
      </c>
      <c r="BH475" s="30">
        <f>IF(AND(ISBLANK(BD475),$AD475=1,$F475&lt;&gt;служ!$AF$3),0,1)</f>
        <v>1</v>
      </c>
      <c r="BI475" s="30">
        <f>IF(AND(ISBLANK(BE475),$AD475=1,$F475&lt;&gt;служ!$AF$3),0,1)</f>
        <v>1</v>
      </c>
    </row>
    <row r="476" spans="2:61" s="20" customFormat="1" x14ac:dyDescent="0.2">
      <c r="B476" s="112">
        <v>467</v>
      </c>
      <c r="C476" s="25">
        <v>4467</v>
      </c>
      <c r="D476" s="52"/>
      <c r="E476" s="52"/>
      <c r="F476" s="113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5"/>
      <c r="V476" s="115"/>
      <c r="W476" s="115"/>
      <c r="X476" s="115"/>
      <c r="Y476" s="115"/>
      <c r="Z476" s="115"/>
      <c r="AA476" s="115"/>
      <c r="AB476" s="28">
        <f>IF(AND(AD476=0,(COUNTIF(D476:AA476,"*")+COUNTIF(D476:AA476,"&lt;9")+COUNTIF(BD476:BE476,"*")+COUNTIF(BD476:BE476,"&lt;9")-COUNTIF(D476:AA476,служ!$AF$3)-COUNTIF(BD476:BE476,служ!$AF$3))&gt;0),0,1)</f>
        <v>1</v>
      </c>
      <c r="AC476" s="28">
        <f t="shared" si="37"/>
        <v>0</v>
      </c>
      <c r="AD476" s="29">
        <f>IF(OR(F476="",F476=служ!$AF$3),0,1)</f>
        <v>0</v>
      </c>
      <c r="AE476" s="31">
        <f t="shared" si="38"/>
        <v>1</v>
      </c>
      <c r="AF476" s="30">
        <f t="shared" si="36"/>
        <v>1</v>
      </c>
      <c r="AG476" s="30">
        <f>IF(AND(ISBLANK(G476),$AD476=1,AG$510=1,$F476&lt;&gt;служ!$AF$3),0,1)</f>
        <v>1</v>
      </c>
      <c r="AH476" s="30">
        <f>IF(AND(ISBLANK(H476),$AD476=1,AH$510=1,$F476&lt;&gt;служ!$AF$3),0,1)</f>
        <v>1</v>
      </c>
      <c r="AI476" s="30">
        <f>IF(AND(ISBLANK(I476),$AD476=1,AI$510=1,$F476&lt;&gt;служ!$AF$3),0,1)</f>
        <v>1</v>
      </c>
      <c r="AJ476" s="30">
        <f>IF(AND(ISBLANK(J476),$AD476=1,AJ$510=1,$F476&lt;&gt;служ!$AF$3),0,1)</f>
        <v>1</v>
      </c>
      <c r="AK476" s="30">
        <f>IF(AND(ISBLANK(K476),$AD476=1,AK$510=1,$F476&lt;&gt;служ!$AF$3),0,1)</f>
        <v>1</v>
      </c>
      <c r="AL476" s="30">
        <f>IF(AND(ISBLANK(L476),$AD476=1,AL$510=1,$F476&lt;&gt;служ!$AF$3),0,1)</f>
        <v>1</v>
      </c>
      <c r="AM476" s="30">
        <f>IF(AND(ISBLANK(M476),$AD476=1,AM$510=1,$F476&lt;&gt;служ!$AF$3),0,1)</f>
        <v>1</v>
      </c>
      <c r="AN476" s="30">
        <f>IF(AND(ISBLANK(N476),$AD476=1,AN$510=1,$F476&lt;&gt;служ!$AF$3),0,1)</f>
        <v>1</v>
      </c>
      <c r="AO476" s="30">
        <f>IF(AND(ISBLANK(O476),$AD476=1,AO$510=1,$F476&lt;&gt;служ!$AF$3),0,1)</f>
        <v>1</v>
      </c>
      <c r="AP476" s="30">
        <f>IF(AND(ISBLANK(P476),$AD476=1,AP$510=1,$F476&lt;&gt;служ!$AF$3),0,1)</f>
        <v>1</v>
      </c>
      <c r="AQ476" s="30">
        <f>IF(AND(ISBLANK(Q476),$AD476=1,AQ$510=1,$F476&lt;&gt;служ!$AF$3),0,1)</f>
        <v>1</v>
      </c>
      <c r="AR476" s="30">
        <f>IF(AND(ISBLANK(R476),$AD476=1,AR$510=1,$F476&lt;&gt;служ!$AF$3),0,1)</f>
        <v>1</v>
      </c>
      <c r="AS476" s="30">
        <f>IF(AND(ISBLANK(S476),$AD476=1,AS$510=1,$F476&lt;&gt;служ!$AF$3),0,1)</f>
        <v>1</v>
      </c>
      <c r="AT476" s="30">
        <f>IF(AND(ISBLANK(T476),$AD476=1,AT$510=1,$F476&lt;&gt;служ!$AF$3),0,1)</f>
        <v>1</v>
      </c>
      <c r="AU476" s="30">
        <f>IF(AND(ISBLANK(U476),$AD476=1,AU$510=1,$F476&lt;&gt;служ!$AF$3),0,1)</f>
        <v>1</v>
      </c>
      <c r="AV476" s="30">
        <f>IF(AND(ISBLANK(V476),$AD476=1,AV$510=1,$F476&lt;&gt;служ!$AF$3),0,1)</f>
        <v>1</v>
      </c>
      <c r="AW476" s="30">
        <f>IF(AND(ISBLANK(W476),$AD476=1,AW$510=1,$F476&lt;&gt;служ!$AF$3),0,1)</f>
        <v>1</v>
      </c>
      <c r="AX476" s="30">
        <f>IF(AND(ISBLANK(X476),$AD476=1,AX$510=1,$F476&lt;&gt;служ!$AF$3),0,1)</f>
        <v>1</v>
      </c>
      <c r="AY476" s="30">
        <f>IF(AND(ISBLANK(Y476),$AD476=1,AY$510=1,$F476&lt;&gt;служ!$AF$3),0,1)</f>
        <v>1</v>
      </c>
      <c r="AZ476" s="30">
        <f>IF(AND(ISBLANK(Z476),$AD476=1,AZ$510=1,$F476&lt;&gt;служ!$AF$3),0,1)</f>
        <v>1</v>
      </c>
      <c r="BA476" s="30">
        <f>IF(AND(ISBLANK(AA476),$AD476=1,BA$510=1,$F476&lt;&gt;служ!$AF$3),0,1)</f>
        <v>1</v>
      </c>
      <c r="BB476" s="20">
        <f t="shared" si="39"/>
        <v>0</v>
      </c>
      <c r="BD476" s="114"/>
      <c r="BE476" s="114"/>
      <c r="BF476" s="156" t="str">
        <f t="shared" si="40"/>
        <v/>
      </c>
      <c r="BH476" s="30">
        <f>IF(AND(ISBLANK(BD476),$AD476=1,$F476&lt;&gt;служ!$AF$3),0,1)</f>
        <v>1</v>
      </c>
      <c r="BI476" s="30">
        <f>IF(AND(ISBLANK(BE476),$AD476=1,$F476&lt;&gt;служ!$AF$3),0,1)</f>
        <v>1</v>
      </c>
    </row>
    <row r="477" spans="2:61" s="20" customFormat="1" x14ac:dyDescent="0.2">
      <c r="B477" s="112">
        <v>468</v>
      </c>
      <c r="C477" s="25">
        <v>4468</v>
      </c>
      <c r="D477" s="52"/>
      <c r="E477" s="52"/>
      <c r="F477" s="113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5"/>
      <c r="V477" s="115"/>
      <c r="W477" s="115"/>
      <c r="X477" s="115"/>
      <c r="Y477" s="115"/>
      <c r="Z477" s="115"/>
      <c r="AA477" s="115"/>
      <c r="AB477" s="28">
        <f>IF(AND(AD477=0,(COUNTIF(D477:AA477,"*")+COUNTIF(D477:AA477,"&lt;9")+COUNTIF(BD477:BE477,"*")+COUNTIF(BD477:BE477,"&lt;9")-COUNTIF(D477:AA477,служ!$AF$3)-COUNTIF(BD477:BE477,служ!$AF$3))&gt;0),0,1)</f>
        <v>1</v>
      </c>
      <c r="AC477" s="28">
        <f t="shared" si="37"/>
        <v>0</v>
      </c>
      <c r="AD477" s="29">
        <f>IF(OR(F477="",F477=служ!$AF$3),0,1)</f>
        <v>0</v>
      </c>
      <c r="AE477" s="31">
        <f t="shared" si="38"/>
        <v>1</v>
      </c>
      <c r="AF477" s="30">
        <f t="shared" si="36"/>
        <v>1</v>
      </c>
      <c r="AG477" s="30">
        <f>IF(AND(ISBLANK(G477),$AD477=1,AG$510=1,$F477&lt;&gt;служ!$AF$3),0,1)</f>
        <v>1</v>
      </c>
      <c r="AH477" s="30">
        <f>IF(AND(ISBLANK(H477),$AD477=1,AH$510=1,$F477&lt;&gt;служ!$AF$3),0,1)</f>
        <v>1</v>
      </c>
      <c r="AI477" s="30">
        <f>IF(AND(ISBLANK(I477),$AD477=1,AI$510=1,$F477&lt;&gt;служ!$AF$3),0,1)</f>
        <v>1</v>
      </c>
      <c r="AJ477" s="30">
        <f>IF(AND(ISBLANK(J477),$AD477=1,AJ$510=1,$F477&lt;&gt;служ!$AF$3),0,1)</f>
        <v>1</v>
      </c>
      <c r="AK477" s="30">
        <f>IF(AND(ISBLANK(K477),$AD477=1,AK$510=1,$F477&lt;&gt;служ!$AF$3),0,1)</f>
        <v>1</v>
      </c>
      <c r="AL477" s="30">
        <f>IF(AND(ISBLANK(L477),$AD477=1,AL$510=1,$F477&lt;&gt;служ!$AF$3),0,1)</f>
        <v>1</v>
      </c>
      <c r="AM477" s="30">
        <f>IF(AND(ISBLANK(M477),$AD477=1,AM$510=1,$F477&lt;&gt;служ!$AF$3),0,1)</f>
        <v>1</v>
      </c>
      <c r="AN477" s="30">
        <f>IF(AND(ISBLANK(N477),$AD477=1,AN$510=1,$F477&lt;&gt;служ!$AF$3),0,1)</f>
        <v>1</v>
      </c>
      <c r="AO477" s="30">
        <f>IF(AND(ISBLANK(O477),$AD477=1,AO$510=1,$F477&lt;&gt;служ!$AF$3),0,1)</f>
        <v>1</v>
      </c>
      <c r="AP477" s="30">
        <f>IF(AND(ISBLANK(P477),$AD477=1,AP$510=1,$F477&lt;&gt;служ!$AF$3),0,1)</f>
        <v>1</v>
      </c>
      <c r="AQ477" s="30">
        <f>IF(AND(ISBLANK(Q477),$AD477=1,AQ$510=1,$F477&lt;&gt;служ!$AF$3),0,1)</f>
        <v>1</v>
      </c>
      <c r="AR477" s="30">
        <f>IF(AND(ISBLANK(R477),$AD477=1,AR$510=1,$F477&lt;&gt;служ!$AF$3),0,1)</f>
        <v>1</v>
      </c>
      <c r="AS477" s="30">
        <f>IF(AND(ISBLANK(S477),$AD477=1,AS$510=1,$F477&lt;&gt;служ!$AF$3),0,1)</f>
        <v>1</v>
      </c>
      <c r="AT477" s="30">
        <f>IF(AND(ISBLANK(T477),$AD477=1,AT$510=1,$F477&lt;&gt;служ!$AF$3),0,1)</f>
        <v>1</v>
      </c>
      <c r="AU477" s="30">
        <f>IF(AND(ISBLANK(U477),$AD477=1,AU$510=1,$F477&lt;&gt;служ!$AF$3),0,1)</f>
        <v>1</v>
      </c>
      <c r="AV477" s="30">
        <f>IF(AND(ISBLANK(V477),$AD477=1,AV$510=1,$F477&lt;&gt;служ!$AF$3),0,1)</f>
        <v>1</v>
      </c>
      <c r="AW477" s="30">
        <f>IF(AND(ISBLANK(W477),$AD477=1,AW$510=1,$F477&lt;&gt;служ!$AF$3),0,1)</f>
        <v>1</v>
      </c>
      <c r="AX477" s="30">
        <f>IF(AND(ISBLANK(X477),$AD477=1,AX$510=1,$F477&lt;&gt;служ!$AF$3),0,1)</f>
        <v>1</v>
      </c>
      <c r="AY477" s="30">
        <f>IF(AND(ISBLANK(Y477),$AD477=1,AY$510=1,$F477&lt;&gt;служ!$AF$3),0,1)</f>
        <v>1</v>
      </c>
      <c r="AZ477" s="30">
        <f>IF(AND(ISBLANK(Z477),$AD477=1,AZ$510=1,$F477&lt;&gt;служ!$AF$3),0,1)</f>
        <v>1</v>
      </c>
      <c r="BA477" s="30">
        <f>IF(AND(ISBLANK(AA477),$AD477=1,BA$510=1,$F477&lt;&gt;служ!$AF$3),0,1)</f>
        <v>1</v>
      </c>
      <c r="BB477" s="20">
        <f t="shared" si="39"/>
        <v>0</v>
      </c>
      <c r="BD477" s="114"/>
      <c r="BE477" s="114"/>
      <c r="BF477" s="156" t="str">
        <f t="shared" si="40"/>
        <v/>
      </c>
      <c r="BH477" s="30">
        <f>IF(AND(ISBLANK(BD477),$AD477=1,$F477&lt;&gt;служ!$AF$3),0,1)</f>
        <v>1</v>
      </c>
      <c r="BI477" s="30">
        <f>IF(AND(ISBLANK(BE477),$AD477=1,$F477&lt;&gt;служ!$AF$3),0,1)</f>
        <v>1</v>
      </c>
    </row>
    <row r="478" spans="2:61" s="20" customFormat="1" x14ac:dyDescent="0.2">
      <c r="B478" s="112">
        <v>469</v>
      </c>
      <c r="C478" s="25">
        <v>4469</v>
      </c>
      <c r="D478" s="52"/>
      <c r="E478" s="52"/>
      <c r="F478" s="113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5"/>
      <c r="V478" s="115"/>
      <c r="W478" s="115"/>
      <c r="X478" s="115"/>
      <c r="Y478" s="115"/>
      <c r="Z478" s="115"/>
      <c r="AA478" s="115"/>
      <c r="AB478" s="28">
        <f>IF(AND(AD478=0,(COUNTIF(D478:AA478,"*")+COUNTIF(D478:AA478,"&lt;9")+COUNTIF(BD478:BE478,"*")+COUNTIF(BD478:BE478,"&lt;9")-COUNTIF(D478:AA478,служ!$AF$3)-COUNTIF(BD478:BE478,служ!$AF$3))&gt;0),0,1)</f>
        <v>1</v>
      </c>
      <c r="AC478" s="28">
        <f t="shared" si="37"/>
        <v>0</v>
      </c>
      <c r="AD478" s="29">
        <f>IF(OR(F478="",F478=служ!$AF$3),0,1)</f>
        <v>0</v>
      </c>
      <c r="AE478" s="31">
        <f t="shared" si="38"/>
        <v>1</v>
      </c>
      <c r="AF478" s="30">
        <f t="shared" si="36"/>
        <v>1</v>
      </c>
      <c r="AG478" s="30">
        <f>IF(AND(ISBLANK(G478),$AD478=1,AG$510=1,$F478&lt;&gt;служ!$AF$3),0,1)</f>
        <v>1</v>
      </c>
      <c r="AH478" s="30">
        <f>IF(AND(ISBLANK(H478),$AD478=1,AH$510=1,$F478&lt;&gt;служ!$AF$3),0,1)</f>
        <v>1</v>
      </c>
      <c r="AI478" s="30">
        <f>IF(AND(ISBLANK(I478),$AD478=1,AI$510=1,$F478&lt;&gt;служ!$AF$3),0,1)</f>
        <v>1</v>
      </c>
      <c r="AJ478" s="30">
        <f>IF(AND(ISBLANK(J478),$AD478=1,AJ$510=1,$F478&lt;&gt;служ!$AF$3),0,1)</f>
        <v>1</v>
      </c>
      <c r="AK478" s="30">
        <f>IF(AND(ISBLANK(K478),$AD478=1,AK$510=1,$F478&lt;&gt;служ!$AF$3),0,1)</f>
        <v>1</v>
      </c>
      <c r="AL478" s="30">
        <f>IF(AND(ISBLANK(L478),$AD478=1,AL$510=1,$F478&lt;&gt;служ!$AF$3),0,1)</f>
        <v>1</v>
      </c>
      <c r="AM478" s="30">
        <f>IF(AND(ISBLANK(M478),$AD478=1,AM$510=1,$F478&lt;&gt;служ!$AF$3),0,1)</f>
        <v>1</v>
      </c>
      <c r="AN478" s="30">
        <f>IF(AND(ISBLANK(N478),$AD478=1,AN$510=1,$F478&lt;&gt;служ!$AF$3),0,1)</f>
        <v>1</v>
      </c>
      <c r="AO478" s="30">
        <f>IF(AND(ISBLANK(O478),$AD478=1,AO$510=1,$F478&lt;&gt;служ!$AF$3),0,1)</f>
        <v>1</v>
      </c>
      <c r="AP478" s="30">
        <f>IF(AND(ISBLANK(P478),$AD478=1,AP$510=1,$F478&lt;&gt;служ!$AF$3),0,1)</f>
        <v>1</v>
      </c>
      <c r="AQ478" s="30">
        <f>IF(AND(ISBLANK(Q478),$AD478=1,AQ$510=1,$F478&lt;&gt;служ!$AF$3),0,1)</f>
        <v>1</v>
      </c>
      <c r="AR478" s="30">
        <f>IF(AND(ISBLANK(R478),$AD478=1,AR$510=1,$F478&lt;&gt;служ!$AF$3),0,1)</f>
        <v>1</v>
      </c>
      <c r="AS478" s="30">
        <f>IF(AND(ISBLANK(S478),$AD478=1,AS$510=1,$F478&lt;&gt;служ!$AF$3),0,1)</f>
        <v>1</v>
      </c>
      <c r="AT478" s="30">
        <f>IF(AND(ISBLANK(T478),$AD478=1,AT$510=1,$F478&lt;&gt;служ!$AF$3),0,1)</f>
        <v>1</v>
      </c>
      <c r="AU478" s="30">
        <f>IF(AND(ISBLANK(U478),$AD478=1,AU$510=1,$F478&lt;&gt;служ!$AF$3),0,1)</f>
        <v>1</v>
      </c>
      <c r="AV478" s="30">
        <f>IF(AND(ISBLANK(V478),$AD478=1,AV$510=1,$F478&lt;&gt;служ!$AF$3),0,1)</f>
        <v>1</v>
      </c>
      <c r="AW478" s="30">
        <f>IF(AND(ISBLANK(W478),$AD478=1,AW$510=1,$F478&lt;&gt;служ!$AF$3),0,1)</f>
        <v>1</v>
      </c>
      <c r="AX478" s="30">
        <f>IF(AND(ISBLANK(X478),$AD478=1,AX$510=1,$F478&lt;&gt;служ!$AF$3),0,1)</f>
        <v>1</v>
      </c>
      <c r="AY478" s="30">
        <f>IF(AND(ISBLANK(Y478),$AD478=1,AY$510=1,$F478&lt;&gt;служ!$AF$3),0,1)</f>
        <v>1</v>
      </c>
      <c r="AZ478" s="30">
        <f>IF(AND(ISBLANK(Z478),$AD478=1,AZ$510=1,$F478&lt;&gt;служ!$AF$3),0,1)</f>
        <v>1</v>
      </c>
      <c r="BA478" s="30">
        <f>IF(AND(ISBLANK(AA478),$AD478=1,BA$510=1,$F478&lt;&gt;служ!$AF$3),0,1)</f>
        <v>1</v>
      </c>
      <c r="BB478" s="20">
        <f t="shared" si="39"/>
        <v>0</v>
      </c>
      <c r="BD478" s="114"/>
      <c r="BE478" s="114"/>
      <c r="BF478" s="156" t="str">
        <f t="shared" si="40"/>
        <v/>
      </c>
      <c r="BH478" s="30">
        <f>IF(AND(ISBLANK(BD478),$AD478=1,$F478&lt;&gt;служ!$AF$3),0,1)</f>
        <v>1</v>
      </c>
      <c r="BI478" s="30">
        <f>IF(AND(ISBLANK(BE478),$AD478=1,$F478&lt;&gt;служ!$AF$3),0,1)</f>
        <v>1</v>
      </c>
    </row>
    <row r="479" spans="2:61" s="20" customFormat="1" x14ac:dyDescent="0.2">
      <c r="B479" s="112">
        <v>470</v>
      </c>
      <c r="C479" s="25">
        <v>4470</v>
      </c>
      <c r="D479" s="52"/>
      <c r="E479" s="52"/>
      <c r="F479" s="113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5"/>
      <c r="V479" s="115"/>
      <c r="W479" s="115"/>
      <c r="X479" s="115"/>
      <c r="Y479" s="115"/>
      <c r="Z479" s="115"/>
      <c r="AA479" s="115"/>
      <c r="AB479" s="28">
        <f>IF(AND(AD479=0,(COUNTIF(D479:AA479,"*")+COUNTIF(D479:AA479,"&lt;9")+COUNTIF(BD479:BE479,"*")+COUNTIF(BD479:BE479,"&lt;9")-COUNTIF(D479:AA479,служ!$AF$3)-COUNTIF(BD479:BE479,служ!$AF$3))&gt;0),0,1)</f>
        <v>1</v>
      </c>
      <c r="AC479" s="28">
        <f t="shared" si="37"/>
        <v>0</v>
      </c>
      <c r="AD479" s="29">
        <f>IF(OR(F479="",F479=служ!$AF$3),0,1)</f>
        <v>0</v>
      </c>
      <c r="AE479" s="31">
        <f t="shared" si="38"/>
        <v>1</v>
      </c>
      <c r="AF479" s="30">
        <f t="shared" si="36"/>
        <v>1</v>
      </c>
      <c r="AG479" s="30">
        <f>IF(AND(ISBLANK(G479),$AD479=1,AG$510=1,$F479&lt;&gt;служ!$AF$3),0,1)</f>
        <v>1</v>
      </c>
      <c r="AH479" s="30">
        <f>IF(AND(ISBLANK(H479),$AD479=1,AH$510=1,$F479&lt;&gt;служ!$AF$3),0,1)</f>
        <v>1</v>
      </c>
      <c r="AI479" s="30">
        <f>IF(AND(ISBLANK(I479),$AD479=1,AI$510=1,$F479&lt;&gt;служ!$AF$3),0,1)</f>
        <v>1</v>
      </c>
      <c r="AJ479" s="30">
        <f>IF(AND(ISBLANK(J479),$AD479=1,AJ$510=1,$F479&lt;&gt;служ!$AF$3),0,1)</f>
        <v>1</v>
      </c>
      <c r="AK479" s="30">
        <f>IF(AND(ISBLANK(K479),$AD479=1,AK$510=1,$F479&lt;&gt;служ!$AF$3),0,1)</f>
        <v>1</v>
      </c>
      <c r="AL479" s="30">
        <f>IF(AND(ISBLANK(L479),$AD479=1,AL$510=1,$F479&lt;&gt;служ!$AF$3),0,1)</f>
        <v>1</v>
      </c>
      <c r="AM479" s="30">
        <f>IF(AND(ISBLANK(M479),$AD479=1,AM$510=1,$F479&lt;&gt;служ!$AF$3),0,1)</f>
        <v>1</v>
      </c>
      <c r="AN479" s="30">
        <f>IF(AND(ISBLANK(N479),$AD479=1,AN$510=1,$F479&lt;&gt;служ!$AF$3),0,1)</f>
        <v>1</v>
      </c>
      <c r="AO479" s="30">
        <f>IF(AND(ISBLANK(O479),$AD479=1,AO$510=1,$F479&lt;&gt;служ!$AF$3),0,1)</f>
        <v>1</v>
      </c>
      <c r="AP479" s="30">
        <f>IF(AND(ISBLANK(P479),$AD479=1,AP$510=1,$F479&lt;&gt;служ!$AF$3),0,1)</f>
        <v>1</v>
      </c>
      <c r="AQ479" s="30">
        <f>IF(AND(ISBLANK(Q479),$AD479=1,AQ$510=1,$F479&lt;&gt;служ!$AF$3),0,1)</f>
        <v>1</v>
      </c>
      <c r="AR479" s="30">
        <f>IF(AND(ISBLANK(R479),$AD479=1,AR$510=1,$F479&lt;&gt;служ!$AF$3),0,1)</f>
        <v>1</v>
      </c>
      <c r="AS479" s="30">
        <f>IF(AND(ISBLANK(S479),$AD479=1,AS$510=1,$F479&lt;&gt;служ!$AF$3),0,1)</f>
        <v>1</v>
      </c>
      <c r="AT479" s="30">
        <f>IF(AND(ISBLANK(T479),$AD479=1,AT$510=1,$F479&lt;&gt;служ!$AF$3),0,1)</f>
        <v>1</v>
      </c>
      <c r="AU479" s="30">
        <f>IF(AND(ISBLANK(U479),$AD479=1,AU$510=1,$F479&lt;&gt;служ!$AF$3),0,1)</f>
        <v>1</v>
      </c>
      <c r="AV479" s="30">
        <f>IF(AND(ISBLANK(V479),$AD479=1,AV$510=1,$F479&lt;&gt;служ!$AF$3),0,1)</f>
        <v>1</v>
      </c>
      <c r="AW479" s="30">
        <f>IF(AND(ISBLANK(W479),$AD479=1,AW$510=1,$F479&lt;&gt;служ!$AF$3),0,1)</f>
        <v>1</v>
      </c>
      <c r="AX479" s="30">
        <f>IF(AND(ISBLANK(X479),$AD479=1,AX$510=1,$F479&lt;&gt;служ!$AF$3),0,1)</f>
        <v>1</v>
      </c>
      <c r="AY479" s="30">
        <f>IF(AND(ISBLANK(Y479),$AD479=1,AY$510=1,$F479&lt;&gt;служ!$AF$3),0,1)</f>
        <v>1</v>
      </c>
      <c r="AZ479" s="30">
        <f>IF(AND(ISBLANK(Z479),$AD479=1,AZ$510=1,$F479&lt;&gt;служ!$AF$3),0,1)</f>
        <v>1</v>
      </c>
      <c r="BA479" s="30">
        <f>IF(AND(ISBLANK(AA479),$AD479=1,BA$510=1,$F479&lt;&gt;служ!$AF$3),0,1)</f>
        <v>1</v>
      </c>
      <c r="BB479" s="20">
        <f t="shared" si="39"/>
        <v>0</v>
      </c>
      <c r="BD479" s="114"/>
      <c r="BE479" s="114"/>
      <c r="BF479" s="156" t="str">
        <f t="shared" si="40"/>
        <v/>
      </c>
      <c r="BH479" s="30">
        <f>IF(AND(ISBLANK(BD479),$AD479=1,$F479&lt;&gt;служ!$AF$3),0,1)</f>
        <v>1</v>
      </c>
      <c r="BI479" s="30">
        <f>IF(AND(ISBLANK(BE479),$AD479=1,$F479&lt;&gt;служ!$AF$3),0,1)</f>
        <v>1</v>
      </c>
    </row>
    <row r="480" spans="2:61" s="20" customFormat="1" x14ac:dyDescent="0.2">
      <c r="B480" s="112">
        <v>471</v>
      </c>
      <c r="C480" s="25">
        <v>4471</v>
      </c>
      <c r="D480" s="52"/>
      <c r="E480" s="52"/>
      <c r="F480" s="113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5"/>
      <c r="V480" s="115"/>
      <c r="W480" s="115"/>
      <c r="X480" s="115"/>
      <c r="Y480" s="115"/>
      <c r="Z480" s="115"/>
      <c r="AA480" s="115"/>
      <c r="AB480" s="28">
        <f>IF(AND(AD480=0,(COUNTIF(D480:AA480,"*")+COUNTIF(D480:AA480,"&lt;9")+COUNTIF(BD480:BE480,"*")+COUNTIF(BD480:BE480,"&lt;9")-COUNTIF(D480:AA480,служ!$AF$3)-COUNTIF(BD480:BE480,служ!$AF$3))&gt;0),0,1)</f>
        <v>1</v>
      </c>
      <c r="AC480" s="28">
        <f t="shared" si="37"/>
        <v>0</v>
      </c>
      <c r="AD480" s="29">
        <f>IF(OR(F480="",F480=служ!$AF$3),0,1)</f>
        <v>0</v>
      </c>
      <c r="AE480" s="31">
        <f t="shared" si="38"/>
        <v>1</v>
      </c>
      <c r="AF480" s="30">
        <f t="shared" si="36"/>
        <v>1</v>
      </c>
      <c r="AG480" s="30">
        <f>IF(AND(ISBLANK(G480),$AD480=1,AG$510=1,$F480&lt;&gt;служ!$AF$3),0,1)</f>
        <v>1</v>
      </c>
      <c r="AH480" s="30">
        <f>IF(AND(ISBLANK(H480),$AD480=1,AH$510=1,$F480&lt;&gt;служ!$AF$3),0,1)</f>
        <v>1</v>
      </c>
      <c r="AI480" s="30">
        <f>IF(AND(ISBLANK(I480),$AD480=1,AI$510=1,$F480&lt;&gt;служ!$AF$3),0,1)</f>
        <v>1</v>
      </c>
      <c r="AJ480" s="30">
        <f>IF(AND(ISBLANK(J480),$AD480=1,AJ$510=1,$F480&lt;&gt;служ!$AF$3),0,1)</f>
        <v>1</v>
      </c>
      <c r="AK480" s="30">
        <f>IF(AND(ISBLANK(K480),$AD480=1,AK$510=1,$F480&lt;&gt;служ!$AF$3),0,1)</f>
        <v>1</v>
      </c>
      <c r="AL480" s="30">
        <f>IF(AND(ISBLANK(L480),$AD480=1,AL$510=1,$F480&lt;&gt;служ!$AF$3),0,1)</f>
        <v>1</v>
      </c>
      <c r="AM480" s="30">
        <f>IF(AND(ISBLANK(M480),$AD480=1,AM$510=1,$F480&lt;&gt;служ!$AF$3),0,1)</f>
        <v>1</v>
      </c>
      <c r="AN480" s="30">
        <f>IF(AND(ISBLANK(N480),$AD480=1,AN$510=1,$F480&lt;&gt;служ!$AF$3),0,1)</f>
        <v>1</v>
      </c>
      <c r="AO480" s="30">
        <f>IF(AND(ISBLANK(O480),$AD480=1,AO$510=1,$F480&lt;&gt;служ!$AF$3),0,1)</f>
        <v>1</v>
      </c>
      <c r="AP480" s="30">
        <f>IF(AND(ISBLANK(P480),$AD480=1,AP$510=1,$F480&lt;&gt;служ!$AF$3),0,1)</f>
        <v>1</v>
      </c>
      <c r="AQ480" s="30">
        <f>IF(AND(ISBLANK(Q480),$AD480=1,AQ$510=1,$F480&lt;&gt;служ!$AF$3),0,1)</f>
        <v>1</v>
      </c>
      <c r="AR480" s="30">
        <f>IF(AND(ISBLANK(R480),$AD480=1,AR$510=1,$F480&lt;&gt;служ!$AF$3),0,1)</f>
        <v>1</v>
      </c>
      <c r="AS480" s="30">
        <f>IF(AND(ISBLANK(S480),$AD480=1,AS$510=1,$F480&lt;&gt;служ!$AF$3),0,1)</f>
        <v>1</v>
      </c>
      <c r="AT480" s="30">
        <f>IF(AND(ISBLANK(T480),$AD480=1,AT$510=1,$F480&lt;&gt;служ!$AF$3),0,1)</f>
        <v>1</v>
      </c>
      <c r="AU480" s="30">
        <f>IF(AND(ISBLANK(U480),$AD480=1,AU$510=1,$F480&lt;&gt;служ!$AF$3),0,1)</f>
        <v>1</v>
      </c>
      <c r="AV480" s="30">
        <f>IF(AND(ISBLANK(V480),$AD480=1,AV$510=1,$F480&lt;&gt;служ!$AF$3),0,1)</f>
        <v>1</v>
      </c>
      <c r="AW480" s="30">
        <f>IF(AND(ISBLANK(W480),$AD480=1,AW$510=1,$F480&lt;&gt;служ!$AF$3),0,1)</f>
        <v>1</v>
      </c>
      <c r="AX480" s="30">
        <f>IF(AND(ISBLANK(X480),$AD480=1,AX$510=1,$F480&lt;&gt;служ!$AF$3),0,1)</f>
        <v>1</v>
      </c>
      <c r="AY480" s="30">
        <f>IF(AND(ISBLANK(Y480),$AD480=1,AY$510=1,$F480&lt;&gt;служ!$AF$3),0,1)</f>
        <v>1</v>
      </c>
      <c r="AZ480" s="30">
        <f>IF(AND(ISBLANK(Z480),$AD480=1,AZ$510=1,$F480&lt;&gt;служ!$AF$3),0,1)</f>
        <v>1</v>
      </c>
      <c r="BA480" s="30">
        <f>IF(AND(ISBLANK(AA480),$AD480=1,BA$510=1,$F480&lt;&gt;служ!$AF$3),0,1)</f>
        <v>1</v>
      </c>
      <c r="BB480" s="20">
        <f t="shared" si="39"/>
        <v>0</v>
      </c>
      <c r="BD480" s="114"/>
      <c r="BE480" s="114"/>
      <c r="BF480" s="156" t="str">
        <f t="shared" si="40"/>
        <v/>
      </c>
      <c r="BH480" s="30">
        <f>IF(AND(ISBLANK(BD480),$AD480=1,$F480&lt;&gt;служ!$AF$3),0,1)</f>
        <v>1</v>
      </c>
      <c r="BI480" s="30">
        <f>IF(AND(ISBLANK(BE480),$AD480=1,$F480&lt;&gt;служ!$AF$3),0,1)</f>
        <v>1</v>
      </c>
    </row>
    <row r="481" spans="2:61" s="20" customFormat="1" x14ac:dyDescent="0.2">
      <c r="B481" s="112">
        <v>472</v>
      </c>
      <c r="C481" s="25">
        <v>4472</v>
      </c>
      <c r="D481" s="52"/>
      <c r="E481" s="52"/>
      <c r="F481" s="113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5"/>
      <c r="V481" s="115"/>
      <c r="W481" s="115"/>
      <c r="X481" s="115"/>
      <c r="Y481" s="115"/>
      <c r="Z481" s="115"/>
      <c r="AA481" s="115"/>
      <c r="AB481" s="28">
        <f>IF(AND(AD481=0,(COUNTIF(D481:AA481,"*")+COUNTIF(D481:AA481,"&lt;9")+COUNTIF(BD481:BE481,"*")+COUNTIF(BD481:BE481,"&lt;9")-COUNTIF(D481:AA481,служ!$AF$3)-COUNTIF(BD481:BE481,служ!$AF$3))&gt;0),0,1)</f>
        <v>1</v>
      </c>
      <c r="AC481" s="28">
        <f t="shared" si="37"/>
        <v>0</v>
      </c>
      <c r="AD481" s="29">
        <f>IF(OR(F481="",F481=служ!$AF$3),0,1)</f>
        <v>0</v>
      </c>
      <c r="AE481" s="31">
        <f t="shared" si="38"/>
        <v>1</v>
      </c>
      <c r="AF481" s="30">
        <f t="shared" si="36"/>
        <v>1</v>
      </c>
      <c r="AG481" s="30">
        <f>IF(AND(ISBLANK(G481),$AD481=1,AG$510=1,$F481&lt;&gt;служ!$AF$3),0,1)</f>
        <v>1</v>
      </c>
      <c r="AH481" s="30">
        <f>IF(AND(ISBLANK(H481),$AD481=1,AH$510=1,$F481&lt;&gt;служ!$AF$3),0,1)</f>
        <v>1</v>
      </c>
      <c r="AI481" s="30">
        <f>IF(AND(ISBLANK(I481),$AD481=1,AI$510=1,$F481&lt;&gt;служ!$AF$3),0,1)</f>
        <v>1</v>
      </c>
      <c r="AJ481" s="30">
        <f>IF(AND(ISBLANK(J481),$AD481=1,AJ$510=1,$F481&lt;&gt;служ!$AF$3),0,1)</f>
        <v>1</v>
      </c>
      <c r="AK481" s="30">
        <f>IF(AND(ISBLANK(K481),$AD481=1,AK$510=1,$F481&lt;&gt;служ!$AF$3),0,1)</f>
        <v>1</v>
      </c>
      <c r="AL481" s="30">
        <f>IF(AND(ISBLANK(L481),$AD481=1,AL$510=1,$F481&lt;&gt;служ!$AF$3),0,1)</f>
        <v>1</v>
      </c>
      <c r="AM481" s="30">
        <f>IF(AND(ISBLANK(M481),$AD481=1,AM$510=1,$F481&lt;&gt;служ!$AF$3),0,1)</f>
        <v>1</v>
      </c>
      <c r="AN481" s="30">
        <f>IF(AND(ISBLANK(N481),$AD481=1,AN$510=1,$F481&lt;&gt;служ!$AF$3),0,1)</f>
        <v>1</v>
      </c>
      <c r="AO481" s="30">
        <f>IF(AND(ISBLANK(O481),$AD481=1,AO$510=1,$F481&lt;&gt;служ!$AF$3),0,1)</f>
        <v>1</v>
      </c>
      <c r="AP481" s="30">
        <f>IF(AND(ISBLANK(P481),$AD481=1,AP$510=1,$F481&lt;&gt;служ!$AF$3),0,1)</f>
        <v>1</v>
      </c>
      <c r="AQ481" s="30">
        <f>IF(AND(ISBLANK(Q481),$AD481=1,AQ$510=1,$F481&lt;&gt;служ!$AF$3),0,1)</f>
        <v>1</v>
      </c>
      <c r="AR481" s="30">
        <f>IF(AND(ISBLANK(R481),$AD481=1,AR$510=1,$F481&lt;&gt;служ!$AF$3),0,1)</f>
        <v>1</v>
      </c>
      <c r="AS481" s="30">
        <f>IF(AND(ISBLANK(S481),$AD481=1,AS$510=1,$F481&lt;&gt;служ!$AF$3),0,1)</f>
        <v>1</v>
      </c>
      <c r="AT481" s="30">
        <f>IF(AND(ISBLANK(T481),$AD481=1,AT$510=1,$F481&lt;&gt;служ!$AF$3),0,1)</f>
        <v>1</v>
      </c>
      <c r="AU481" s="30">
        <f>IF(AND(ISBLANK(U481),$AD481=1,AU$510=1,$F481&lt;&gt;служ!$AF$3),0,1)</f>
        <v>1</v>
      </c>
      <c r="AV481" s="30">
        <f>IF(AND(ISBLANK(V481),$AD481=1,AV$510=1,$F481&lt;&gt;служ!$AF$3),0,1)</f>
        <v>1</v>
      </c>
      <c r="AW481" s="30">
        <f>IF(AND(ISBLANK(W481),$AD481=1,AW$510=1,$F481&lt;&gt;служ!$AF$3),0,1)</f>
        <v>1</v>
      </c>
      <c r="AX481" s="30">
        <f>IF(AND(ISBLANK(X481),$AD481=1,AX$510=1,$F481&lt;&gt;служ!$AF$3),0,1)</f>
        <v>1</v>
      </c>
      <c r="AY481" s="30">
        <f>IF(AND(ISBLANK(Y481),$AD481=1,AY$510=1,$F481&lt;&gt;служ!$AF$3),0,1)</f>
        <v>1</v>
      </c>
      <c r="AZ481" s="30">
        <f>IF(AND(ISBLANK(Z481),$AD481=1,AZ$510=1,$F481&lt;&gt;служ!$AF$3),0,1)</f>
        <v>1</v>
      </c>
      <c r="BA481" s="30">
        <f>IF(AND(ISBLANK(AA481),$AD481=1,BA$510=1,$F481&lt;&gt;служ!$AF$3),0,1)</f>
        <v>1</v>
      </c>
      <c r="BB481" s="20">
        <f t="shared" si="39"/>
        <v>0</v>
      </c>
      <c r="BD481" s="114"/>
      <c r="BE481" s="114"/>
      <c r="BF481" s="156" t="str">
        <f t="shared" si="40"/>
        <v/>
      </c>
      <c r="BH481" s="30">
        <f>IF(AND(ISBLANK(BD481),$AD481=1,$F481&lt;&gt;служ!$AF$3),0,1)</f>
        <v>1</v>
      </c>
      <c r="BI481" s="30">
        <f>IF(AND(ISBLANK(BE481),$AD481=1,$F481&lt;&gt;служ!$AF$3),0,1)</f>
        <v>1</v>
      </c>
    </row>
    <row r="482" spans="2:61" s="20" customFormat="1" x14ac:dyDescent="0.2">
      <c r="B482" s="112">
        <v>473</v>
      </c>
      <c r="C482" s="25">
        <v>4473</v>
      </c>
      <c r="D482" s="52"/>
      <c r="E482" s="52"/>
      <c r="F482" s="113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5"/>
      <c r="V482" s="115"/>
      <c r="W482" s="115"/>
      <c r="X482" s="115"/>
      <c r="Y482" s="115"/>
      <c r="Z482" s="115"/>
      <c r="AA482" s="115"/>
      <c r="AB482" s="28">
        <f>IF(AND(AD482=0,(COUNTIF(D482:AA482,"*")+COUNTIF(D482:AA482,"&lt;9")+COUNTIF(BD482:BE482,"*")+COUNTIF(BD482:BE482,"&lt;9")-COUNTIF(D482:AA482,служ!$AF$3)-COUNTIF(BD482:BE482,служ!$AF$3))&gt;0),0,1)</f>
        <v>1</v>
      </c>
      <c r="AC482" s="28">
        <f t="shared" si="37"/>
        <v>0</v>
      </c>
      <c r="AD482" s="29">
        <f>IF(OR(F482="",F482=служ!$AF$3),0,1)</f>
        <v>0</v>
      </c>
      <c r="AE482" s="31">
        <f t="shared" si="38"/>
        <v>1</v>
      </c>
      <c r="AF482" s="30">
        <f t="shared" si="36"/>
        <v>1</v>
      </c>
      <c r="AG482" s="30">
        <f>IF(AND(ISBLANK(G482),$AD482=1,AG$510=1,$F482&lt;&gt;служ!$AF$3),0,1)</f>
        <v>1</v>
      </c>
      <c r="AH482" s="30">
        <f>IF(AND(ISBLANK(H482),$AD482=1,AH$510=1,$F482&lt;&gt;служ!$AF$3),0,1)</f>
        <v>1</v>
      </c>
      <c r="AI482" s="30">
        <f>IF(AND(ISBLANK(I482),$AD482=1,AI$510=1,$F482&lt;&gt;служ!$AF$3),0,1)</f>
        <v>1</v>
      </c>
      <c r="AJ482" s="30">
        <f>IF(AND(ISBLANK(J482),$AD482=1,AJ$510=1,$F482&lt;&gt;служ!$AF$3),0,1)</f>
        <v>1</v>
      </c>
      <c r="AK482" s="30">
        <f>IF(AND(ISBLANK(K482),$AD482=1,AK$510=1,$F482&lt;&gt;служ!$AF$3),0,1)</f>
        <v>1</v>
      </c>
      <c r="AL482" s="30">
        <f>IF(AND(ISBLANK(L482),$AD482=1,AL$510=1,$F482&lt;&gt;служ!$AF$3),0,1)</f>
        <v>1</v>
      </c>
      <c r="AM482" s="30">
        <f>IF(AND(ISBLANK(M482),$AD482=1,AM$510=1,$F482&lt;&gt;служ!$AF$3),0,1)</f>
        <v>1</v>
      </c>
      <c r="AN482" s="30">
        <f>IF(AND(ISBLANK(N482),$AD482=1,AN$510=1,$F482&lt;&gt;служ!$AF$3),0,1)</f>
        <v>1</v>
      </c>
      <c r="AO482" s="30">
        <f>IF(AND(ISBLANK(O482),$AD482=1,AO$510=1,$F482&lt;&gt;служ!$AF$3),0,1)</f>
        <v>1</v>
      </c>
      <c r="AP482" s="30">
        <f>IF(AND(ISBLANK(P482),$AD482=1,AP$510=1,$F482&lt;&gt;служ!$AF$3),0,1)</f>
        <v>1</v>
      </c>
      <c r="AQ482" s="30">
        <f>IF(AND(ISBLANK(Q482),$AD482=1,AQ$510=1,$F482&lt;&gt;служ!$AF$3),0,1)</f>
        <v>1</v>
      </c>
      <c r="AR482" s="30">
        <f>IF(AND(ISBLANK(R482),$AD482=1,AR$510=1,$F482&lt;&gt;служ!$AF$3),0,1)</f>
        <v>1</v>
      </c>
      <c r="AS482" s="30">
        <f>IF(AND(ISBLANK(S482),$AD482=1,AS$510=1,$F482&lt;&gt;служ!$AF$3),0,1)</f>
        <v>1</v>
      </c>
      <c r="AT482" s="30">
        <f>IF(AND(ISBLANK(T482),$AD482=1,AT$510=1,$F482&lt;&gt;служ!$AF$3),0,1)</f>
        <v>1</v>
      </c>
      <c r="AU482" s="30">
        <f>IF(AND(ISBLANK(U482),$AD482=1,AU$510=1,$F482&lt;&gt;служ!$AF$3),0,1)</f>
        <v>1</v>
      </c>
      <c r="AV482" s="30">
        <f>IF(AND(ISBLANK(V482),$AD482=1,AV$510=1,$F482&lt;&gt;служ!$AF$3),0,1)</f>
        <v>1</v>
      </c>
      <c r="AW482" s="30">
        <f>IF(AND(ISBLANK(W482),$AD482=1,AW$510=1,$F482&lt;&gt;служ!$AF$3),0,1)</f>
        <v>1</v>
      </c>
      <c r="AX482" s="30">
        <f>IF(AND(ISBLANK(X482),$AD482=1,AX$510=1,$F482&lt;&gt;служ!$AF$3),0,1)</f>
        <v>1</v>
      </c>
      <c r="AY482" s="30">
        <f>IF(AND(ISBLANK(Y482),$AD482=1,AY$510=1,$F482&lt;&gt;служ!$AF$3),0,1)</f>
        <v>1</v>
      </c>
      <c r="AZ482" s="30">
        <f>IF(AND(ISBLANK(Z482),$AD482=1,AZ$510=1,$F482&lt;&gt;служ!$AF$3),0,1)</f>
        <v>1</v>
      </c>
      <c r="BA482" s="30">
        <f>IF(AND(ISBLANK(AA482),$AD482=1,BA$510=1,$F482&lt;&gt;служ!$AF$3),0,1)</f>
        <v>1</v>
      </c>
      <c r="BB482" s="20">
        <f t="shared" si="39"/>
        <v>0</v>
      </c>
      <c r="BD482" s="114"/>
      <c r="BE482" s="114"/>
      <c r="BF482" s="156" t="str">
        <f t="shared" si="40"/>
        <v/>
      </c>
      <c r="BH482" s="30">
        <f>IF(AND(ISBLANK(BD482),$AD482=1,$F482&lt;&gt;служ!$AF$3),0,1)</f>
        <v>1</v>
      </c>
      <c r="BI482" s="30">
        <f>IF(AND(ISBLANK(BE482),$AD482=1,$F482&lt;&gt;служ!$AF$3),0,1)</f>
        <v>1</v>
      </c>
    </row>
    <row r="483" spans="2:61" s="20" customFormat="1" x14ac:dyDescent="0.2">
      <c r="B483" s="112">
        <v>474</v>
      </c>
      <c r="C483" s="25">
        <v>4474</v>
      </c>
      <c r="D483" s="52"/>
      <c r="E483" s="52"/>
      <c r="F483" s="113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5"/>
      <c r="V483" s="115"/>
      <c r="W483" s="115"/>
      <c r="X483" s="115"/>
      <c r="Y483" s="115"/>
      <c r="Z483" s="115"/>
      <c r="AA483" s="115"/>
      <c r="AB483" s="28">
        <f>IF(AND(AD483=0,(COUNTIF(D483:AA483,"*")+COUNTIF(D483:AA483,"&lt;9")+COUNTIF(BD483:BE483,"*")+COUNTIF(BD483:BE483,"&lt;9")-COUNTIF(D483:AA483,служ!$AF$3)-COUNTIF(BD483:BE483,служ!$AF$3))&gt;0),0,1)</f>
        <v>1</v>
      </c>
      <c r="AC483" s="28">
        <f t="shared" si="37"/>
        <v>0</v>
      </c>
      <c r="AD483" s="29">
        <f>IF(OR(F483="",F483=служ!$AF$3),0,1)</f>
        <v>0</v>
      </c>
      <c r="AE483" s="31">
        <f t="shared" si="38"/>
        <v>1</v>
      </c>
      <c r="AF483" s="30">
        <f t="shared" si="36"/>
        <v>1</v>
      </c>
      <c r="AG483" s="30">
        <f>IF(AND(ISBLANK(G483),$AD483=1,AG$510=1,$F483&lt;&gt;служ!$AF$3),0,1)</f>
        <v>1</v>
      </c>
      <c r="AH483" s="30">
        <f>IF(AND(ISBLANK(H483),$AD483=1,AH$510=1,$F483&lt;&gt;служ!$AF$3),0,1)</f>
        <v>1</v>
      </c>
      <c r="AI483" s="30">
        <f>IF(AND(ISBLANK(I483),$AD483=1,AI$510=1,$F483&lt;&gt;служ!$AF$3),0,1)</f>
        <v>1</v>
      </c>
      <c r="AJ483" s="30">
        <f>IF(AND(ISBLANK(J483),$AD483=1,AJ$510=1,$F483&lt;&gt;служ!$AF$3),0,1)</f>
        <v>1</v>
      </c>
      <c r="AK483" s="30">
        <f>IF(AND(ISBLANK(K483),$AD483=1,AK$510=1,$F483&lt;&gt;служ!$AF$3),0,1)</f>
        <v>1</v>
      </c>
      <c r="AL483" s="30">
        <f>IF(AND(ISBLANK(L483),$AD483=1,AL$510=1,$F483&lt;&gt;служ!$AF$3),0,1)</f>
        <v>1</v>
      </c>
      <c r="AM483" s="30">
        <f>IF(AND(ISBLANK(M483),$AD483=1,AM$510=1,$F483&lt;&gt;служ!$AF$3),0,1)</f>
        <v>1</v>
      </c>
      <c r="AN483" s="30">
        <f>IF(AND(ISBLANK(N483),$AD483=1,AN$510=1,$F483&lt;&gt;служ!$AF$3),0,1)</f>
        <v>1</v>
      </c>
      <c r="AO483" s="30">
        <f>IF(AND(ISBLANK(O483),$AD483=1,AO$510=1,$F483&lt;&gt;служ!$AF$3),0,1)</f>
        <v>1</v>
      </c>
      <c r="AP483" s="30">
        <f>IF(AND(ISBLANK(P483),$AD483=1,AP$510=1,$F483&lt;&gt;служ!$AF$3),0,1)</f>
        <v>1</v>
      </c>
      <c r="AQ483" s="30">
        <f>IF(AND(ISBLANK(Q483),$AD483=1,AQ$510=1,$F483&lt;&gt;служ!$AF$3),0,1)</f>
        <v>1</v>
      </c>
      <c r="AR483" s="30">
        <f>IF(AND(ISBLANK(R483),$AD483=1,AR$510=1,$F483&lt;&gt;служ!$AF$3),0,1)</f>
        <v>1</v>
      </c>
      <c r="AS483" s="30">
        <f>IF(AND(ISBLANK(S483),$AD483=1,AS$510=1,$F483&lt;&gt;служ!$AF$3),0,1)</f>
        <v>1</v>
      </c>
      <c r="AT483" s="30">
        <f>IF(AND(ISBLANK(T483),$AD483=1,AT$510=1,$F483&lt;&gt;служ!$AF$3),0,1)</f>
        <v>1</v>
      </c>
      <c r="AU483" s="30">
        <f>IF(AND(ISBLANK(U483),$AD483=1,AU$510=1,$F483&lt;&gt;служ!$AF$3),0,1)</f>
        <v>1</v>
      </c>
      <c r="AV483" s="30">
        <f>IF(AND(ISBLANK(V483),$AD483=1,AV$510=1,$F483&lt;&gt;служ!$AF$3),0,1)</f>
        <v>1</v>
      </c>
      <c r="AW483" s="30">
        <f>IF(AND(ISBLANK(W483),$AD483=1,AW$510=1,$F483&lt;&gt;служ!$AF$3),0,1)</f>
        <v>1</v>
      </c>
      <c r="AX483" s="30">
        <f>IF(AND(ISBLANK(X483),$AD483=1,AX$510=1,$F483&lt;&gt;служ!$AF$3),0,1)</f>
        <v>1</v>
      </c>
      <c r="AY483" s="30">
        <f>IF(AND(ISBLANK(Y483),$AD483=1,AY$510=1,$F483&lt;&gt;служ!$AF$3),0,1)</f>
        <v>1</v>
      </c>
      <c r="AZ483" s="30">
        <f>IF(AND(ISBLANK(Z483),$AD483=1,AZ$510=1,$F483&lt;&gt;служ!$AF$3),0,1)</f>
        <v>1</v>
      </c>
      <c r="BA483" s="30">
        <f>IF(AND(ISBLANK(AA483),$AD483=1,BA$510=1,$F483&lt;&gt;служ!$AF$3),0,1)</f>
        <v>1</v>
      </c>
      <c r="BB483" s="20">
        <f t="shared" si="39"/>
        <v>0</v>
      </c>
      <c r="BD483" s="114"/>
      <c r="BE483" s="114"/>
      <c r="BF483" s="156" t="str">
        <f t="shared" si="40"/>
        <v/>
      </c>
      <c r="BH483" s="30">
        <f>IF(AND(ISBLANK(BD483),$AD483=1,$F483&lt;&gt;служ!$AF$3),0,1)</f>
        <v>1</v>
      </c>
      <c r="BI483" s="30">
        <f>IF(AND(ISBLANK(BE483),$AD483=1,$F483&lt;&gt;служ!$AF$3),0,1)</f>
        <v>1</v>
      </c>
    </row>
    <row r="484" spans="2:61" s="20" customFormat="1" x14ac:dyDescent="0.2">
      <c r="B484" s="112">
        <v>475</v>
      </c>
      <c r="C484" s="25">
        <v>4475</v>
      </c>
      <c r="D484" s="52"/>
      <c r="E484" s="52"/>
      <c r="F484" s="113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5"/>
      <c r="V484" s="115"/>
      <c r="W484" s="115"/>
      <c r="X484" s="115"/>
      <c r="Y484" s="115"/>
      <c r="Z484" s="115"/>
      <c r="AA484" s="115"/>
      <c r="AB484" s="28">
        <f>IF(AND(AD484=0,(COUNTIF(D484:AA484,"*")+COUNTIF(D484:AA484,"&lt;9")+COUNTIF(BD484:BE484,"*")+COUNTIF(BD484:BE484,"&lt;9")-COUNTIF(D484:AA484,служ!$AF$3)-COUNTIF(BD484:BE484,служ!$AF$3))&gt;0),0,1)</f>
        <v>1</v>
      </c>
      <c r="AC484" s="28">
        <f t="shared" si="37"/>
        <v>0</v>
      </c>
      <c r="AD484" s="29">
        <f>IF(OR(F484="",F484=служ!$AF$3),0,1)</f>
        <v>0</v>
      </c>
      <c r="AE484" s="31">
        <f t="shared" si="38"/>
        <v>1</v>
      </c>
      <c r="AF484" s="30">
        <f t="shared" si="36"/>
        <v>1</v>
      </c>
      <c r="AG484" s="30">
        <f>IF(AND(ISBLANK(G484),$AD484=1,AG$510=1,$F484&lt;&gt;служ!$AF$3),0,1)</f>
        <v>1</v>
      </c>
      <c r="AH484" s="30">
        <f>IF(AND(ISBLANK(H484),$AD484=1,AH$510=1,$F484&lt;&gt;служ!$AF$3),0,1)</f>
        <v>1</v>
      </c>
      <c r="AI484" s="30">
        <f>IF(AND(ISBLANK(I484),$AD484=1,AI$510=1,$F484&lt;&gt;служ!$AF$3),0,1)</f>
        <v>1</v>
      </c>
      <c r="AJ484" s="30">
        <f>IF(AND(ISBLANK(J484),$AD484=1,AJ$510=1,$F484&lt;&gt;служ!$AF$3),0,1)</f>
        <v>1</v>
      </c>
      <c r="AK484" s="30">
        <f>IF(AND(ISBLANK(K484),$AD484=1,AK$510=1,$F484&lt;&gt;служ!$AF$3),0,1)</f>
        <v>1</v>
      </c>
      <c r="AL484" s="30">
        <f>IF(AND(ISBLANK(L484),$AD484=1,AL$510=1,$F484&lt;&gt;служ!$AF$3),0,1)</f>
        <v>1</v>
      </c>
      <c r="AM484" s="30">
        <f>IF(AND(ISBLANK(M484),$AD484=1,AM$510=1,$F484&lt;&gt;служ!$AF$3),0,1)</f>
        <v>1</v>
      </c>
      <c r="AN484" s="30">
        <f>IF(AND(ISBLANK(N484),$AD484=1,AN$510=1,$F484&lt;&gt;служ!$AF$3),0,1)</f>
        <v>1</v>
      </c>
      <c r="AO484" s="30">
        <f>IF(AND(ISBLANK(O484),$AD484=1,AO$510=1,$F484&lt;&gt;служ!$AF$3),0,1)</f>
        <v>1</v>
      </c>
      <c r="AP484" s="30">
        <f>IF(AND(ISBLANK(P484),$AD484=1,AP$510=1,$F484&lt;&gt;служ!$AF$3),0,1)</f>
        <v>1</v>
      </c>
      <c r="AQ484" s="30">
        <f>IF(AND(ISBLANK(Q484),$AD484=1,AQ$510=1,$F484&lt;&gt;служ!$AF$3),0,1)</f>
        <v>1</v>
      </c>
      <c r="AR484" s="30">
        <f>IF(AND(ISBLANK(R484),$AD484=1,AR$510=1,$F484&lt;&gt;служ!$AF$3),0,1)</f>
        <v>1</v>
      </c>
      <c r="AS484" s="30">
        <f>IF(AND(ISBLANK(S484),$AD484=1,AS$510=1,$F484&lt;&gt;служ!$AF$3),0,1)</f>
        <v>1</v>
      </c>
      <c r="AT484" s="30">
        <f>IF(AND(ISBLANK(T484),$AD484=1,AT$510=1,$F484&lt;&gt;служ!$AF$3),0,1)</f>
        <v>1</v>
      </c>
      <c r="AU484" s="30">
        <f>IF(AND(ISBLANK(U484),$AD484=1,AU$510=1,$F484&lt;&gt;служ!$AF$3),0,1)</f>
        <v>1</v>
      </c>
      <c r="AV484" s="30">
        <f>IF(AND(ISBLANK(V484),$AD484=1,AV$510=1,$F484&lt;&gt;служ!$AF$3),0,1)</f>
        <v>1</v>
      </c>
      <c r="AW484" s="30">
        <f>IF(AND(ISBLANK(W484),$AD484=1,AW$510=1,$F484&lt;&gt;служ!$AF$3),0,1)</f>
        <v>1</v>
      </c>
      <c r="AX484" s="30">
        <f>IF(AND(ISBLANK(X484),$AD484=1,AX$510=1,$F484&lt;&gt;служ!$AF$3),0,1)</f>
        <v>1</v>
      </c>
      <c r="AY484" s="30">
        <f>IF(AND(ISBLANK(Y484),$AD484=1,AY$510=1,$F484&lt;&gt;служ!$AF$3),0,1)</f>
        <v>1</v>
      </c>
      <c r="AZ484" s="30">
        <f>IF(AND(ISBLANK(Z484),$AD484=1,AZ$510=1,$F484&lt;&gt;служ!$AF$3),0,1)</f>
        <v>1</v>
      </c>
      <c r="BA484" s="30">
        <f>IF(AND(ISBLANK(AA484),$AD484=1,BA$510=1,$F484&lt;&gt;служ!$AF$3),0,1)</f>
        <v>1</v>
      </c>
      <c r="BB484" s="20">
        <f t="shared" si="39"/>
        <v>0</v>
      </c>
      <c r="BD484" s="114"/>
      <c r="BE484" s="114"/>
      <c r="BF484" s="156" t="str">
        <f t="shared" si="40"/>
        <v/>
      </c>
      <c r="BH484" s="30">
        <f>IF(AND(ISBLANK(BD484),$AD484=1,$F484&lt;&gt;служ!$AF$3),0,1)</f>
        <v>1</v>
      </c>
      <c r="BI484" s="30">
        <f>IF(AND(ISBLANK(BE484),$AD484=1,$F484&lt;&gt;служ!$AF$3),0,1)</f>
        <v>1</v>
      </c>
    </row>
    <row r="485" spans="2:61" s="20" customFormat="1" x14ac:dyDescent="0.2">
      <c r="B485" s="112">
        <v>476</v>
      </c>
      <c r="C485" s="25">
        <v>4476</v>
      </c>
      <c r="D485" s="52"/>
      <c r="E485" s="52"/>
      <c r="F485" s="113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5"/>
      <c r="V485" s="115"/>
      <c r="W485" s="115"/>
      <c r="X485" s="115"/>
      <c r="Y485" s="115"/>
      <c r="Z485" s="115"/>
      <c r="AA485" s="115"/>
      <c r="AB485" s="28">
        <f>IF(AND(AD485=0,(COUNTIF(D485:AA485,"*")+COUNTIF(D485:AA485,"&lt;9")+COUNTIF(BD485:BE485,"*")+COUNTIF(BD485:BE485,"&lt;9")-COUNTIF(D485:AA485,служ!$AF$3)-COUNTIF(BD485:BE485,служ!$AF$3))&gt;0),0,1)</f>
        <v>1</v>
      </c>
      <c r="AC485" s="28">
        <f t="shared" si="37"/>
        <v>0</v>
      </c>
      <c r="AD485" s="29">
        <f>IF(OR(F485="",F485=служ!$AF$3),0,1)</f>
        <v>0</v>
      </c>
      <c r="AE485" s="31">
        <f t="shared" si="38"/>
        <v>1</v>
      </c>
      <c r="AF485" s="30">
        <f t="shared" si="36"/>
        <v>1</v>
      </c>
      <c r="AG485" s="30">
        <f>IF(AND(ISBLANK(G485),$AD485=1,AG$510=1,$F485&lt;&gt;служ!$AF$3),0,1)</f>
        <v>1</v>
      </c>
      <c r="AH485" s="30">
        <f>IF(AND(ISBLANK(H485),$AD485=1,AH$510=1,$F485&lt;&gt;служ!$AF$3),0,1)</f>
        <v>1</v>
      </c>
      <c r="AI485" s="30">
        <f>IF(AND(ISBLANK(I485),$AD485=1,AI$510=1,$F485&lt;&gt;служ!$AF$3),0,1)</f>
        <v>1</v>
      </c>
      <c r="AJ485" s="30">
        <f>IF(AND(ISBLANK(J485),$AD485=1,AJ$510=1,$F485&lt;&gt;служ!$AF$3),0,1)</f>
        <v>1</v>
      </c>
      <c r="AK485" s="30">
        <f>IF(AND(ISBLANK(K485),$AD485=1,AK$510=1,$F485&lt;&gt;служ!$AF$3),0,1)</f>
        <v>1</v>
      </c>
      <c r="AL485" s="30">
        <f>IF(AND(ISBLANK(L485),$AD485=1,AL$510=1,$F485&lt;&gt;служ!$AF$3),0,1)</f>
        <v>1</v>
      </c>
      <c r="AM485" s="30">
        <f>IF(AND(ISBLANK(M485),$AD485=1,AM$510=1,$F485&lt;&gt;служ!$AF$3),0,1)</f>
        <v>1</v>
      </c>
      <c r="AN485" s="30">
        <f>IF(AND(ISBLANK(N485),$AD485=1,AN$510=1,$F485&lt;&gt;служ!$AF$3),0,1)</f>
        <v>1</v>
      </c>
      <c r="AO485" s="30">
        <f>IF(AND(ISBLANK(O485),$AD485=1,AO$510=1,$F485&lt;&gt;служ!$AF$3),0,1)</f>
        <v>1</v>
      </c>
      <c r="AP485" s="30">
        <f>IF(AND(ISBLANK(P485),$AD485=1,AP$510=1,$F485&lt;&gt;служ!$AF$3),0,1)</f>
        <v>1</v>
      </c>
      <c r="AQ485" s="30">
        <f>IF(AND(ISBLANK(Q485),$AD485=1,AQ$510=1,$F485&lt;&gt;служ!$AF$3),0,1)</f>
        <v>1</v>
      </c>
      <c r="AR485" s="30">
        <f>IF(AND(ISBLANK(R485),$AD485=1,AR$510=1,$F485&lt;&gt;служ!$AF$3),0,1)</f>
        <v>1</v>
      </c>
      <c r="AS485" s="30">
        <f>IF(AND(ISBLANK(S485),$AD485=1,AS$510=1,$F485&lt;&gt;служ!$AF$3),0,1)</f>
        <v>1</v>
      </c>
      <c r="AT485" s="30">
        <f>IF(AND(ISBLANK(T485),$AD485=1,AT$510=1,$F485&lt;&gt;служ!$AF$3),0,1)</f>
        <v>1</v>
      </c>
      <c r="AU485" s="30">
        <f>IF(AND(ISBLANK(U485),$AD485=1,AU$510=1,$F485&lt;&gt;служ!$AF$3),0,1)</f>
        <v>1</v>
      </c>
      <c r="AV485" s="30">
        <f>IF(AND(ISBLANK(V485),$AD485=1,AV$510=1,$F485&lt;&gt;служ!$AF$3),0,1)</f>
        <v>1</v>
      </c>
      <c r="AW485" s="30">
        <f>IF(AND(ISBLANK(W485),$AD485=1,AW$510=1,$F485&lt;&gt;служ!$AF$3),0,1)</f>
        <v>1</v>
      </c>
      <c r="AX485" s="30">
        <f>IF(AND(ISBLANK(X485),$AD485=1,AX$510=1,$F485&lt;&gt;служ!$AF$3),0,1)</f>
        <v>1</v>
      </c>
      <c r="AY485" s="30">
        <f>IF(AND(ISBLANK(Y485),$AD485=1,AY$510=1,$F485&lt;&gt;служ!$AF$3),0,1)</f>
        <v>1</v>
      </c>
      <c r="AZ485" s="30">
        <f>IF(AND(ISBLANK(Z485),$AD485=1,AZ$510=1,$F485&lt;&gt;служ!$AF$3),0,1)</f>
        <v>1</v>
      </c>
      <c r="BA485" s="30">
        <f>IF(AND(ISBLANK(AA485),$AD485=1,BA$510=1,$F485&lt;&gt;служ!$AF$3),0,1)</f>
        <v>1</v>
      </c>
      <c r="BB485" s="20">
        <f t="shared" si="39"/>
        <v>0</v>
      </c>
      <c r="BD485" s="114"/>
      <c r="BE485" s="114"/>
      <c r="BF485" s="156" t="str">
        <f t="shared" si="40"/>
        <v/>
      </c>
      <c r="BH485" s="30">
        <f>IF(AND(ISBLANK(BD485),$AD485=1,$F485&lt;&gt;служ!$AF$3),0,1)</f>
        <v>1</v>
      </c>
      <c r="BI485" s="30">
        <f>IF(AND(ISBLANK(BE485),$AD485=1,$F485&lt;&gt;служ!$AF$3),0,1)</f>
        <v>1</v>
      </c>
    </row>
    <row r="486" spans="2:61" s="20" customFormat="1" x14ac:dyDescent="0.2">
      <c r="B486" s="112">
        <v>477</v>
      </c>
      <c r="C486" s="25">
        <v>4477</v>
      </c>
      <c r="D486" s="52"/>
      <c r="E486" s="52"/>
      <c r="F486" s="113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5"/>
      <c r="V486" s="115"/>
      <c r="W486" s="115"/>
      <c r="X486" s="115"/>
      <c r="Y486" s="115"/>
      <c r="Z486" s="115"/>
      <c r="AA486" s="115"/>
      <c r="AB486" s="28">
        <f>IF(AND(AD486=0,(COUNTIF(D486:AA486,"*")+COUNTIF(D486:AA486,"&lt;9")+COUNTIF(BD486:BE486,"*")+COUNTIF(BD486:BE486,"&lt;9")-COUNTIF(D486:AA486,служ!$AF$3)-COUNTIF(BD486:BE486,служ!$AF$3))&gt;0),0,1)</f>
        <v>1</v>
      </c>
      <c r="AC486" s="28">
        <f t="shared" si="37"/>
        <v>0</v>
      </c>
      <c r="AD486" s="29">
        <f>IF(OR(F486="",F486=служ!$AF$3),0,1)</f>
        <v>0</v>
      </c>
      <c r="AE486" s="31">
        <f t="shared" si="38"/>
        <v>1</v>
      </c>
      <c r="AF486" s="30">
        <f t="shared" si="36"/>
        <v>1</v>
      </c>
      <c r="AG486" s="30">
        <f>IF(AND(ISBLANK(G486),$AD486=1,AG$510=1,$F486&lt;&gt;служ!$AF$3),0,1)</f>
        <v>1</v>
      </c>
      <c r="AH486" s="30">
        <f>IF(AND(ISBLANK(H486),$AD486=1,AH$510=1,$F486&lt;&gt;служ!$AF$3),0,1)</f>
        <v>1</v>
      </c>
      <c r="AI486" s="30">
        <f>IF(AND(ISBLANK(I486),$AD486=1,AI$510=1,$F486&lt;&gt;служ!$AF$3),0,1)</f>
        <v>1</v>
      </c>
      <c r="AJ486" s="30">
        <f>IF(AND(ISBLANK(J486),$AD486=1,AJ$510=1,$F486&lt;&gt;служ!$AF$3),0,1)</f>
        <v>1</v>
      </c>
      <c r="AK486" s="30">
        <f>IF(AND(ISBLANK(K486),$AD486=1,AK$510=1,$F486&lt;&gt;служ!$AF$3),0,1)</f>
        <v>1</v>
      </c>
      <c r="AL486" s="30">
        <f>IF(AND(ISBLANK(L486),$AD486=1,AL$510=1,$F486&lt;&gt;служ!$AF$3),0,1)</f>
        <v>1</v>
      </c>
      <c r="AM486" s="30">
        <f>IF(AND(ISBLANK(M486),$AD486=1,AM$510=1,$F486&lt;&gt;служ!$AF$3),0,1)</f>
        <v>1</v>
      </c>
      <c r="AN486" s="30">
        <f>IF(AND(ISBLANK(N486),$AD486=1,AN$510=1,$F486&lt;&gt;служ!$AF$3),0,1)</f>
        <v>1</v>
      </c>
      <c r="AO486" s="30">
        <f>IF(AND(ISBLANK(O486),$AD486=1,AO$510=1,$F486&lt;&gt;служ!$AF$3),0,1)</f>
        <v>1</v>
      </c>
      <c r="AP486" s="30">
        <f>IF(AND(ISBLANK(P486),$AD486=1,AP$510=1,$F486&lt;&gt;служ!$AF$3),0,1)</f>
        <v>1</v>
      </c>
      <c r="AQ486" s="30">
        <f>IF(AND(ISBLANK(Q486),$AD486=1,AQ$510=1,$F486&lt;&gt;служ!$AF$3),0,1)</f>
        <v>1</v>
      </c>
      <c r="AR486" s="30">
        <f>IF(AND(ISBLANK(R486),$AD486=1,AR$510=1,$F486&lt;&gt;служ!$AF$3),0,1)</f>
        <v>1</v>
      </c>
      <c r="AS486" s="30">
        <f>IF(AND(ISBLANK(S486),$AD486=1,AS$510=1,$F486&lt;&gt;служ!$AF$3),0,1)</f>
        <v>1</v>
      </c>
      <c r="AT486" s="30">
        <f>IF(AND(ISBLANK(T486),$AD486=1,AT$510=1,$F486&lt;&gt;служ!$AF$3),0,1)</f>
        <v>1</v>
      </c>
      <c r="AU486" s="30">
        <f>IF(AND(ISBLANK(U486),$AD486=1,AU$510=1,$F486&lt;&gt;служ!$AF$3),0,1)</f>
        <v>1</v>
      </c>
      <c r="AV486" s="30">
        <f>IF(AND(ISBLANK(V486),$AD486=1,AV$510=1,$F486&lt;&gt;служ!$AF$3),0,1)</f>
        <v>1</v>
      </c>
      <c r="AW486" s="30">
        <f>IF(AND(ISBLANK(W486),$AD486=1,AW$510=1,$F486&lt;&gt;служ!$AF$3),0,1)</f>
        <v>1</v>
      </c>
      <c r="AX486" s="30">
        <f>IF(AND(ISBLANK(X486),$AD486=1,AX$510=1,$F486&lt;&gt;служ!$AF$3),0,1)</f>
        <v>1</v>
      </c>
      <c r="AY486" s="30">
        <f>IF(AND(ISBLANK(Y486),$AD486=1,AY$510=1,$F486&lt;&gt;служ!$AF$3),0,1)</f>
        <v>1</v>
      </c>
      <c r="AZ486" s="30">
        <f>IF(AND(ISBLANK(Z486),$AD486=1,AZ$510=1,$F486&lt;&gt;служ!$AF$3),0,1)</f>
        <v>1</v>
      </c>
      <c r="BA486" s="30">
        <f>IF(AND(ISBLANK(AA486),$AD486=1,BA$510=1,$F486&lt;&gt;служ!$AF$3),0,1)</f>
        <v>1</v>
      </c>
      <c r="BB486" s="20">
        <f t="shared" si="39"/>
        <v>0</v>
      </c>
      <c r="BD486" s="114"/>
      <c r="BE486" s="114"/>
      <c r="BF486" s="156" t="str">
        <f t="shared" si="40"/>
        <v/>
      </c>
      <c r="BH486" s="30">
        <f>IF(AND(ISBLANK(BD486),$AD486=1,$F486&lt;&gt;служ!$AF$3),0,1)</f>
        <v>1</v>
      </c>
      <c r="BI486" s="30">
        <f>IF(AND(ISBLANK(BE486),$AD486=1,$F486&lt;&gt;служ!$AF$3),0,1)</f>
        <v>1</v>
      </c>
    </row>
    <row r="487" spans="2:61" s="20" customFormat="1" x14ac:dyDescent="0.2">
      <c r="B487" s="112">
        <v>478</v>
      </c>
      <c r="C487" s="25">
        <v>4478</v>
      </c>
      <c r="D487" s="52"/>
      <c r="E487" s="52"/>
      <c r="F487" s="113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5"/>
      <c r="V487" s="115"/>
      <c r="W487" s="115"/>
      <c r="X487" s="115"/>
      <c r="Y487" s="115"/>
      <c r="Z487" s="115"/>
      <c r="AA487" s="115"/>
      <c r="AB487" s="28">
        <f>IF(AND(AD487=0,(COUNTIF(D487:AA487,"*")+COUNTIF(D487:AA487,"&lt;9")+COUNTIF(BD487:BE487,"*")+COUNTIF(BD487:BE487,"&lt;9")-COUNTIF(D487:AA487,служ!$AF$3)-COUNTIF(BD487:BE487,служ!$AF$3))&gt;0),0,1)</f>
        <v>1</v>
      </c>
      <c r="AC487" s="28">
        <f t="shared" si="37"/>
        <v>0</v>
      </c>
      <c r="AD487" s="29">
        <f>IF(OR(F487="",F487=служ!$AF$3),0,1)</f>
        <v>0</v>
      </c>
      <c r="AE487" s="31">
        <f t="shared" si="38"/>
        <v>1</v>
      </c>
      <c r="AF487" s="30">
        <f t="shared" si="36"/>
        <v>1</v>
      </c>
      <c r="AG487" s="30">
        <f>IF(AND(ISBLANK(G487),$AD487=1,AG$510=1,$F487&lt;&gt;служ!$AF$3),0,1)</f>
        <v>1</v>
      </c>
      <c r="AH487" s="30">
        <f>IF(AND(ISBLANK(H487),$AD487=1,AH$510=1,$F487&lt;&gt;служ!$AF$3),0,1)</f>
        <v>1</v>
      </c>
      <c r="AI487" s="30">
        <f>IF(AND(ISBLANK(I487),$AD487=1,AI$510=1,$F487&lt;&gt;служ!$AF$3),0,1)</f>
        <v>1</v>
      </c>
      <c r="AJ487" s="30">
        <f>IF(AND(ISBLANK(J487),$AD487=1,AJ$510=1,$F487&lt;&gt;служ!$AF$3),0,1)</f>
        <v>1</v>
      </c>
      <c r="AK487" s="30">
        <f>IF(AND(ISBLANK(K487),$AD487=1,AK$510=1,$F487&lt;&gt;служ!$AF$3),0,1)</f>
        <v>1</v>
      </c>
      <c r="AL487" s="30">
        <f>IF(AND(ISBLANK(L487),$AD487=1,AL$510=1,$F487&lt;&gt;служ!$AF$3),0,1)</f>
        <v>1</v>
      </c>
      <c r="AM487" s="30">
        <f>IF(AND(ISBLANK(M487),$AD487=1,AM$510=1,$F487&lt;&gt;служ!$AF$3),0,1)</f>
        <v>1</v>
      </c>
      <c r="AN487" s="30">
        <f>IF(AND(ISBLANK(N487),$AD487=1,AN$510=1,$F487&lt;&gt;служ!$AF$3),0,1)</f>
        <v>1</v>
      </c>
      <c r="AO487" s="30">
        <f>IF(AND(ISBLANK(O487),$AD487=1,AO$510=1,$F487&lt;&gt;служ!$AF$3),0,1)</f>
        <v>1</v>
      </c>
      <c r="AP487" s="30">
        <f>IF(AND(ISBLANK(P487),$AD487=1,AP$510=1,$F487&lt;&gt;служ!$AF$3),0,1)</f>
        <v>1</v>
      </c>
      <c r="AQ487" s="30">
        <f>IF(AND(ISBLANK(Q487),$AD487=1,AQ$510=1,$F487&lt;&gt;служ!$AF$3),0,1)</f>
        <v>1</v>
      </c>
      <c r="AR487" s="30">
        <f>IF(AND(ISBLANK(R487),$AD487=1,AR$510=1,$F487&lt;&gt;служ!$AF$3),0,1)</f>
        <v>1</v>
      </c>
      <c r="AS487" s="30">
        <f>IF(AND(ISBLANK(S487),$AD487=1,AS$510=1,$F487&lt;&gt;служ!$AF$3),0,1)</f>
        <v>1</v>
      </c>
      <c r="AT487" s="30">
        <f>IF(AND(ISBLANK(T487),$AD487=1,AT$510=1,$F487&lt;&gt;служ!$AF$3),0,1)</f>
        <v>1</v>
      </c>
      <c r="AU487" s="30">
        <f>IF(AND(ISBLANK(U487),$AD487=1,AU$510=1,$F487&lt;&gt;служ!$AF$3),0,1)</f>
        <v>1</v>
      </c>
      <c r="AV487" s="30">
        <f>IF(AND(ISBLANK(V487),$AD487=1,AV$510=1,$F487&lt;&gt;служ!$AF$3),0,1)</f>
        <v>1</v>
      </c>
      <c r="AW487" s="30">
        <f>IF(AND(ISBLANK(W487),$AD487=1,AW$510=1,$F487&lt;&gt;служ!$AF$3),0,1)</f>
        <v>1</v>
      </c>
      <c r="AX487" s="30">
        <f>IF(AND(ISBLANK(X487),$AD487=1,AX$510=1,$F487&lt;&gt;служ!$AF$3),0,1)</f>
        <v>1</v>
      </c>
      <c r="AY487" s="30">
        <f>IF(AND(ISBLANK(Y487),$AD487=1,AY$510=1,$F487&lt;&gt;служ!$AF$3),0,1)</f>
        <v>1</v>
      </c>
      <c r="AZ487" s="30">
        <f>IF(AND(ISBLANK(Z487),$AD487=1,AZ$510=1,$F487&lt;&gt;служ!$AF$3),0,1)</f>
        <v>1</v>
      </c>
      <c r="BA487" s="30">
        <f>IF(AND(ISBLANK(AA487),$AD487=1,BA$510=1,$F487&lt;&gt;служ!$AF$3),0,1)</f>
        <v>1</v>
      </c>
      <c r="BB487" s="20">
        <f t="shared" si="39"/>
        <v>0</v>
      </c>
      <c r="BD487" s="114"/>
      <c r="BE487" s="114"/>
      <c r="BF487" s="156" t="str">
        <f t="shared" si="40"/>
        <v/>
      </c>
      <c r="BH487" s="30">
        <f>IF(AND(ISBLANK(BD487),$AD487=1,$F487&lt;&gt;служ!$AF$3),0,1)</f>
        <v>1</v>
      </c>
      <c r="BI487" s="30">
        <f>IF(AND(ISBLANK(BE487),$AD487=1,$F487&lt;&gt;служ!$AF$3),0,1)</f>
        <v>1</v>
      </c>
    </row>
    <row r="488" spans="2:61" s="20" customFormat="1" x14ac:dyDescent="0.2">
      <c r="B488" s="112">
        <v>479</v>
      </c>
      <c r="C488" s="25">
        <v>4479</v>
      </c>
      <c r="D488" s="52"/>
      <c r="E488" s="52"/>
      <c r="F488" s="113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5"/>
      <c r="V488" s="115"/>
      <c r="W488" s="115"/>
      <c r="X488" s="115"/>
      <c r="Y488" s="115"/>
      <c r="Z488" s="115"/>
      <c r="AA488" s="115"/>
      <c r="AB488" s="28">
        <f>IF(AND(AD488=0,(COUNTIF(D488:AA488,"*")+COUNTIF(D488:AA488,"&lt;9")+COUNTIF(BD488:BE488,"*")+COUNTIF(BD488:BE488,"&lt;9")-COUNTIF(D488:AA488,служ!$AF$3)-COUNTIF(BD488:BE488,служ!$AF$3))&gt;0),0,1)</f>
        <v>1</v>
      </c>
      <c r="AC488" s="28">
        <f t="shared" si="37"/>
        <v>0</v>
      </c>
      <c r="AD488" s="29">
        <f>IF(OR(F488="",F488=служ!$AF$3),0,1)</f>
        <v>0</v>
      </c>
      <c r="AE488" s="31">
        <f t="shared" si="38"/>
        <v>1</v>
      </c>
      <c r="AF488" s="30">
        <f t="shared" si="36"/>
        <v>1</v>
      </c>
      <c r="AG488" s="30">
        <f>IF(AND(ISBLANK(G488),$AD488=1,AG$510=1,$F488&lt;&gt;служ!$AF$3),0,1)</f>
        <v>1</v>
      </c>
      <c r="AH488" s="30">
        <f>IF(AND(ISBLANK(H488),$AD488=1,AH$510=1,$F488&lt;&gt;служ!$AF$3),0,1)</f>
        <v>1</v>
      </c>
      <c r="AI488" s="30">
        <f>IF(AND(ISBLANK(I488),$AD488=1,AI$510=1,$F488&lt;&gt;служ!$AF$3),0,1)</f>
        <v>1</v>
      </c>
      <c r="AJ488" s="30">
        <f>IF(AND(ISBLANK(J488),$AD488=1,AJ$510=1,$F488&lt;&gt;служ!$AF$3),0,1)</f>
        <v>1</v>
      </c>
      <c r="AK488" s="30">
        <f>IF(AND(ISBLANK(K488),$AD488=1,AK$510=1,$F488&lt;&gt;служ!$AF$3),0,1)</f>
        <v>1</v>
      </c>
      <c r="AL488" s="30">
        <f>IF(AND(ISBLANK(L488),$AD488=1,AL$510=1,$F488&lt;&gt;служ!$AF$3),0,1)</f>
        <v>1</v>
      </c>
      <c r="AM488" s="30">
        <f>IF(AND(ISBLANK(M488),$AD488=1,AM$510=1,$F488&lt;&gt;служ!$AF$3),0,1)</f>
        <v>1</v>
      </c>
      <c r="AN488" s="30">
        <f>IF(AND(ISBLANK(N488),$AD488=1,AN$510=1,$F488&lt;&gt;служ!$AF$3),0,1)</f>
        <v>1</v>
      </c>
      <c r="AO488" s="30">
        <f>IF(AND(ISBLANK(O488),$AD488=1,AO$510=1,$F488&lt;&gt;служ!$AF$3),0,1)</f>
        <v>1</v>
      </c>
      <c r="AP488" s="30">
        <f>IF(AND(ISBLANK(P488),$AD488=1,AP$510=1,$F488&lt;&gt;служ!$AF$3),0,1)</f>
        <v>1</v>
      </c>
      <c r="AQ488" s="30">
        <f>IF(AND(ISBLANK(Q488),$AD488=1,AQ$510=1,$F488&lt;&gt;служ!$AF$3),0,1)</f>
        <v>1</v>
      </c>
      <c r="AR488" s="30">
        <f>IF(AND(ISBLANK(R488),$AD488=1,AR$510=1,$F488&lt;&gt;служ!$AF$3),0,1)</f>
        <v>1</v>
      </c>
      <c r="AS488" s="30">
        <f>IF(AND(ISBLANK(S488),$AD488=1,AS$510=1,$F488&lt;&gt;служ!$AF$3),0,1)</f>
        <v>1</v>
      </c>
      <c r="AT488" s="30">
        <f>IF(AND(ISBLANK(T488),$AD488=1,AT$510=1,$F488&lt;&gt;служ!$AF$3),0,1)</f>
        <v>1</v>
      </c>
      <c r="AU488" s="30">
        <f>IF(AND(ISBLANK(U488),$AD488=1,AU$510=1,$F488&lt;&gt;служ!$AF$3),0,1)</f>
        <v>1</v>
      </c>
      <c r="AV488" s="30">
        <f>IF(AND(ISBLANK(V488),$AD488=1,AV$510=1,$F488&lt;&gt;служ!$AF$3),0,1)</f>
        <v>1</v>
      </c>
      <c r="AW488" s="30">
        <f>IF(AND(ISBLANK(W488),$AD488=1,AW$510=1,$F488&lt;&gt;служ!$AF$3),0,1)</f>
        <v>1</v>
      </c>
      <c r="AX488" s="30">
        <f>IF(AND(ISBLANK(X488),$AD488=1,AX$510=1,$F488&lt;&gt;служ!$AF$3),0,1)</f>
        <v>1</v>
      </c>
      <c r="AY488" s="30">
        <f>IF(AND(ISBLANK(Y488),$AD488=1,AY$510=1,$F488&lt;&gt;служ!$AF$3),0,1)</f>
        <v>1</v>
      </c>
      <c r="AZ488" s="30">
        <f>IF(AND(ISBLANK(Z488),$AD488=1,AZ$510=1,$F488&lt;&gt;служ!$AF$3),0,1)</f>
        <v>1</v>
      </c>
      <c r="BA488" s="30">
        <f>IF(AND(ISBLANK(AA488),$AD488=1,BA$510=1,$F488&lt;&gt;служ!$AF$3),0,1)</f>
        <v>1</v>
      </c>
      <c r="BB488" s="20">
        <f t="shared" si="39"/>
        <v>0</v>
      </c>
      <c r="BD488" s="114"/>
      <c r="BE488" s="114"/>
      <c r="BF488" s="156" t="str">
        <f t="shared" si="40"/>
        <v/>
      </c>
      <c r="BH488" s="30">
        <f>IF(AND(ISBLANK(BD488),$AD488=1,$F488&lt;&gt;служ!$AF$3),0,1)</f>
        <v>1</v>
      </c>
      <c r="BI488" s="30">
        <f>IF(AND(ISBLANK(BE488),$AD488=1,$F488&lt;&gt;служ!$AF$3),0,1)</f>
        <v>1</v>
      </c>
    </row>
    <row r="489" spans="2:61" s="20" customFormat="1" x14ac:dyDescent="0.2">
      <c r="B489" s="112">
        <v>480</v>
      </c>
      <c r="C489" s="25">
        <v>4480</v>
      </c>
      <c r="D489" s="52"/>
      <c r="E489" s="52"/>
      <c r="F489" s="113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5"/>
      <c r="V489" s="115"/>
      <c r="W489" s="115"/>
      <c r="X489" s="115"/>
      <c r="Y489" s="115"/>
      <c r="Z489" s="115"/>
      <c r="AA489" s="115"/>
      <c r="AB489" s="28">
        <f>IF(AND(AD489=0,(COUNTIF(D489:AA489,"*")+COUNTIF(D489:AA489,"&lt;9")+COUNTIF(BD489:BE489,"*")+COUNTIF(BD489:BE489,"&lt;9")-COUNTIF(D489:AA489,служ!$AF$3)-COUNTIF(BD489:BE489,служ!$AF$3))&gt;0),0,1)</f>
        <v>1</v>
      </c>
      <c r="AC489" s="28">
        <f t="shared" si="37"/>
        <v>0</v>
      </c>
      <c r="AD489" s="29">
        <f>IF(OR(F489="",F489=служ!$AF$3),0,1)</f>
        <v>0</v>
      </c>
      <c r="AE489" s="31">
        <f t="shared" si="38"/>
        <v>1</v>
      </c>
      <c r="AF489" s="30">
        <f t="shared" si="36"/>
        <v>1</v>
      </c>
      <c r="AG489" s="30">
        <f>IF(AND(ISBLANK(G489),$AD489=1,AG$510=1,$F489&lt;&gt;служ!$AF$3),0,1)</f>
        <v>1</v>
      </c>
      <c r="AH489" s="30">
        <f>IF(AND(ISBLANK(H489),$AD489=1,AH$510=1,$F489&lt;&gt;служ!$AF$3),0,1)</f>
        <v>1</v>
      </c>
      <c r="AI489" s="30">
        <f>IF(AND(ISBLANK(I489),$AD489=1,AI$510=1,$F489&lt;&gt;служ!$AF$3),0,1)</f>
        <v>1</v>
      </c>
      <c r="AJ489" s="30">
        <f>IF(AND(ISBLANK(J489),$AD489=1,AJ$510=1,$F489&lt;&gt;служ!$AF$3),0,1)</f>
        <v>1</v>
      </c>
      <c r="AK489" s="30">
        <f>IF(AND(ISBLANK(K489),$AD489=1,AK$510=1,$F489&lt;&gt;служ!$AF$3),0,1)</f>
        <v>1</v>
      </c>
      <c r="AL489" s="30">
        <f>IF(AND(ISBLANK(L489),$AD489=1,AL$510=1,$F489&lt;&gt;служ!$AF$3),0,1)</f>
        <v>1</v>
      </c>
      <c r="AM489" s="30">
        <f>IF(AND(ISBLANK(M489),$AD489=1,AM$510=1,$F489&lt;&gt;служ!$AF$3),0,1)</f>
        <v>1</v>
      </c>
      <c r="AN489" s="30">
        <f>IF(AND(ISBLANK(N489),$AD489=1,AN$510=1,$F489&lt;&gt;служ!$AF$3),0,1)</f>
        <v>1</v>
      </c>
      <c r="AO489" s="30">
        <f>IF(AND(ISBLANK(O489),$AD489=1,AO$510=1,$F489&lt;&gt;служ!$AF$3),0,1)</f>
        <v>1</v>
      </c>
      <c r="AP489" s="30">
        <f>IF(AND(ISBLANK(P489),$AD489=1,AP$510=1,$F489&lt;&gt;служ!$AF$3),0,1)</f>
        <v>1</v>
      </c>
      <c r="AQ489" s="30">
        <f>IF(AND(ISBLANK(Q489),$AD489=1,AQ$510=1,$F489&lt;&gt;служ!$AF$3),0,1)</f>
        <v>1</v>
      </c>
      <c r="AR489" s="30">
        <f>IF(AND(ISBLANK(R489),$AD489=1,AR$510=1,$F489&lt;&gt;служ!$AF$3),0,1)</f>
        <v>1</v>
      </c>
      <c r="AS489" s="30">
        <f>IF(AND(ISBLANK(S489),$AD489=1,AS$510=1,$F489&lt;&gt;служ!$AF$3),0,1)</f>
        <v>1</v>
      </c>
      <c r="AT489" s="30">
        <f>IF(AND(ISBLANK(T489),$AD489=1,AT$510=1,$F489&lt;&gt;служ!$AF$3),0,1)</f>
        <v>1</v>
      </c>
      <c r="AU489" s="30">
        <f>IF(AND(ISBLANK(U489),$AD489=1,AU$510=1,$F489&lt;&gt;служ!$AF$3),0,1)</f>
        <v>1</v>
      </c>
      <c r="AV489" s="30">
        <f>IF(AND(ISBLANK(V489),$AD489=1,AV$510=1,$F489&lt;&gt;служ!$AF$3),0,1)</f>
        <v>1</v>
      </c>
      <c r="AW489" s="30">
        <f>IF(AND(ISBLANK(W489),$AD489=1,AW$510=1,$F489&lt;&gt;служ!$AF$3),0,1)</f>
        <v>1</v>
      </c>
      <c r="AX489" s="30">
        <f>IF(AND(ISBLANK(X489),$AD489=1,AX$510=1,$F489&lt;&gt;служ!$AF$3),0,1)</f>
        <v>1</v>
      </c>
      <c r="AY489" s="30">
        <f>IF(AND(ISBLANK(Y489),$AD489=1,AY$510=1,$F489&lt;&gt;служ!$AF$3),0,1)</f>
        <v>1</v>
      </c>
      <c r="AZ489" s="30">
        <f>IF(AND(ISBLANK(Z489),$AD489=1,AZ$510=1,$F489&lt;&gt;служ!$AF$3),0,1)</f>
        <v>1</v>
      </c>
      <c r="BA489" s="30">
        <f>IF(AND(ISBLANK(AA489),$AD489=1,BA$510=1,$F489&lt;&gt;служ!$AF$3),0,1)</f>
        <v>1</v>
      </c>
      <c r="BB489" s="20">
        <f t="shared" si="39"/>
        <v>0</v>
      </c>
      <c r="BD489" s="114"/>
      <c r="BE489" s="114"/>
      <c r="BF489" s="156" t="str">
        <f t="shared" si="40"/>
        <v/>
      </c>
      <c r="BH489" s="30">
        <f>IF(AND(ISBLANK(BD489),$AD489=1,$F489&lt;&gt;служ!$AF$3),0,1)</f>
        <v>1</v>
      </c>
      <c r="BI489" s="30">
        <f>IF(AND(ISBLANK(BE489),$AD489=1,$F489&lt;&gt;служ!$AF$3),0,1)</f>
        <v>1</v>
      </c>
    </row>
    <row r="490" spans="2:61" s="20" customFormat="1" x14ac:dyDescent="0.2">
      <c r="B490" s="112">
        <v>481</v>
      </c>
      <c r="C490" s="25">
        <v>4481</v>
      </c>
      <c r="D490" s="52"/>
      <c r="E490" s="52"/>
      <c r="F490" s="113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5"/>
      <c r="V490" s="115"/>
      <c r="W490" s="115"/>
      <c r="X490" s="115"/>
      <c r="Y490" s="115"/>
      <c r="Z490" s="115"/>
      <c r="AA490" s="115"/>
      <c r="AB490" s="28">
        <f>IF(AND(AD490=0,(COUNTIF(D490:AA490,"*")+COUNTIF(D490:AA490,"&lt;9")+COUNTIF(BD490:BE490,"*")+COUNTIF(BD490:BE490,"&lt;9")-COUNTIF(D490:AA490,служ!$AF$3)-COUNTIF(BD490:BE490,служ!$AF$3))&gt;0),0,1)</f>
        <v>1</v>
      </c>
      <c r="AC490" s="28">
        <f t="shared" si="37"/>
        <v>0</v>
      </c>
      <c r="AD490" s="29">
        <f>IF(OR(F490="",F490=служ!$AF$3),0,1)</f>
        <v>0</v>
      </c>
      <c r="AE490" s="31">
        <f t="shared" si="38"/>
        <v>1</v>
      </c>
      <c r="AF490" s="30">
        <f t="shared" si="36"/>
        <v>1</v>
      </c>
      <c r="AG490" s="30">
        <f>IF(AND(ISBLANK(G490),$AD490=1,AG$510=1,$F490&lt;&gt;служ!$AF$3),0,1)</f>
        <v>1</v>
      </c>
      <c r="AH490" s="30">
        <f>IF(AND(ISBLANK(H490),$AD490=1,AH$510=1,$F490&lt;&gt;служ!$AF$3),0,1)</f>
        <v>1</v>
      </c>
      <c r="AI490" s="30">
        <f>IF(AND(ISBLANK(I490),$AD490=1,AI$510=1,$F490&lt;&gt;служ!$AF$3),0,1)</f>
        <v>1</v>
      </c>
      <c r="AJ490" s="30">
        <f>IF(AND(ISBLANK(J490),$AD490=1,AJ$510=1,$F490&lt;&gt;служ!$AF$3),0,1)</f>
        <v>1</v>
      </c>
      <c r="AK490" s="30">
        <f>IF(AND(ISBLANK(K490),$AD490=1,AK$510=1,$F490&lt;&gt;служ!$AF$3),0,1)</f>
        <v>1</v>
      </c>
      <c r="AL490" s="30">
        <f>IF(AND(ISBLANK(L490),$AD490=1,AL$510=1,$F490&lt;&gt;служ!$AF$3),0,1)</f>
        <v>1</v>
      </c>
      <c r="AM490" s="30">
        <f>IF(AND(ISBLANK(M490),$AD490=1,AM$510=1,$F490&lt;&gt;служ!$AF$3),0,1)</f>
        <v>1</v>
      </c>
      <c r="AN490" s="30">
        <f>IF(AND(ISBLANK(N490),$AD490=1,AN$510=1,$F490&lt;&gt;служ!$AF$3),0,1)</f>
        <v>1</v>
      </c>
      <c r="AO490" s="30">
        <f>IF(AND(ISBLANK(O490),$AD490=1,AO$510=1,$F490&lt;&gt;служ!$AF$3),0,1)</f>
        <v>1</v>
      </c>
      <c r="AP490" s="30">
        <f>IF(AND(ISBLANK(P490),$AD490=1,AP$510=1,$F490&lt;&gt;служ!$AF$3),0,1)</f>
        <v>1</v>
      </c>
      <c r="AQ490" s="30">
        <f>IF(AND(ISBLANK(Q490),$AD490=1,AQ$510=1,$F490&lt;&gt;служ!$AF$3),0,1)</f>
        <v>1</v>
      </c>
      <c r="AR490" s="30">
        <f>IF(AND(ISBLANK(R490),$AD490=1,AR$510=1,$F490&lt;&gt;служ!$AF$3),0,1)</f>
        <v>1</v>
      </c>
      <c r="AS490" s="30">
        <f>IF(AND(ISBLANK(S490),$AD490=1,AS$510=1,$F490&lt;&gt;служ!$AF$3),0,1)</f>
        <v>1</v>
      </c>
      <c r="AT490" s="30">
        <f>IF(AND(ISBLANK(T490),$AD490=1,AT$510=1,$F490&lt;&gt;служ!$AF$3),0,1)</f>
        <v>1</v>
      </c>
      <c r="AU490" s="30">
        <f>IF(AND(ISBLANK(U490),$AD490=1,AU$510=1,$F490&lt;&gt;служ!$AF$3),0,1)</f>
        <v>1</v>
      </c>
      <c r="AV490" s="30">
        <f>IF(AND(ISBLANK(V490),$AD490=1,AV$510=1,$F490&lt;&gt;служ!$AF$3),0,1)</f>
        <v>1</v>
      </c>
      <c r="AW490" s="30">
        <f>IF(AND(ISBLANK(W490),$AD490=1,AW$510=1,$F490&lt;&gt;служ!$AF$3),0,1)</f>
        <v>1</v>
      </c>
      <c r="AX490" s="30">
        <f>IF(AND(ISBLANK(X490),$AD490=1,AX$510=1,$F490&lt;&gt;служ!$AF$3),0,1)</f>
        <v>1</v>
      </c>
      <c r="AY490" s="30">
        <f>IF(AND(ISBLANK(Y490),$AD490=1,AY$510=1,$F490&lt;&gt;служ!$AF$3),0,1)</f>
        <v>1</v>
      </c>
      <c r="AZ490" s="30">
        <f>IF(AND(ISBLANK(Z490),$AD490=1,AZ$510=1,$F490&lt;&gt;служ!$AF$3),0,1)</f>
        <v>1</v>
      </c>
      <c r="BA490" s="30">
        <f>IF(AND(ISBLANK(AA490),$AD490=1,BA$510=1,$F490&lt;&gt;служ!$AF$3),0,1)</f>
        <v>1</v>
      </c>
      <c r="BB490" s="20">
        <f t="shared" si="39"/>
        <v>0</v>
      </c>
      <c r="BD490" s="114"/>
      <c r="BE490" s="114"/>
      <c r="BF490" s="156" t="str">
        <f t="shared" si="40"/>
        <v/>
      </c>
      <c r="BH490" s="30">
        <f>IF(AND(ISBLANK(BD490),$AD490=1,$F490&lt;&gt;служ!$AF$3),0,1)</f>
        <v>1</v>
      </c>
      <c r="BI490" s="30">
        <f>IF(AND(ISBLANK(BE490),$AD490=1,$F490&lt;&gt;служ!$AF$3),0,1)</f>
        <v>1</v>
      </c>
    </row>
    <row r="491" spans="2:61" s="20" customFormat="1" x14ac:dyDescent="0.2">
      <c r="B491" s="112">
        <v>482</v>
      </c>
      <c r="C491" s="25">
        <v>4482</v>
      </c>
      <c r="D491" s="52"/>
      <c r="E491" s="52"/>
      <c r="F491" s="113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5"/>
      <c r="V491" s="115"/>
      <c r="W491" s="115"/>
      <c r="X491" s="115"/>
      <c r="Y491" s="115"/>
      <c r="Z491" s="115"/>
      <c r="AA491" s="115"/>
      <c r="AB491" s="28">
        <f>IF(AND(AD491=0,(COUNTIF(D491:AA491,"*")+COUNTIF(D491:AA491,"&lt;9")+COUNTIF(BD491:BE491,"*")+COUNTIF(BD491:BE491,"&lt;9")-COUNTIF(D491:AA491,служ!$AF$3)-COUNTIF(BD491:BE491,служ!$AF$3))&gt;0),0,1)</f>
        <v>1</v>
      </c>
      <c r="AC491" s="28">
        <f t="shared" si="37"/>
        <v>0</v>
      </c>
      <c r="AD491" s="29">
        <f>IF(OR(F491="",F491=служ!$AF$3),0,1)</f>
        <v>0</v>
      </c>
      <c r="AE491" s="31">
        <f t="shared" si="38"/>
        <v>1</v>
      </c>
      <c r="AF491" s="30">
        <f t="shared" si="36"/>
        <v>1</v>
      </c>
      <c r="AG491" s="30">
        <f>IF(AND(ISBLANK(G491),$AD491=1,AG$510=1,$F491&lt;&gt;служ!$AF$3),0,1)</f>
        <v>1</v>
      </c>
      <c r="AH491" s="30">
        <f>IF(AND(ISBLANK(H491),$AD491=1,AH$510=1,$F491&lt;&gt;служ!$AF$3),0,1)</f>
        <v>1</v>
      </c>
      <c r="AI491" s="30">
        <f>IF(AND(ISBLANK(I491),$AD491=1,AI$510=1,$F491&lt;&gt;служ!$AF$3),0,1)</f>
        <v>1</v>
      </c>
      <c r="AJ491" s="30">
        <f>IF(AND(ISBLANK(J491),$AD491=1,AJ$510=1,$F491&lt;&gt;служ!$AF$3),0,1)</f>
        <v>1</v>
      </c>
      <c r="AK491" s="30">
        <f>IF(AND(ISBLANK(K491),$AD491=1,AK$510=1,$F491&lt;&gt;служ!$AF$3),0,1)</f>
        <v>1</v>
      </c>
      <c r="AL491" s="30">
        <f>IF(AND(ISBLANK(L491),$AD491=1,AL$510=1,$F491&lt;&gt;служ!$AF$3),0,1)</f>
        <v>1</v>
      </c>
      <c r="AM491" s="30">
        <f>IF(AND(ISBLANK(M491),$AD491=1,AM$510=1,$F491&lt;&gt;служ!$AF$3),0,1)</f>
        <v>1</v>
      </c>
      <c r="AN491" s="30">
        <f>IF(AND(ISBLANK(N491),$AD491=1,AN$510=1,$F491&lt;&gt;служ!$AF$3),0,1)</f>
        <v>1</v>
      </c>
      <c r="AO491" s="30">
        <f>IF(AND(ISBLANK(O491),$AD491=1,AO$510=1,$F491&lt;&gt;служ!$AF$3),0,1)</f>
        <v>1</v>
      </c>
      <c r="AP491" s="30">
        <f>IF(AND(ISBLANK(P491),$AD491=1,AP$510=1,$F491&lt;&gt;служ!$AF$3),0,1)</f>
        <v>1</v>
      </c>
      <c r="AQ491" s="30">
        <f>IF(AND(ISBLANK(Q491),$AD491=1,AQ$510=1,$F491&lt;&gt;служ!$AF$3),0,1)</f>
        <v>1</v>
      </c>
      <c r="AR491" s="30">
        <f>IF(AND(ISBLANK(R491),$AD491=1,AR$510=1,$F491&lt;&gt;служ!$AF$3),0,1)</f>
        <v>1</v>
      </c>
      <c r="AS491" s="30">
        <f>IF(AND(ISBLANK(S491),$AD491=1,AS$510=1,$F491&lt;&gt;служ!$AF$3),0,1)</f>
        <v>1</v>
      </c>
      <c r="AT491" s="30">
        <f>IF(AND(ISBLANK(T491),$AD491=1,AT$510=1,$F491&lt;&gt;служ!$AF$3),0,1)</f>
        <v>1</v>
      </c>
      <c r="AU491" s="30">
        <f>IF(AND(ISBLANK(U491),$AD491=1,AU$510=1,$F491&lt;&gt;служ!$AF$3),0,1)</f>
        <v>1</v>
      </c>
      <c r="AV491" s="30">
        <f>IF(AND(ISBLANK(V491),$AD491=1,AV$510=1,$F491&lt;&gt;служ!$AF$3),0,1)</f>
        <v>1</v>
      </c>
      <c r="AW491" s="30">
        <f>IF(AND(ISBLANK(W491),$AD491=1,AW$510=1,$F491&lt;&gt;служ!$AF$3),0,1)</f>
        <v>1</v>
      </c>
      <c r="AX491" s="30">
        <f>IF(AND(ISBLANK(X491),$AD491=1,AX$510=1,$F491&lt;&gt;служ!$AF$3),0,1)</f>
        <v>1</v>
      </c>
      <c r="AY491" s="30">
        <f>IF(AND(ISBLANK(Y491),$AD491=1,AY$510=1,$F491&lt;&gt;служ!$AF$3),0,1)</f>
        <v>1</v>
      </c>
      <c r="AZ491" s="30">
        <f>IF(AND(ISBLANK(Z491),$AD491=1,AZ$510=1,$F491&lt;&gt;служ!$AF$3),0,1)</f>
        <v>1</v>
      </c>
      <c r="BA491" s="30">
        <f>IF(AND(ISBLANK(AA491),$AD491=1,BA$510=1,$F491&lt;&gt;служ!$AF$3),0,1)</f>
        <v>1</v>
      </c>
      <c r="BB491" s="20">
        <f t="shared" si="39"/>
        <v>0</v>
      </c>
      <c r="BD491" s="114"/>
      <c r="BE491" s="114"/>
      <c r="BF491" s="156" t="str">
        <f t="shared" si="40"/>
        <v/>
      </c>
      <c r="BH491" s="30">
        <f>IF(AND(ISBLANK(BD491),$AD491=1,$F491&lt;&gt;служ!$AF$3),0,1)</f>
        <v>1</v>
      </c>
      <c r="BI491" s="30">
        <f>IF(AND(ISBLANK(BE491),$AD491=1,$F491&lt;&gt;служ!$AF$3),0,1)</f>
        <v>1</v>
      </c>
    </row>
    <row r="492" spans="2:61" s="20" customFormat="1" x14ac:dyDescent="0.2">
      <c r="B492" s="112">
        <v>483</v>
      </c>
      <c r="C492" s="25">
        <v>4483</v>
      </c>
      <c r="D492" s="52"/>
      <c r="E492" s="52"/>
      <c r="F492" s="113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5"/>
      <c r="V492" s="115"/>
      <c r="W492" s="115"/>
      <c r="X492" s="115"/>
      <c r="Y492" s="115"/>
      <c r="Z492" s="115"/>
      <c r="AA492" s="115"/>
      <c r="AB492" s="28">
        <f>IF(AND(AD492=0,(COUNTIF(D492:AA492,"*")+COUNTIF(D492:AA492,"&lt;9")+COUNTIF(BD492:BE492,"*")+COUNTIF(BD492:BE492,"&lt;9")-COUNTIF(D492:AA492,служ!$AF$3)-COUNTIF(BD492:BE492,служ!$AF$3))&gt;0),0,1)</f>
        <v>1</v>
      </c>
      <c r="AC492" s="28">
        <f t="shared" si="37"/>
        <v>0</v>
      </c>
      <c r="AD492" s="29">
        <f>IF(OR(F492="",F492=служ!$AF$3),0,1)</f>
        <v>0</v>
      </c>
      <c r="AE492" s="31">
        <f t="shared" si="38"/>
        <v>1</v>
      </c>
      <c r="AF492" s="30">
        <f t="shared" si="36"/>
        <v>1</v>
      </c>
      <c r="AG492" s="30">
        <f>IF(AND(ISBLANK(G492),$AD492=1,AG$510=1,$F492&lt;&gt;служ!$AF$3),0,1)</f>
        <v>1</v>
      </c>
      <c r="AH492" s="30">
        <f>IF(AND(ISBLANK(H492),$AD492=1,AH$510=1,$F492&lt;&gt;служ!$AF$3),0,1)</f>
        <v>1</v>
      </c>
      <c r="AI492" s="30">
        <f>IF(AND(ISBLANK(I492),$AD492=1,AI$510=1,$F492&lt;&gt;служ!$AF$3),0,1)</f>
        <v>1</v>
      </c>
      <c r="AJ492" s="30">
        <f>IF(AND(ISBLANK(J492),$AD492=1,AJ$510=1,$F492&lt;&gt;служ!$AF$3),0,1)</f>
        <v>1</v>
      </c>
      <c r="AK492" s="30">
        <f>IF(AND(ISBLANK(K492),$AD492=1,AK$510=1,$F492&lt;&gt;служ!$AF$3),0,1)</f>
        <v>1</v>
      </c>
      <c r="AL492" s="30">
        <f>IF(AND(ISBLANK(L492),$AD492=1,AL$510=1,$F492&lt;&gt;служ!$AF$3),0,1)</f>
        <v>1</v>
      </c>
      <c r="AM492" s="30">
        <f>IF(AND(ISBLANK(M492),$AD492=1,AM$510=1,$F492&lt;&gt;служ!$AF$3),0,1)</f>
        <v>1</v>
      </c>
      <c r="AN492" s="30">
        <f>IF(AND(ISBLANK(N492),$AD492=1,AN$510=1,$F492&lt;&gt;служ!$AF$3),0,1)</f>
        <v>1</v>
      </c>
      <c r="AO492" s="30">
        <f>IF(AND(ISBLANK(O492),$AD492=1,AO$510=1,$F492&lt;&gt;служ!$AF$3),0,1)</f>
        <v>1</v>
      </c>
      <c r="AP492" s="30">
        <f>IF(AND(ISBLANK(P492),$AD492=1,AP$510=1,$F492&lt;&gt;служ!$AF$3),0,1)</f>
        <v>1</v>
      </c>
      <c r="AQ492" s="30">
        <f>IF(AND(ISBLANK(Q492),$AD492=1,AQ$510=1,$F492&lt;&gt;служ!$AF$3),0,1)</f>
        <v>1</v>
      </c>
      <c r="AR492" s="30">
        <f>IF(AND(ISBLANK(R492),$AD492=1,AR$510=1,$F492&lt;&gt;служ!$AF$3),0,1)</f>
        <v>1</v>
      </c>
      <c r="AS492" s="30">
        <f>IF(AND(ISBLANK(S492),$AD492=1,AS$510=1,$F492&lt;&gt;служ!$AF$3),0,1)</f>
        <v>1</v>
      </c>
      <c r="AT492" s="30">
        <f>IF(AND(ISBLANK(T492),$AD492=1,AT$510=1,$F492&lt;&gt;служ!$AF$3),0,1)</f>
        <v>1</v>
      </c>
      <c r="AU492" s="30">
        <f>IF(AND(ISBLANK(U492),$AD492=1,AU$510=1,$F492&lt;&gt;служ!$AF$3),0,1)</f>
        <v>1</v>
      </c>
      <c r="AV492" s="30">
        <f>IF(AND(ISBLANK(V492),$AD492=1,AV$510=1,$F492&lt;&gt;служ!$AF$3),0,1)</f>
        <v>1</v>
      </c>
      <c r="AW492" s="30">
        <f>IF(AND(ISBLANK(W492),$AD492=1,AW$510=1,$F492&lt;&gt;служ!$AF$3),0,1)</f>
        <v>1</v>
      </c>
      <c r="AX492" s="30">
        <f>IF(AND(ISBLANK(X492),$AD492=1,AX$510=1,$F492&lt;&gt;служ!$AF$3),0,1)</f>
        <v>1</v>
      </c>
      <c r="AY492" s="30">
        <f>IF(AND(ISBLANK(Y492),$AD492=1,AY$510=1,$F492&lt;&gt;служ!$AF$3),0,1)</f>
        <v>1</v>
      </c>
      <c r="AZ492" s="30">
        <f>IF(AND(ISBLANK(Z492),$AD492=1,AZ$510=1,$F492&lt;&gt;служ!$AF$3),0,1)</f>
        <v>1</v>
      </c>
      <c r="BA492" s="30">
        <f>IF(AND(ISBLANK(AA492),$AD492=1,BA$510=1,$F492&lt;&gt;служ!$AF$3),0,1)</f>
        <v>1</v>
      </c>
      <c r="BB492" s="20">
        <f t="shared" si="39"/>
        <v>0</v>
      </c>
      <c r="BD492" s="114"/>
      <c r="BE492" s="114"/>
      <c r="BF492" s="156" t="str">
        <f t="shared" si="40"/>
        <v/>
      </c>
      <c r="BH492" s="30">
        <f>IF(AND(ISBLANK(BD492),$AD492=1,$F492&lt;&gt;служ!$AF$3),0,1)</f>
        <v>1</v>
      </c>
      <c r="BI492" s="30">
        <f>IF(AND(ISBLANK(BE492),$AD492=1,$F492&lt;&gt;служ!$AF$3),0,1)</f>
        <v>1</v>
      </c>
    </row>
    <row r="493" spans="2:61" s="20" customFormat="1" x14ac:dyDescent="0.2">
      <c r="B493" s="112">
        <v>484</v>
      </c>
      <c r="C493" s="25">
        <v>4484</v>
      </c>
      <c r="D493" s="52"/>
      <c r="E493" s="52"/>
      <c r="F493" s="113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5"/>
      <c r="V493" s="115"/>
      <c r="W493" s="115"/>
      <c r="X493" s="115"/>
      <c r="Y493" s="115"/>
      <c r="Z493" s="115"/>
      <c r="AA493" s="115"/>
      <c r="AB493" s="28">
        <f>IF(AND(AD493=0,(COUNTIF(D493:AA493,"*")+COUNTIF(D493:AA493,"&lt;9")+COUNTIF(BD493:BE493,"*")+COUNTIF(BD493:BE493,"&lt;9")-COUNTIF(D493:AA493,служ!$AF$3)-COUNTIF(BD493:BE493,служ!$AF$3))&gt;0),0,1)</f>
        <v>1</v>
      </c>
      <c r="AC493" s="28">
        <f t="shared" si="37"/>
        <v>0</v>
      </c>
      <c r="AD493" s="29">
        <f>IF(OR(F493="",F493=служ!$AF$3),0,1)</f>
        <v>0</v>
      </c>
      <c r="AE493" s="31">
        <f t="shared" si="38"/>
        <v>1</v>
      </c>
      <c r="AF493" s="30">
        <f t="shared" si="36"/>
        <v>1</v>
      </c>
      <c r="AG493" s="30">
        <f>IF(AND(ISBLANK(G493),$AD493=1,AG$510=1,$F493&lt;&gt;служ!$AF$3),0,1)</f>
        <v>1</v>
      </c>
      <c r="AH493" s="30">
        <f>IF(AND(ISBLANK(H493),$AD493=1,AH$510=1,$F493&lt;&gt;служ!$AF$3),0,1)</f>
        <v>1</v>
      </c>
      <c r="AI493" s="30">
        <f>IF(AND(ISBLANK(I493),$AD493=1,AI$510=1,$F493&lt;&gt;служ!$AF$3),0,1)</f>
        <v>1</v>
      </c>
      <c r="AJ493" s="30">
        <f>IF(AND(ISBLANK(J493),$AD493=1,AJ$510=1,$F493&lt;&gt;служ!$AF$3),0,1)</f>
        <v>1</v>
      </c>
      <c r="AK493" s="30">
        <f>IF(AND(ISBLANK(K493),$AD493=1,AK$510=1,$F493&lt;&gt;служ!$AF$3),0,1)</f>
        <v>1</v>
      </c>
      <c r="AL493" s="30">
        <f>IF(AND(ISBLANK(L493),$AD493=1,AL$510=1,$F493&lt;&gt;служ!$AF$3),0,1)</f>
        <v>1</v>
      </c>
      <c r="AM493" s="30">
        <f>IF(AND(ISBLANK(M493),$AD493=1,AM$510=1,$F493&lt;&gt;служ!$AF$3),0,1)</f>
        <v>1</v>
      </c>
      <c r="AN493" s="30">
        <f>IF(AND(ISBLANK(N493),$AD493=1,AN$510=1,$F493&lt;&gt;служ!$AF$3),0,1)</f>
        <v>1</v>
      </c>
      <c r="AO493" s="30">
        <f>IF(AND(ISBLANK(O493),$AD493=1,AO$510=1,$F493&lt;&gt;служ!$AF$3),0,1)</f>
        <v>1</v>
      </c>
      <c r="AP493" s="30">
        <f>IF(AND(ISBLANK(P493),$AD493=1,AP$510=1,$F493&lt;&gt;служ!$AF$3),0,1)</f>
        <v>1</v>
      </c>
      <c r="AQ493" s="30">
        <f>IF(AND(ISBLANK(Q493),$AD493=1,AQ$510=1,$F493&lt;&gt;служ!$AF$3),0,1)</f>
        <v>1</v>
      </c>
      <c r="AR493" s="30">
        <f>IF(AND(ISBLANK(R493),$AD493=1,AR$510=1,$F493&lt;&gt;служ!$AF$3),0,1)</f>
        <v>1</v>
      </c>
      <c r="AS493" s="30">
        <f>IF(AND(ISBLANK(S493),$AD493=1,AS$510=1,$F493&lt;&gt;служ!$AF$3),0,1)</f>
        <v>1</v>
      </c>
      <c r="AT493" s="30">
        <f>IF(AND(ISBLANK(T493),$AD493=1,AT$510=1,$F493&lt;&gt;служ!$AF$3),0,1)</f>
        <v>1</v>
      </c>
      <c r="AU493" s="30">
        <f>IF(AND(ISBLANK(U493),$AD493=1,AU$510=1,$F493&lt;&gt;служ!$AF$3),0,1)</f>
        <v>1</v>
      </c>
      <c r="AV493" s="30">
        <f>IF(AND(ISBLANK(V493),$AD493=1,AV$510=1,$F493&lt;&gt;служ!$AF$3),0,1)</f>
        <v>1</v>
      </c>
      <c r="AW493" s="30">
        <f>IF(AND(ISBLANK(W493),$AD493=1,AW$510=1,$F493&lt;&gt;служ!$AF$3),0,1)</f>
        <v>1</v>
      </c>
      <c r="AX493" s="30">
        <f>IF(AND(ISBLANK(X493),$AD493=1,AX$510=1,$F493&lt;&gt;служ!$AF$3),0,1)</f>
        <v>1</v>
      </c>
      <c r="AY493" s="30">
        <f>IF(AND(ISBLANK(Y493),$AD493=1,AY$510=1,$F493&lt;&gt;служ!$AF$3),0,1)</f>
        <v>1</v>
      </c>
      <c r="AZ493" s="30">
        <f>IF(AND(ISBLANK(Z493),$AD493=1,AZ$510=1,$F493&lt;&gt;служ!$AF$3),0,1)</f>
        <v>1</v>
      </c>
      <c r="BA493" s="30">
        <f>IF(AND(ISBLANK(AA493),$AD493=1,BA$510=1,$F493&lt;&gt;служ!$AF$3),0,1)</f>
        <v>1</v>
      </c>
      <c r="BB493" s="20">
        <f t="shared" si="39"/>
        <v>0</v>
      </c>
      <c r="BD493" s="114"/>
      <c r="BE493" s="114"/>
      <c r="BF493" s="156" t="str">
        <f t="shared" si="40"/>
        <v/>
      </c>
      <c r="BH493" s="30">
        <f>IF(AND(ISBLANK(BD493),$AD493=1,$F493&lt;&gt;служ!$AF$3),0,1)</f>
        <v>1</v>
      </c>
      <c r="BI493" s="30">
        <f>IF(AND(ISBLANK(BE493),$AD493=1,$F493&lt;&gt;служ!$AF$3),0,1)</f>
        <v>1</v>
      </c>
    </row>
    <row r="494" spans="2:61" s="20" customFormat="1" x14ac:dyDescent="0.2">
      <c r="B494" s="112">
        <v>485</v>
      </c>
      <c r="C494" s="25">
        <v>4485</v>
      </c>
      <c r="D494" s="52"/>
      <c r="E494" s="52"/>
      <c r="F494" s="113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5"/>
      <c r="V494" s="115"/>
      <c r="W494" s="115"/>
      <c r="X494" s="115"/>
      <c r="Y494" s="115"/>
      <c r="Z494" s="115"/>
      <c r="AA494" s="115"/>
      <c r="AB494" s="28">
        <f>IF(AND(AD494=0,(COUNTIF(D494:AA494,"*")+COUNTIF(D494:AA494,"&lt;9")+COUNTIF(BD494:BE494,"*")+COUNTIF(BD494:BE494,"&lt;9")-COUNTIF(D494:AA494,служ!$AF$3)-COUNTIF(BD494:BE494,служ!$AF$3))&gt;0),0,1)</f>
        <v>1</v>
      </c>
      <c r="AC494" s="28">
        <f t="shared" si="37"/>
        <v>0</v>
      </c>
      <c r="AD494" s="29">
        <f>IF(OR(F494="",F494=служ!$AF$3),0,1)</f>
        <v>0</v>
      </c>
      <c r="AE494" s="31">
        <f t="shared" si="38"/>
        <v>1</v>
      </c>
      <c r="AF494" s="30">
        <f t="shared" si="36"/>
        <v>1</v>
      </c>
      <c r="AG494" s="30">
        <f>IF(AND(ISBLANK(G494),$AD494=1,AG$510=1,$F494&lt;&gt;служ!$AF$3),0,1)</f>
        <v>1</v>
      </c>
      <c r="AH494" s="30">
        <f>IF(AND(ISBLANK(H494),$AD494=1,AH$510=1,$F494&lt;&gt;служ!$AF$3),0,1)</f>
        <v>1</v>
      </c>
      <c r="AI494" s="30">
        <f>IF(AND(ISBLANK(I494),$AD494=1,AI$510=1,$F494&lt;&gt;служ!$AF$3),0,1)</f>
        <v>1</v>
      </c>
      <c r="AJ494" s="30">
        <f>IF(AND(ISBLANK(J494),$AD494=1,AJ$510=1,$F494&lt;&gt;служ!$AF$3),0,1)</f>
        <v>1</v>
      </c>
      <c r="AK494" s="30">
        <f>IF(AND(ISBLANK(K494),$AD494=1,AK$510=1,$F494&lt;&gt;служ!$AF$3),0,1)</f>
        <v>1</v>
      </c>
      <c r="AL494" s="30">
        <f>IF(AND(ISBLANK(L494),$AD494=1,AL$510=1,$F494&lt;&gt;служ!$AF$3),0,1)</f>
        <v>1</v>
      </c>
      <c r="AM494" s="30">
        <f>IF(AND(ISBLANK(M494),$AD494=1,AM$510=1,$F494&lt;&gt;служ!$AF$3),0,1)</f>
        <v>1</v>
      </c>
      <c r="AN494" s="30">
        <f>IF(AND(ISBLANK(N494),$AD494=1,AN$510=1,$F494&lt;&gt;служ!$AF$3),0,1)</f>
        <v>1</v>
      </c>
      <c r="AO494" s="30">
        <f>IF(AND(ISBLANK(O494),$AD494=1,AO$510=1,$F494&lt;&gt;служ!$AF$3),0,1)</f>
        <v>1</v>
      </c>
      <c r="AP494" s="30">
        <f>IF(AND(ISBLANK(P494),$AD494=1,AP$510=1,$F494&lt;&gt;служ!$AF$3),0,1)</f>
        <v>1</v>
      </c>
      <c r="AQ494" s="30">
        <f>IF(AND(ISBLANK(Q494),$AD494=1,AQ$510=1,$F494&lt;&gt;служ!$AF$3),0,1)</f>
        <v>1</v>
      </c>
      <c r="AR494" s="30">
        <f>IF(AND(ISBLANK(R494),$AD494=1,AR$510=1,$F494&lt;&gt;служ!$AF$3),0,1)</f>
        <v>1</v>
      </c>
      <c r="AS494" s="30">
        <f>IF(AND(ISBLANK(S494),$AD494=1,AS$510=1,$F494&lt;&gt;служ!$AF$3),0,1)</f>
        <v>1</v>
      </c>
      <c r="AT494" s="30">
        <f>IF(AND(ISBLANK(T494),$AD494=1,AT$510=1,$F494&lt;&gt;служ!$AF$3),0,1)</f>
        <v>1</v>
      </c>
      <c r="AU494" s="30">
        <f>IF(AND(ISBLANK(U494),$AD494=1,AU$510=1,$F494&lt;&gt;служ!$AF$3),0,1)</f>
        <v>1</v>
      </c>
      <c r="AV494" s="30">
        <f>IF(AND(ISBLANK(V494),$AD494=1,AV$510=1,$F494&lt;&gt;служ!$AF$3),0,1)</f>
        <v>1</v>
      </c>
      <c r="AW494" s="30">
        <f>IF(AND(ISBLANK(W494),$AD494=1,AW$510=1,$F494&lt;&gt;служ!$AF$3),0,1)</f>
        <v>1</v>
      </c>
      <c r="AX494" s="30">
        <f>IF(AND(ISBLANK(X494),$AD494=1,AX$510=1,$F494&lt;&gt;служ!$AF$3),0,1)</f>
        <v>1</v>
      </c>
      <c r="AY494" s="30">
        <f>IF(AND(ISBLANK(Y494),$AD494=1,AY$510=1,$F494&lt;&gt;служ!$AF$3),0,1)</f>
        <v>1</v>
      </c>
      <c r="AZ494" s="30">
        <f>IF(AND(ISBLANK(Z494),$AD494=1,AZ$510=1,$F494&lt;&gt;служ!$AF$3),0,1)</f>
        <v>1</v>
      </c>
      <c r="BA494" s="30">
        <f>IF(AND(ISBLANK(AA494),$AD494=1,BA$510=1,$F494&lt;&gt;служ!$AF$3),0,1)</f>
        <v>1</v>
      </c>
      <c r="BB494" s="20">
        <f t="shared" si="39"/>
        <v>0</v>
      </c>
      <c r="BD494" s="114"/>
      <c r="BE494" s="114"/>
      <c r="BF494" s="156" t="str">
        <f t="shared" si="40"/>
        <v/>
      </c>
      <c r="BH494" s="30">
        <f>IF(AND(ISBLANK(BD494),$AD494=1,$F494&lt;&gt;служ!$AF$3),0,1)</f>
        <v>1</v>
      </c>
      <c r="BI494" s="30">
        <f>IF(AND(ISBLANK(BE494),$AD494=1,$F494&lt;&gt;служ!$AF$3),0,1)</f>
        <v>1</v>
      </c>
    </row>
    <row r="495" spans="2:61" s="20" customFormat="1" x14ac:dyDescent="0.2">
      <c r="B495" s="112">
        <v>486</v>
      </c>
      <c r="C495" s="25">
        <v>4486</v>
      </c>
      <c r="D495" s="52"/>
      <c r="E495" s="52"/>
      <c r="F495" s="113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5"/>
      <c r="V495" s="115"/>
      <c r="W495" s="115"/>
      <c r="X495" s="115"/>
      <c r="Y495" s="115"/>
      <c r="Z495" s="115"/>
      <c r="AA495" s="115"/>
      <c r="AB495" s="28">
        <f>IF(AND(AD495=0,(COUNTIF(D495:AA495,"*")+COUNTIF(D495:AA495,"&lt;9")+COUNTIF(BD495:BE495,"*")+COUNTIF(BD495:BE495,"&lt;9")-COUNTIF(D495:AA495,служ!$AF$3)-COUNTIF(BD495:BE495,служ!$AF$3))&gt;0),0,1)</f>
        <v>1</v>
      </c>
      <c r="AC495" s="28">
        <f t="shared" si="37"/>
        <v>0</v>
      </c>
      <c r="AD495" s="29">
        <f>IF(OR(F495="",F495=служ!$AF$3),0,1)</f>
        <v>0</v>
      </c>
      <c r="AE495" s="31">
        <f t="shared" si="38"/>
        <v>1</v>
      </c>
      <c r="AF495" s="30">
        <f t="shared" si="36"/>
        <v>1</v>
      </c>
      <c r="AG495" s="30">
        <f>IF(AND(ISBLANK(G495),$AD495=1,AG$510=1,$F495&lt;&gt;служ!$AF$3),0,1)</f>
        <v>1</v>
      </c>
      <c r="AH495" s="30">
        <f>IF(AND(ISBLANK(H495),$AD495=1,AH$510=1,$F495&lt;&gt;служ!$AF$3),0,1)</f>
        <v>1</v>
      </c>
      <c r="AI495" s="30">
        <f>IF(AND(ISBLANK(I495),$AD495=1,AI$510=1,$F495&lt;&gt;служ!$AF$3),0,1)</f>
        <v>1</v>
      </c>
      <c r="AJ495" s="30">
        <f>IF(AND(ISBLANK(J495),$AD495=1,AJ$510=1,$F495&lt;&gt;служ!$AF$3),0,1)</f>
        <v>1</v>
      </c>
      <c r="AK495" s="30">
        <f>IF(AND(ISBLANK(K495),$AD495=1,AK$510=1,$F495&lt;&gt;служ!$AF$3),0,1)</f>
        <v>1</v>
      </c>
      <c r="AL495" s="30">
        <f>IF(AND(ISBLANK(L495),$AD495=1,AL$510=1,$F495&lt;&gt;служ!$AF$3),0,1)</f>
        <v>1</v>
      </c>
      <c r="AM495" s="30">
        <f>IF(AND(ISBLANK(M495),$AD495=1,AM$510=1,$F495&lt;&gt;служ!$AF$3),0,1)</f>
        <v>1</v>
      </c>
      <c r="AN495" s="30">
        <f>IF(AND(ISBLANK(N495),$AD495=1,AN$510=1,$F495&lt;&gt;служ!$AF$3),0,1)</f>
        <v>1</v>
      </c>
      <c r="AO495" s="30">
        <f>IF(AND(ISBLANK(O495),$AD495=1,AO$510=1,$F495&lt;&gt;служ!$AF$3),0,1)</f>
        <v>1</v>
      </c>
      <c r="AP495" s="30">
        <f>IF(AND(ISBLANK(P495),$AD495=1,AP$510=1,$F495&lt;&gt;служ!$AF$3),0,1)</f>
        <v>1</v>
      </c>
      <c r="AQ495" s="30">
        <f>IF(AND(ISBLANK(Q495),$AD495=1,AQ$510=1,$F495&lt;&gt;служ!$AF$3),0,1)</f>
        <v>1</v>
      </c>
      <c r="AR495" s="30">
        <f>IF(AND(ISBLANK(R495),$AD495=1,AR$510=1,$F495&lt;&gt;служ!$AF$3),0,1)</f>
        <v>1</v>
      </c>
      <c r="AS495" s="30">
        <f>IF(AND(ISBLANK(S495),$AD495=1,AS$510=1,$F495&lt;&gt;служ!$AF$3),0,1)</f>
        <v>1</v>
      </c>
      <c r="AT495" s="30">
        <f>IF(AND(ISBLANK(T495),$AD495=1,AT$510=1,$F495&lt;&gt;служ!$AF$3),0,1)</f>
        <v>1</v>
      </c>
      <c r="AU495" s="30">
        <f>IF(AND(ISBLANK(U495),$AD495=1,AU$510=1,$F495&lt;&gt;служ!$AF$3),0,1)</f>
        <v>1</v>
      </c>
      <c r="AV495" s="30">
        <f>IF(AND(ISBLANK(V495),$AD495=1,AV$510=1,$F495&lt;&gt;служ!$AF$3),0,1)</f>
        <v>1</v>
      </c>
      <c r="AW495" s="30">
        <f>IF(AND(ISBLANK(W495),$AD495=1,AW$510=1,$F495&lt;&gt;служ!$AF$3),0,1)</f>
        <v>1</v>
      </c>
      <c r="AX495" s="30">
        <f>IF(AND(ISBLANK(X495),$AD495=1,AX$510=1,$F495&lt;&gt;служ!$AF$3),0,1)</f>
        <v>1</v>
      </c>
      <c r="AY495" s="30">
        <f>IF(AND(ISBLANK(Y495),$AD495=1,AY$510=1,$F495&lt;&gt;служ!$AF$3),0,1)</f>
        <v>1</v>
      </c>
      <c r="AZ495" s="30">
        <f>IF(AND(ISBLANK(Z495),$AD495=1,AZ$510=1,$F495&lt;&gt;служ!$AF$3),0,1)</f>
        <v>1</v>
      </c>
      <c r="BA495" s="30">
        <f>IF(AND(ISBLANK(AA495),$AD495=1,BA$510=1,$F495&lt;&gt;служ!$AF$3),0,1)</f>
        <v>1</v>
      </c>
      <c r="BB495" s="20">
        <f t="shared" si="39"/>
        <v>0</v>
      </c>
      <c r="BD495" s="114"/>
      <c r="BE495" s="114"/>
      <c r="BF495" s="156" t="str">
        <f t="shared" si="40"/>
        <v/>
      </c>
      <c r="BH495" s="30">
        <f>IF(AND(ISBLANK(BD495),$AD495=1,$F495&lt;&gt;служ!$AF$3),0,1)</f>
        <v>1</v>
      </c>
      <c r="BI495" s="30">
        <f>IF(AND(ISBLANK(BE495),$AD495=1,$F495&lt;&gt;служ!$AF$3),0,1)</f>
        <v>1</v>
      </c>
    </row>
    <row r="496" spans="2:61" s="20" customFormat="1" x14ac:dyDescent="0.2">
      <c r="B496" s="112">
        <v>487</v>
      </c>
      <c r="C496" s="25">
        <v>4487</v>
      </c>
      <c r="D496" s="52"/>
      <c r="E496" s="52"/>
      <c r="F496" s="113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5"/>
      <c r="V496" s="115"/>
      <c r="W496" s="115"/>
      <c r="X496" s="115"/>
      <c r="Y496" s="115"/>
      <c r="Z496" s="115"/>
      <c r="AA496" s="115"/>
      <c r="AB496" s="28">
        <f>IF(AND(AD496=0,(COUNTIF(D496:AA496,"*")+COUNTIF(D496:AA496,"&lt;9")+COUNTIF(BD496:BE496,"*")+COUNTIF(BD496:BE496,"&lt;9")-COUNTIF(D496:AA496,служ!$AF$3)-COUNTIF(BD496:BE496,служ!$AF$3))&gt;0),0,1)</f>
        <v>1</v>
      </c>
      <c r="AC496" s="28">
        <f t="shared" si="37"/>
        <v>0</v>
      </c>
      <c r="AD496" s="29">
        <f>IF(OR(F496="",F496=служ!$AF$3),0,1)</f>
        <v>0</v>
      </c>
      <c r="AE496" s="31">
        <f t="shared" si="38"/>
        <v>1</v>
      </c>
      <c r="AF496" s="30">
        <f t="shared" si="36"/>
        <v>1</v>
      </c>
      <c r="AG496" s="30">
        <f>IF(AND(ISBLANK(G496),$AD496=1,AG$510=1,$F496&lt;&gt;служ!$AF$3),0,1)</f>
        <v>1</v>
      </c>
      <c r="AH496" s="30">
        <f>IF(AND(ISBLANK(H496),$AD496=1,AH$510=1,$F496&lt;&gt;служ!$AF$3),0,1)</f>
        <v>1</v>
      </c>
      <c r="AI496" s="30">
        <f>IF(AND(ISBLANK(I496),$AD496=1,AI$510=1,$F496&lt;&gt;служ!$AF$3),0,1)</f>
        <v>1</v>
      </c>
      <c r="AJ496" s="30">
        <f>IF(AND(ISBLANK(J496),$AD496=1,AJ$510=1,$F496&lt;&gt;служ!$AF$3),0,1)</f>
        <v>1</v>
      </c>
      <c r="AK496" s="30">
        <f>IF(AND(ISBLANK(K496),$AD496=1,AK$510=1,$F496&lt;&gt;служ!$AF$3),0,1)</f>
        <v>1</v>
      </c>
      <c r="AL496" s="30">
        <f>IF(AND(ISBLANK(L496),$AD496=1,AL$510=1,$F496&lt;&gt;служ!$AF$3),0,1)</f>
        <v>1</v>
      </c>
      <c r="AM496" s="30">
        <f>IF(AND(ISBLANK(M496),$AD496=1,AM$510=1,$F496&lt;&gt;служ!$AF$3),0,1)</f>
        <v>1</v>
      </c>
      <c r="AN496" s="30">
        <f>IF(AND(ISBLANK(N496),$AD496=1,AN$510=1,$F496&lt;&gt;служ!$AF$3),0,1)</f>
        <v>1</v>
      </c>
      <c r="AO496" s="30">
        <f>IF(AND(ISBLANK(O496),$AD496=1,AO$510=1,$F496&lt;&gt;служ!$AF$3),0,1)</f>
        <v>1</v>
      </c>
      <c r="AP496" s="30">
        <f>IF(AND(ISBLANK(P496),$AD496=1,AP$510=1,$F496&lt;&gt;служ!$AF$3),0,1)</f>
        <v>1</v>
      </c>
      <c r="AQ496" s="30">
        <f>IF(AND(ISBLANK(Q496),$AD496=1,AQ$510=1,$F496&lt;&gt;служ!$AF$3),0,1)</f>
        <v>1</v>
      </c>
      <c r="AR496" s="30">
        <f>IF(AND(ISBLANK(R496),$AD496=1,AR$510=1,$F496&lt;&gt;служ!$AF$3),0,1)</f>
        <v>1</v>
      </c>
      <c r="AS496" s="30">
        <f>IF(AND(ISBLANK(S496),$AD496=1,AS$510=1,$F496&lt;&gt;служ!$AF$3),0,1)</f>
        <v>1</v>
      </c>
      <c r="AT496" s="30">
        <f>IF(AND(ISBLANK(T496),$AD496=1,AT$510=1,$F496&lt;&gt;служ!$AF$3),0,1)</f>
        <v>1</v>
      </c>
      <c r="AU496" s="30">
        <f>IF(AND(ISBLANK(U496),$AD496=1,AU$510=1,$F496&lt;&gt;служ!$AF$3),0,1)</f>
        <v>1</v>
      </c>
      <c r="AV496" s="30">
        <f>IF(AND(ISBLANK(V496),$AD496=1,AV$510=1,$F496&lt;&gt;служ!$AF$3),0,1)</f>
        <v>1</v>
      </c>
      <c r="AW496" s="30">
        <f>IF(AND(ISBLANK(W496),$AD496=1,AW$510=1,$F496&lt;&gt;служ!$AF$3),0,1)</f>
        <v>1</v>
      </c>
      <c r="AX496" s="30">
        <f>IF(AND(ISBLANK(X496),$AD496=1,AX$510=1,$F496&lt;&gt;служ!$AF$3),0,1)</f>
        <v>1</v>
      </c>
      <c r="AY496" s="30">
        <f>IF(AND(ISBLANK(Y496),$AD496=1,AY$510=1,$F496&lt;&gt;служ!$AF$3),0,1)</f>
        <v>1</v>
      </c>
      <c r="AZ496" s="30">
        <f>IF(AND(ISBLANK(Z496),$AD496=1,AZ$510=1,$F496&lt;&gt;служ!$AF$3),0,1)</f>
        <v>1</v>
      </c>
      <c r="BA496" s="30">
        <f>IF(AND(ISBLANK(AA496),$AD496=1,BA$510=1,$F496&lt;&gt;служ!$AF$3),0,1)</f>
        <v>1</v>
      </c>
      <c r="BB496" s="20">
        <f t="shared" si="39"/>
        <v>0</v>
      </c>
      <c r="BD496" s="114"/>
      <c r="BE496" s="114"/>
      <c r="BF496" s="156" t="str">
        <f t="shared" si="40"/>
        <v/>
      </c>
      <c r="BH496" s="30">
        <f>IF(AND(ISBLANK(BD496),$AD496=1,$F496&lt;&gt;служ!$AF$3),0,1)</f>
        <v>1</v>
      </c>
      <c r="BI496" s="30">
        <f>IF(AND(ISBLANK(BE496),$AD496=1,$F496&lt;&gt;служ!$AF$3),0,1)</f>
        <v>1</v>
      </c>
    </row>
    <row r="497" spans="2:61" s="20" customFormat="1" x14ac:dyDescent="0.2">
      <c r="B497" s="112">
        <v>488</v>
      </c>
      <c r="C497" s="25">
        <v>4488</v>
      </c>
      <c r="D497" s="52"/>
      <c r="E497" s="52"/>
      <c r="F497" s="113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5"/>
      <c r="V497" s="115"/>
      <c r="W497" s="115"/>
      <c r="X497" s="115"/>
      <c r="Y497" s="115"/>
      <c r="Z497" s="115"/>
      <c r="AA497" s="115"/>
      <c r="AB497" s="28">
        <f>IF(AND(AD497=0,(COUNTIF(D497:AA497,"*")+COUNTIF(D497:AA497,"&lt;9")+COUNTIF(BD497:BE497,"*")+COUNTIF(BD497:BE497,"&lt;9")-COUNTIF(D497:AA497,служ!$AF$3)-COUNTIF(BD497:BE497,служ!$AF$3))&gt;0),0,1)</f>
        <v>1</v>
      </c>
      <c r="AC497" s="28">
        <f t="shared" si="37"/>
        <v>0</v>
      </c>
      <c r="AD497" s="29">
        <f>IF(OR(F497="",F497=служ!$AF$3),0,1)</f>
        <v>0</v>
      </c>
      <c r="AE497" s="31">
        <f t="shared" si="38"/>
        <v>1</v>
      </c>
      <c r="AF497" s="30">
        <f t="shared" si="36"/>
        <v>1</v>
      </c>
      <c r="AG497" s="30">
        <f>IF(AND(ISBLANK(G497),$AD497=1,AG$510=1,$F497&lt;&gt;служ!$AF$3),0,1)</f>
        <v>1</v>
      </c>
      <c r="AH497" s="30">
        <f>IF(AND(ISBLANK(H497),$AD497=1,AH$510=1,$F497&lt;&gt;служ!$AF$3),0,1)</f>
        <v>1</v>
      </c>
      <c r="AI497" s="30">
        <f>IF(AND(ISBLANK(I497),$AD497=1,AI$510=1,$F497&lt;&gt;служ!$AF$3),0,1)</f>
        <v>1</v>
      </c>
      <c r="AJ497" s="30">
        <f>IF(AND(ISBLANK(J497),$AD497=1,AJ$510=1,$F497&lt;&gt;служ!$AF$3),0,1)</f>
        <v>1</v>
      </c>
      <c r="AK497" s="30">
        <f>IF(AND(ISBLANK(K497),$AD497=1,AK$510=1,$F497&lt;&gt;служ!$AF$3),0,1)</f>
        <v>1</v>
      </c>
      <c r="AL497" s="30">
        <f>IF(AND(ISBLANK(L497),$AD497=1,AL$510=1,$F497&lt;&gt;служ!$AF$3),0,1)</f>
        <v>1</v>
      </c>
      <c r="AM497" s="30">
        <f>IF(AND(ISBLANK(M497),$AD497=1,AM$510=1,$F497&lt;&gt;служ!$AF$3),0,1)</f>
        <v>1</v>
      </c>
      <c r="AN497" s="30">
        <f>IF(AND(ISBLANK(N497),$AD497=1,AN$510=1,$F497&lt;&gt;служ!$AF$3),0,1)</f>
        <v>1</v>
      </c>
      <c r="AO497" s="30">
        <f>IF(AND(ISBLANK(O497),$AD497=1,AO$510=1,$F497&lt;&gt;служ!$AF$3),0,1)</f>
        <v>1</v>
      </c>
      <c r="AP497" s="30">
        <f>IF(AND(ISBLANK(P497),$AD497=1,AP$510=1,$F497&lt;&gt;служ!$AF$3),0,1)</f>
        <v>1</v>
      </c>
      <c r="AQ497" s="30">
        <f>IF(AND(ISBLANK(Q497),$AD497=1,AQ$510=1,$F497&lt;&gt;служ!$AF$3),0,1)</f>
        <v>1</v>
      </c>
      <c r="AR497" s="30">
        <f>IF(AND(ISBLANK(R497),$AD497=1,AR$510=1,$F497&lt;&gt;служ!$AF$3),0,1)</f>
        <v>1</v>
      </c>
      <c r="AS497" s="30">
        <f>IF(AND(ISBLANK(S497),$AD497=1,AS$510=1,$F497&lt;&gt;служ!$AF$3),0,1)</f>
        <v>1</v>
      </c>
      <c r="AT497" s="30">
        <f>IF(AND(ISBLANK(T497),$AD497=1,AT$510=1,$F497&lt;&gt;служ!$AF$3),0,1)</f>
        <v>1</v>
      </c>
      <c r="AU497" s="30">
        <f>IF(AND(ISBLANK(U497),$AD497=1,AU$510=1,$F497&lt;&gt;служ!$AF$3),0,1)</f>
        <v>1</v>
      </c>
      <c r="AV497" s="30">
        <f>IF(AND(ISBLANK(V497),$AD497=1,AV$510=1,$F497&lt;&gt;служ!$AF$3),0,1)</f>
        <v>1</v>
      </c>
      <c r="AW497" s="30">
        <f>IF(AND(ISBLANK(W497),$AD497=1,AW$510=1,$F497&lt;&gt;служ!$AF$3),0,1)</f>
        <v>1</v>
      </c>
      <c r="AX497" s="30">
        <f>IF(AND(ISBLANK(X497),$AD497=1,AX$510=1,$F497&lt;&gt;служ!$AF$3),0,1)</f>
        <v>1</v>
      </c>
      <c r="AY497" s="30">
        <f>IF(AND(ISBLANK(Y497),$AD497=1,AY$510=1,$F497&lt;&gt;служ!$AF$3),0,1)</f>
        <v>1</v>
      </c>
      <c r="AZ497" s="30">
        <f>IF(AND(ISBLANK(Z497),$AD497=1,AZ$510=1,$F497&lt;&gt;служ!$AF$3),0,1)</f>
        <v>1</v>
      </c>
      <c r="BA497" s="30">
        <f>IF(AND(ISBLANK(AA497),$AD497=1,BA$510=1,$F497&lt;&gt;служ!$AF$3),0,1)</f>
        <v>1</v>
      </c>
      <c r="BB497" s="20">
        <f t="shared" si="39"/>
        <v>0</v>
      </c>
      <c r="BD497" s="114"/>
      <c r="BE497" s="114"/>
      <c r="BF497" s="156" t="str">
        <f t="shared" si="40"/>
        <v/>
      </c>
      <c r="BH497" s="30">
        <f>IF(AND(ISBLANK(BD497),$AD497=1,$F497&lt;&gt;служ!$AF$3),0,1)</f>
        <v>1</v>
      </c>
      <c r="BI497" s="30">
        <f>IF(AND(ISBLANK(BE497),$AD497=1,$F497&lt;&gt;служ!$AF$3),0,1)</f>
        <v>1</v>
      </c>
    </row>
    <row r="498" spans="2:61" s="20" customFormat="1" x14ac:dyDescent="0.2">
      <c r="B498" s="112">
        <v>489</v>
      </c>
      <c r="C498" s="25">
        <v>4489</v>
      </c>
      <c r="D498" s="52"/>
      <c r="E498" s="52"/>
      <c r="F498" s="113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5"/>
      <c r="V498" s="115"/>
      <c r="W498" s="115"/>
      <c r="X498" s="115"/>
      <c r="Y498" s="115"/>
      <c r="Z498" s="115"/>
      <c r="AA498" s="115"/>
      <c r="AB498" s="28">
        <f>IF(AND(AD498=0,(COUNTIF(D498:AA498,"*")+COUNTIF(D498:AA498,"&lt;9")+COUNTIF(BD498:BE498,"*")+COUNTIF(BD498:BE498,"&lt;9")-COUNTIF(D498:AA498,служ!$AF$3)-COUNTIF(BD498:BE498,служ!$AF$3))&gt;0),0,1)</f>
        <v>1</v>
      </c>
      <c r="AC498" s="28">
        <f t="shared" si="37"/>
        <v>0</v>
      </c>
      <c r="AD498" s="29">
        <f>IF(OR(F498="",F498=служ!$AF$3),0,1)</f>
        <v>0</v>
      </c>
      <c r="AE498" s="31">
        <f t="shared" si="38"/>
        <v>1</v>
      </c>
      <c r="AF498" s="30">
        <f t="shared" si="36"/>
        <v>1</v>
      </c>
      <c r="AG498" s="30">
        <f>IF(AND(ISBLANK(G498),$AD498=1,AG$510=1,$F498&lt;&gt;служ!$AF$3),0,1)</f>
        <v>1</v>
      </c>
      <c r="AH498" s="30">
        <f>IF(AND(ISBLANK(H498),$AD498=1,AH$510=1,$F498&lt;&gt;служ!$AF$3),0,1)</f>
        <v>1</v>
      </c>
      <c r="AI498" s="30">
        <f>IF(AND(ISBLANK(I498),$AD498=1,AI$510=1,$F498&lt;&gt;служ!$AF$3),0,1)</f>
        <v>1</v>
      </c>
      <c r="AJ498" s="30">
        <f>IF(AND(ISBLANK(J498),$AD498=1,AJ$510=1,$F498&lt;&gt;служ!$AF$3),0,1)</f>
        <v>1</v>
      </c>
      <c r="AK498" s="30">
        <f>IF(AND(ISBLANK(K498),$AD498=1,AK$510=1,$F498&lt;&gt;служ!$AF$3),0,1)</f>
        <v>1</v>
      </c>
      <c r="AL498" s="30">
        <f>IF(AND(ISBLANK(L498),$AD498=1,AL$510=1,$F498&lt;&gt;служ!$AF$3),0,1)</f>
        <v>1</v>
      </c>
      <c r="AM498" s="30">
        <f>IF(AND(ISBLANK(M498),$AD498=1,AM$510=1,$F498&lt;&gt;служ!$AF$3),0,1)</f>
        <v>1</v>
      </c>
      <c r="AN498" s="30">
        <f>IF(AND(ISBLANK(N498),$AD498=1,AN$510=1,$F498&lt;&gt;служ!$AF$3),0,1)</f>
        <v>1</v>
      </c>
      <c r="AO498" s="30">
        <f>IF(AND(ISBLANK(O498),$AD498=1,AO$510=1,$F498&lt;&gt;служ!$AF$3),0,1)</f>
        <v>1</v>
      </c>
      <c r="AP498" s="30">
        <f>IF(AND(ISBLANK(P498),$AD498=1,AP$510=1,$F498&lt;&gt;служ!$AF$3),0,1)</f>
        <v>1</v>
      </c>
      <c r="AQ498" s="30">
        <f>IF(AND(ISBLANK(Q498),$AD498=1,AQ$510=1,$F498&lt;&gt;служ!$AF$3),0,1)</f>
        <v>1</v>
      </c>
      <c r="AR498" s="30">
        <f>IF(AND(ISBLANK(R498),$AD498=1,AR$510=1,$F498&lt;&gt;служ!$AF$3),0,1)</f>
        <v>1</v>
      </c>
      <c r="AS498" s="30">
        <f>IF(AND(ISBLANK(S498),$AD498=1,AS$510=1,$F498&lt;&gt;служ!$AF$3),0,1)</f>
        <v>1</v>
      </c>
      <c r="AT498" s="30">
        <f>IF(AND(ISBLANK(T498),$AD498=1,AT$510=1,$F498&lt;&gt;служ!$AF$3),0,1)</f>
        <v>1</v>
      </c>
      <c r="AU498" s="30">
        <f>IF(AND(ISBLANK(U498),$AD498=1,AU$510=1,$F498&lt;&gt;служ!$AF$3),0,1)</f>
        <v>1</v>
      </c>
      <c r="AV498" s="30">
        <f>IF(AND(ISBLANK(V498),$AD498=1,AV$510=1,$F498&lt;&gt;служ!$AF$3),0,1)</f>
        <v>1</v>
      </c>
      <c r="AW498" s="30">
        <f>IF(AND(ISBLANK(W498),$AD498=1,AW$510=1,$F498&lt;&gt;служ!$AF$3),0,1)</f>
        <v>1</v>
      </c>
      <c r="AX498" s="30">
        <f>IF(AND(ISBLANK(X498),$AD498=1,AX$510=1,$F498&lt;&gt;служ!$AF$3),0,1)</f>
        <v>1</v>
      </c>
      <c r="AY498" s="30">
        <f>IF(AND(ISBLANK(Y498),$AD498=1,AY$510=1,$F498&lt;&gt;служ!$AF$3),0,1)</f>
        <v>1</v>
      </c>
      <c r="AZ498" s="30">
        <f>IF(AND(ISBLANK(Z498),$AD498=1,AZ$510=1,$F498&lt;&gt;служ!$AF$3),0,1)</f>
        <v>1</v>
      </c>
      <c r="BA498" s="30">
        <f>IF(AND(ISBLANK(AA498),$AD498=1,BA$510=1,$F498&lt;&gt;служ!$AF$3),0,1)</f>
        <v>1</v>
      </c>
      <c r="BB498" s="20">
        <f t="shared" si="39"/>
        <v>0</v>
      </c>
      <c r="BD498" s="114"/>
      <c r="BE498" s="114"/>
      <c r="BF498" s="156" t="str">
        <f t="shared" si="40"/>
        <v/>
      </c>
      <c r="BH498" s="30">
        <f>IF(AND(ISBLANK(BD498),$AD498=1,$F498&lt;&gt;служ!$AF$3),0,1)</f>
        <v>1</v>
      </c>
      <c r="BI498" s="30">
        <f>IF(AND(ISBLANK(BE498),$AD498=1,$F498&lt;&gt;служ!$AF$3),0,1)</f>
        <v>1</v>
      </c>
    </row>
    <row r="499" spans="2:61" s="20" customFormat="1" x14ac:dyDescent="0.2">
      <c r="B499" s="112">
        <v>490</v>
      </c>
      <c r="C499" s="25">
        <v>4490</v>
      </c>
      <c r="D499" s="52"/>
      <c r="E499" s="52"/>
      <c r="F499" s="113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5"/>
      <c r="V499" s="115"/>
      <c r="W499" s="115"/>
      <c r="X499" s="115"/>
      <c r="Y499" s="115"/>
      <c r="Z499" s="115"/>
      <c r="AA499" s="115"/>
      <c r="AB499" s="28">
        <f>IF(AND(AD499=0,(COUNTIF(D499:AA499,"*")+COUNTIF(D499:AA499,"&lt;9")+COUNTIF(BD499:BE499,"*")+COUNTIF(BD499:BE499,"&lt;9")-COUNTIF(D499:AA499,служ!$AF$3)-COUNTIF(BD499:BE499,служ!$AF$3))&gt;0),0,1)</f>
        <v>1</v>
      </c>
      <c r="AC499" s="28">
        <f t="shared" si="37"/>
        <v>0</v>
      </c>
      <c r="AD499" s="29">
        <f>IF(OR(F499="",F499=служ!$AF$3),0,1)</f>
        <v>0</v>
      </c>
      <c r="AE499" s="31">
        <f t="shared" si="38"/>
        <v>1</v>
      </c>
      <c r="AF499" s="30">
        <f t="shared" si="36"/>
        <v>1</v>
      </c>
      <c r="AG499" s="30">
        <f>IF(AND(ISBLANK(G499),$AD499=1,AG$510=1,$F499&lt;&gt;служ!$AF$3),0,1)</f>
        <v>1</v>
      </c>
      <c r="AH499" s="30">
        <f>IF(AND(ISBLANK(H499),$AD499=1,AH$510=1,$F499&lt;&gt;служ!$AF$3),0,1)</f>
        <v>1</v>
      </c>
      <c r="AI499" s="30">
        <f>IF(AND(ISBLANK(I499),$AD499=1,AI$510=1,$F499&lt;&gt;служ!$AF$3),0,1)</f>
        <v>1</v>
      </c>
      <c r="AJ499" s="30">
        <f>IF(AND(ISBLANK(J499),$AD499=1,AJ$510=1,$F499&lt;&gt;служ!$AF$3),0,1)</f>
        <v>1</v>
      </c>
      <c r="AK499" s="30">
        <f>IF(AND(ISBLANK(K499),$AD499=1,AK$510=1,$F499&lt;&gt;служ!$AF$3),0,1)</f>
        <v>1</v>
      </c>
      <c r="AL499" s="30">
        <f>IF(AND(ISBLANK(L499),$AD499=1,AL$510=1,$F499&lt;&gt;служ!$AF$3),0,1)</f>
        <v>1</v>
      </c>
      <c r="AM499" s="30">
        <f>IF(AND(ISBLANK(M499),$AD499=1,AM$510=1,$F499&lt;&gt;служ!$AF$3),0,1)</f>
        <v>1</v>
      </c>
      <c r="AN499" s="30">
        <f>IF(AND(ISBLANK(N499),$AD499=1,AN$510=1,$F499&lt;&gt;служ!$AF$3),0,1)</f>
        <v>1</v>
      </c>
      <c r="AO499" s="30">
        <f>IF(AND(ISBLANK(O499),$AD499=1,AO$510=1,$F499&lt;&gt;служ!$AF$3),0,1)</f>
        <v>1</v>
      </c>
      <c r="AP499" s="30">
        <f>IF(AND(ISBLANK(P499),$AD499=1,AP$510=1,$F499&lt;&gt;служ!$AF$3),0,1)</f>
        <v>1</v>
      </c>
      <c r="AQ499" s="30">
        <f>IF(AND(ISBLANK(Q499),$AD499=1,AQ$510=1,$F499&lt;&gt;служ!$AF$3),0,1)</f>
        <v>1</v>
      </c>
      <c r="AR499" s="30">
        <f>IF(AND(ISBLANK(R499),$AD499=1,AR$510=1,$F499&lt;&gt;служ!$AF$3),0,1)</f>
        <v>1</v>
      </c>
      <c r="AS499" s="30">
        <f>IF(AND(ISBLANK(S499),$AD499=1,AS$510=1,$F499&lt;&gt;служ!$AF$3),0,1)</f>
        <v>1</v>
      </c>
      <c r="AT499" s="30">
        <f>IF(AND(ISBLANK(T499),$AD499=1,AT$510=1,$F499&lt;&gt;служ!$AF$3),0,1)</f>
        <v>1</v>
      </c>
      <c r="AU499" s="30">
        <f>IF(AND(ISBLANK(U499),$AD499=1,AU$510=1,$F499&lt;&gt;служ!$AF$3),0,1)</f>
        <v>1</v>
      </c>
      <c r="AV499" s="30">
        <f>IF(AND(ISBLANK(V499),$AD499=1,AV$510=1,$F499&lt;&gt;служ!$AF$3),0,1)</f>
        <v>1</v>
      </c>
      <c r="AW499" s="30">
        <f>IF(AND(ISBLANK(W499),$AD499=1,AW$510=1,$F499&lt;&gt;служ!$AF$3),0,1)</f>
        <v>1</v>
      </c>
      <c r="AX499" s="30">
        <f>IF(AND(ISBLANK(X499),$AD499=1,AX$510=1,$F499&lt;&gt;служ!$AF$3),0,1)</f>
        <v>1</v>
      </c>
      <c r="AY499" s="30">
        <f>IF(AND(ISBLANK(Y499),$AD499=1,AY$510=1,$F499&lt;&gt;служ!$AF$3),0,1)</f>
        <v>1</v>
      </c>
      <c r="AZ499" s="30">
        <f>IF(AND(ISBLANK(Z499),$AD499=1,AZ$510=1,$F499&lt;&gt;служ!$AF$3),0,1)</f>
        <v>1</v>
      </c>
      <c r="BA499" s="30">
        <f>IF(AND(ISBLANK(AA499),$AD499=1,BA$510=1,$F499&lt;&gt;служ!$AF$3),0,1)</f>
        <v>1</v>
      </c>
      <c r="BB499" s="20">
        <f t="shared" si="39"/>
        <v>0</v>
      </c>
      <c r="BD499" s="114"/>
      <c r="BE499" s="114"/>
      <c r="BF499" s="156" t="str">
        <f t="shared" si="40"/>
        <v/>
      </c>
      <c r="BH499" s="30">
        <f>IF(AND(ISBLANK(BD499),$AD499=1,$F499&lt;&gt;служ!$AF$3),0,1)</f>
        <v>1</v>
      </c>
      <c r="BI499" s="30">
        <f>IF(AND(ISBLANK(BE499),$AD499=1,$F499&lt;&gt;служ!$AF$3),0,1)</f>
        <v>1</v>
      </c>
    </row>
    <row r="500" spans="2:61" s="20" customFormat="1" x14ac:dyDescent="0.2">
      <c r="B500" s="112">
        <v>491</v>
      </c>
      <c r="C500" s="25">
        <v>4491</v>
      </c>
      <c r="D500" s="52"/>
      <c r="E500" s="52"/>
      <c r="F500" s="113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5"/>
      <c r="V500" s="115"/>
      <c r="W500" s="115"/>
      <c r="X500" s="115"/>
      <c r="Y500" s="115"/>
      <c r="Z500" s="115"/>
      <c r="AA500" s="115"/>
      <c r="AB500" s="28">
        <f>IF(AND(AD500=0,(COUNTIF(D500:AA500,"*")+COUNTIF(D500:AA500,"&lt;9")+COUNTIF(BD500:BE500,"*")+COUNTIF(BD500:BE500,"&lt;9")-COUNTIF(D500:AA500,служ!$AF$3)-COUNTIF(BD500:BE500,служ!$AF$3))&gt;0),0,1)</f>
        <v>1</v>
      </c>
      <c r="AC500" s="28">
        <f t="shared" si="37"/>
        <v>0</v>
      </c>
      <c r="AD500" s="29">
        <f>IF(OR(F500="",F500=служ!$AF$3),0,1)</f>
        <v>0</v>
      </c>
      <c r="AE500" s="31">
        <f t="shared" si="38"/>
        <v>1</v>
      </c>
      <c r="AF500" s="30">
        <f t="shared" si="36"/>
        <v>1</v>
      </c>
      <c r="AG500" s="30">
        <f>IF(AND(ISBLANK(G500),$AD500=1,AG$510=1,$F500&lt;&gt;служ!$AF$3),0,1)</f>
        <v>1</v>
      </c>
      <c r="AH500" s="30">
        <f>IF(AND(ISBLANK(H500),$AD500=1,AH$510=1,$F500&lt;&gt;служ!$AF$3),0,1)</f>
        <v>1</v>
      </c>
      <c r="AI500" s="30">
        <f>IF(AND(ISBLANK(I500),$AD500=1,AI$510=1,$F500&lt;&gt;служ!$AF$3),0,1)</f>
        <v>1</v>
      </c>
      <c r="AJ500" s="30">
        <f>IF(AND(ISBLANK(J500),$AD500=1,AJ$510=1,$F500&lt;&gt;служ!$AF$3),0,1)</f>
        <v>1</v>
      </c>
      <c r="AK500" s="30">
        <f>IF(AND(ISBLANK(K500),$AD500=1,AK$510=1,$F500&lt;&gt;служ!$AF$3),0,1)</f>
        <v>1</v>
      </c>
      <c r="AL500" s="30">
        <f>IF(AND(ISBLANK(L500),$AD500=1,AL$510=1,$F500&lt;&gt;служ!$AF$3),0,1)</f>
        <v>1</v>
      </c>
      <c r="AM500" s="30">
        <f>IF(AND(ISBLANK(M500),$AD500=1,AM$510=1,$F500&lt;&gt;служ!$AF$3),0,1)</f>
        <v>1</v>
      </c>
      <c r="AN500" s="30">
        <f>IF(AND(ISBLANK(N500),$AD500=1,AN$510=1,$F500&lt;&gt;служ!$AF$3),0,1)</f>
        <v>1</v>
      </c>
      <c r="AO500" s="30">
        <f>IF(AND(ISBLANK(O500),$AD500=1,AO$510=1,$F500&lt;&gt;служ!$AF$3),0,1)</f>
        <v>1</v>
      </c>
      <c r="AP500" s="30">
        <f>IF(AND(ISBLANK(P500),$AD500=1,AP$510=1,$F500&lt;&gt;служ!$AF$3),0,1)</f>
        <v>1</v>
      </c>
      <c r="AQ500" s="30">
        <f>IF(AND(ISBLANK(Q500),$AD500=1,AQ$510=1,$F500&lt;&gt;служ!$AF$3),0,1)</f>
        <v>1</v>
      </c>
      <c r="AR500" s="30">
        <f>IF(AND(ISBLANK(R500),$AD500=1,AR$510=1,$F500&lt;&gt;служ!$AF$3),0,1)</f>
        <v>1</v>
      </c>
      <c r="AS500" s="30">
        <f>IF(AND(ISBLANK(S500),$AD500=1,AS$510=1,$F500&lt;&gt;служ!$AF$3),0,1)</f>
        <v>1</v>
      </c>
      <c r="AT500" s="30">
        <f>IF(AND(ISBLANK(T500),$AD500=1,AT$510=1,$F500&lt;&gt;служ!$AF$3),0,1)</f>
        <v>1</v>
      </c>
      <c r="AU500" s="30">
        <f>IF(AND(ISBLANK(U500),$AD500=1,AU$510=1,$F500&lt;&gt;служ!$AF$3),0,1)</f>
        <v>1</v>
      </c>
      <c r="AV500" s="30">
        <f>IF(AND(ISBLANK(V500),$AD500=1,AV$510=1,$F500&lt;&gt;служ!$AF$3),0,1)</f>
        <v>1</v>
      </c>
      <c r="AW500" s="30">
        <f>IF(AND(ISBLANK(W500),$AD500=1,AW$510=1,$F500&lt;&gt;служ!$AF$3),0,1)</f>
        <v>1</v>
      </c>
      <c r="AX500" s="30">
        <f>IF(AND(ISBLANK(X500),$AD500=1,AX$510=1,$F500&lt;&gt;служ!$AF$3),0,1)</f>
        <v>1</v>
      </c>
      <c r="AY500" s="30">
        <f>IF(AND(ISBLANK(Y500),$AD500=1,AY$510=1,$F500&lt;&gt;служ!$AF$3),0,1)</f>
        <v>1</v>
      </c>
      <c r="AZ500" s="30">
        <f>IF(AND(ISBLANK(Z500),$AD500=1,AZ$510=1,$F500&lt;&gt;служ!$AF$3),0,1)</f>
        <v>1</v>
      </c>
      <c r="BA500" s="30">
        <f>IF(AND(ISBLANK(AA500),$AD500=1,BA$510=1,$F500&lt;&gt;служ!$AF$3),0,1)</f>
        <v>1</v>
      </c>
      <c r="BB500" s="20">
        <f t="shared" si="39"/>
        <v>0</v>
      </c>
      <c r="BD500" s="114"/>
      <c r="BE500" s="114"/>
      <c r="BF500" s="156" t="str">
        <f t="shared" si="40"/>
        <v/>
      </c>
      <c r="BH500" s="30">
        <f>IF(AND(ISBLANK(BD500),$AD500=1,$F500&lt;&gt;служ!$AF$3),0,1)</f>
        <v>1</v>
      </c>
      <c r="BI500" s="30">
        <f>IF(AND(ISBLANK(BE500),$AD500=1,$F500&lt;&gt;служ!$AF$3),0,1)</f>
        <v>1</v>
      </c>
    </row>
    <row r="501" spans="2:61" s="20" customFormat="1" x14ac:dyDescent="0.2">
      <c r="B501" s="112">
        <v>492</v>
      </c>
      <c r="C501" s="25">
        <v>4492</v>
      </c>
      <c r="D501" s="52"/>
      <c r="E501" s="52"/>
      <c r="F501" s="113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5"/>
      <c r="V501" s="115"/>
      <c r="W501" s="115"/>
      <c r="X501" s="115"/>
      <c r="Y501" s="115"/>
      <c r="Z501" s="115"/>
      <c r="AA501" s="115"/>
      <c r="AB501" s="28">
        <f>IF(AND(AD501=0,(COUNTIF(D501:AA501,"*")+COUNTIF(D501:AA501,"&lt;9")+COUNTIF(BD501:BE501,"*")+COUNTIF(BD501:BE501,"&lt;9")-COUNTIF(D501:AA501,служ!$AF$3)-COUNTIF(BD501:BE501,служ!$AF$3))&gt;0),0,1)</f>
        <v>1</v>
      </c>
      <c r="AC501" s="28">
        <f t="shared" si="37"/>
        <v>0</v>
      </c>
      <c r="AD501" s="29">
        <f>IF(OR(F501="",F501=служ!$AF$3),0,1)</f>
        <v>0</v>
      </c>
      <c r="AE501" s="31">
        <f t="shared" si="38"/>
        <v>1</v>
      </c>
      <c r="AF501" s="30">
        <f t="shared" ref="AF501:AF509" si="41">IF(AND(ISBLANK(D501),$AD501=1,AF$510=1),0,1)</f>
        <v>1</v>
      </c>
      <c r="AG501" s="30">
        <f>IF(AND(ISBLANK(G501),$AD501=1,AG$510=1,$F501&lt;&gt;служ!$AF$3),0,1)</f>
        <v>1</v>
      </c>
      <c r="AH501" s="30">
        <f>IF(AND(ISBLANK(H501),$AD501=1,AH$510=1,$F501&lt;&gt;служ!$AF$3),0,1)</f>
        <v>1</v>
      </c>
      <c r="AI501" s="30">
        <f>IF(AND(ISBLANK(I501),$AD501=1,AI$510=1,$F501&lt;&gt;служ!$AF$3),0,1)</f>
        <v>1</v>
      </c>
      <c r="AJ501" s="30">
        <f>IF(AND(ISBLANK(J501),$AD501=1,AJ$510=1,$F501&lt;&gt;служ!$AF$3),0,1)</f>
        <v>1</v>
      </c>
      <c r="AK501" s="30">
        <f>IF(AND(ISBLANK(K501),$AD501=1,AK$510=1,$F501&lt;&gt;служ!$AF$3),0,1)</f>
        <v>1</v>
      </c>
      <c r="AL501" s="30">
        <f>IF(AND(ISBLANK(L501),$AD501=1,AL$510=1,$F501&lt;&gt;служ!$AF$3),0,1)</f>
        <v>1</v>
      </c>
      <c r="AM501" s="30">
        <f>IF(AND(ISBLANK(M501),$AD501=1,AM$510=1,$F501&lt;&gt;служ!$AF$3),0,1)</f>
        <v>1</v>
      </c>
      <c r="AN501" s="30">
        <f>IF(AND(ISBLANK(N501),$AD501=1,AN$510=1,$F501&lt;&gt;служ!$AF$3),0,1)</f>
        <v>1</v>
      </c>
      <c r="AO501" s="30">
        <f>IF(AND(ISBLANK(O501),$AD501=1,AO$510=1,$F501&lt;&gt;служ!$AF$3),0,1)</f>
        <v>1</v>
      </c>
      <c r="AP501" s="30">
        <f>IF(AND(ISBLANK(P501),$AD501=1,AP$510=1,$F501&lt;&gt;служ!$AF$3),0,1)</f>
        <v>1</v>
      </c>
      <c r="AQ501" s="30">
        <f>IF(AND(ISBLANK(Q501),$AD501=1,AQ$510=1,$F501&lt;&gt;служ!$AF$3),0,1)</f>
        <v>1</v>
      </c>
      <c r="AR501" s="30">
        <f>IF(AND(ISBLANK(R501),$AD501=1,AR$510=1,$F501&lt;&gt;служ!$AF$3),0,1)</f>
        <v>1</v>
      </c>
      <c r="AS501" s="30">
        <f>IF(AND(ISBLANK(S501),$AD501=1,AS$510=1,$F501&lt;&gt;служ!$AF$3),0,1)</f>
        <v>1</v>
      </c>
      <c r="AT501" s="30">
        <f>IF(AND(ISBLANK(T501),$AD501=1,AT$510=1,$F501&lt;&gt;служ!$AF$3),0,1)</f>
        <v>1</v>
      </c>
      <c r="AU501" s="30">
        <f>IF(AND(ISBLANK(U501),$AD501=1,AU$510=1,$F501&lt;&gt;служ!$AF$3),0,1)</f>
        <v>1</v>
      </c>
      <c r="AV501" s="30">
        <f>IF(AND(ISBLANK(V501),$AD501=1,AV$510=1,$F501&lt;&gt;служ!$AF$3),0,1)</f>
        <v>1</v>
      </c>
      <c r="AW501" s="30">
        <f>IF(AND(ISBLANK(W501),$AD501=1,AW$510=1,$F501&lt;&gt;служ!$AF$3),0,1)</f>
        <v>1</v>
      </c>
      <c r="AX501" s="30">
        <f>IF(AND(ISBLANK(X501),$AD501=1,AX$510=1,$F501&lt;&gt;служ!$AF$3),0,1)</f>
        <v>1</v>
      </c>
      <c r="AY501" s="30">
        <f>IF(AND(ISBLANK(Y501),$AD501=1,AY$510=1,$F501&lt;&gt;служ!$AF$3),0,1)</f>
        <v>1</v>
      </c>
      <c r="AZ501" s="30">
        <f>IF(AND(ISBLANK(Z501),$AD501=1,AZ$510=1,$F501&lt;&gt;служ!$AF$3),0,1)</f>
        <v>1</v>
      </c>
      <c r="BA501" s="30">
        <f>IF(AND(ISBLANK(AA501),$AD501=1,BA$510=1,$F501&lt;&gt;служ!$AF$3),0,1)</f>
        <v>1</v>
      </c>
      <c r="BB501" s="20">
        <f t="shared" si="39"/>
        <v>0</v>
      </c>
      <c r="BD501" s="114"/>
      <c r="BE501" s="114"/>
      <c r="BF501" s="156" t="str">
        <f t="shared" si="40"/>
        <v/>
      </c>
      <c r="BH501" s="30">
        <f>IF(AND(ISBLANK(BD501),$AD501=1,$F501&lt;&gt;служ!$AF$3),0,1)</f>
        <v>1</v>
      </c>
      <c r="BI501" s="30">
        <f>IF(AND(ISBLANK(BE501),$AD501=1,$F501&lt;&gt;служ!$AF$3),0,1)</f>
        <v>1</v>
      </c>
    </row>
    <row r="502" spans="2:61" s="20" customFormat="1" x14ac:dyDescent="0.2">
      <c r="B502" s="112">
        <v>493</v>
      </c>
      <c r="C502" s="25">
        <v>4493</v>
      </c>
      <c r="D502" s="52"/>
      <c r="E502" s="52"/>
      <c r="F502" s="113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5"/>
      <c r="V502" s="115"/>
      <c r="W502" s="115"/>
      <c r="X502" s="115"/>
      <c r="Y502" s="115"/>
      <c r="Z502" s="115"/>
      <c r="AA502" s="115"/>
      <c r="AB502" s="28">
        <f>IF(AND(AD502=0,(COUNTIF(D502:AA502,"*")+COUNTIF(D502:AA502,"&lt;9")+COUNTIF(BD502:BE502,"*")+COUNTIF(BD502:BE502,"&lt;9")-COUNTIF(D502:AA502,служ!$AF$3)-COUNTIF(BD502:BE502,служ!$AF$3))&gt;0),0,1)</f>
        <v>1</v>
      </c>
      <c r="AC502" s="28">
        <f t="shared" si="37"/>
        <v>0</v>
      </c>
      <c r="AD502" s="29">
        <f>IF(OR(F502="",F502=служ!$AF$3),0,1)</f>
        <v>0</v>
      </c>
      <c r="AE502" s="31">
        <f t="shared" si="38"/>
        <v>1</v>
      </c>
      <c r="AF502" s="30">
        <f t="shared" si="41"/>
        <v>1</v>
      </c>
      <c r="AG502" s="30">
        <f>IF(AND(ISBLANK(G502),$AD502=1,AG$510=1,$F502&lt;&gt;служ!$AF$3),0,1)</f>
        <v>1</v>
      </c>
      <c r="AH502" s="30">
        <f>IF(AND(ISBLANK(H502),$AD502=1,AH$510=1,$F502&lt;&gt;служ!$AF$3),0,1)</f>
        <v>1</v>
      </c>
      <c r="AI502" s="30">
        <f>IF(AND(ISBLANK(I502),$AD502=1,AI$510=1,$F502&lt;&gt;служ!$AF$3),0,1)</f>
        <v>1</v>
      </c>
      <c r="AJ502" s="30">
        <f>IF(AND(ISBLANK(J502),$AD502=1,AJ$510=1,$F502&lt;&gt;служ!$AF$3),0,1)</f>
        <v>1</v>
      </c>
      <c r="AK502" s="30">
        <f>IF(AND(ISBLANK(K502),$AD502=1,AK$510=1,$F502&lt;&gt;служ!$AF$3),0,1)</f>
        <v>1</v>
      </c>
      <c r="AL502" s="30">
        <f>IF(AND(ISBLANK(L502),$AD502=1,AL$510=1,$F502&lt;&gt;служ!$AF$3),0,1)</f>
        <v>1</v>
      </c>
      <c r="AM502" s="30">
        <f>IF(AND(ISBLANK(M502),$AD502=1,AM$510=1,$F502&lt;&gt;служ!$AF$3),0,1)</f>
        <v>1</v>
      </c>
      <c r="AN502" s="30">
        <f>IF(AND(ISBLANK(N502),$AD502=1,AN$510=1,$F502&lt;&gt;служ!$AF$3),0,1)</f>
        <v>1</v>
      </c>
      <c r="AO502" s="30">
        <f>IF(AND(ISBLANK(O502),$AD502=1,AO$510=1,$F502&lt;&gt;служ!$AF$3),0,1)</f>
        <v>1</v>
      </c>
      <c r="AP502" s="30">
        <f>IF(AND(ISBLANK(P502),$AD502=1,AP$510=1,$F502&lt;&gt;служ!$AF$3),0,1)</f>
        <v>1</v>
      </c>
      <c r="AQ502" s="30">
        <f>IF(AND(ISBLANK(Q502),$AD502=1,AQ$510=1,$F502&lt;&gt;служ!$AF$3),0,1)</f>
        <v>1</v>
      </c>
      <c r="AR502" s="30">
        <f>IF(AND(ISBLANK(R502),$AD502=1,AR$510=1,$F502&lt;&gt;служ!$AF$3),0,1)</f>
        <v>1</v>
      </c>
      <c r="AS502" s="30">
        <f>IF(AND(ISBLANK(S502),$AD502=1,AS$510=1,$F502&lt;&gt;служ!$AF$3),0,1)</f>
        <v>1</v>
      </c>
      <c r="AT502" s="30">
        <f>IF(AND(ISBLANK(T502),$AD502=1,AT$510=1,$F502&lt;&gt;служ!$AF$3),0,1)</f>
        <v>1</v>
      </c>
      <c r="AU502" s="30">
        <f>IF(AND(ISBLANK(U502),$AD502=1,AU$510=1,$F502&lt;&gt;служ!$AF$3),0,1)</f>
        <v>1</v>
      </c>
      <c r="AV502" s="30">
        <f>IF(AND(ISBLANK(V502),$AD502=1,AV$510=1,$F502&lt;&gt;служ!$AF$3),0,1)</f>
        <v>1</v>
      </c>
      <c r="AW502" s="30">
        <f>IF(AND(ISBLANK(W502),$AD502=1,AW$510=1,$F502&lt;&gt;служ!$AF$3),0,1)</f>
        <v>1</v>
      </c>
      <c r="AX502" s="30">
        <f>IF(AND(ISBLANK(X502),$AD502=1,AX$510=1,$F502&lt;&gt;служ!$AF$3),0,1)</f>
        <v>1</v>
      </c>
      <c r="AY502" s="30">
        <f>IF(AND(ISBLANK(Y502),$AD502=1,AY$510=1,$F502&lt;&gt;служ!$AF$3),0,1)</f>
        <v>1</v>
      </c>
      <c r="AZ502" s="30">
        <f>IF(AND(ISBLANK(Z502),$AD502=1,AZ$510=1,$F502&lt;&gt;служ!$AF$3),0,1)</f>
        <v>1</v>
      </c>
      <c r="BA502" s="30">
        <f>IF(AND(ISBLANK(AA502),$AD502=1,BA$510=1,$F502&lt;&gt;служ!$AF$3),0,1)</f>
        <v>1</v>
      </c>
      <c r="BB502" s="20">
        <f t="shared" si="39"/>
        <v>0</v>
      </c>
      <c r="BD502" s="114"/>
      <c r="BE502" s="114"/>
      <c r="BF502" s="156" t="str">
        <f t="shared" si="40"/>
        <v/>
      </c>
      <c r="BH502" s="30">
        <f>IF(AND(ISBLANK(BD502),$AD502=1,$F502&lt;&gt;служ!$AF$3),0,1)</f>
        <v>1</v>
      </c>
      <c r="BI502" s="30">
        <f>IF(AND(ISBLANK(BE502),$AD502=1,$F502&lt;&gt;служ!$AF$3),0,1)</f>
        <v>1</v>
      </c>
    </row>
    <row r="503" spans="2:61" s="20" customFormat="1" x14ac:dyDescent="0.2">
      <c r="B503" s="112">
        <v>494</v>
      </c>
      <c r="C503" s="25">
        <v>4494</v>
      </c>
      <c r="D503" s="52"/>
      <c r="E503" s="52"/>
      <c r="F503" s="113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5"/>
      <c r="V503" s="115"/>
      <c r="W503" s="115"/>
      <c r="X503" s="115"/>
      <c r="Y503" s="115"/>
      <c r="Z503" s="115"/>
      <c r="AA503" s="115"/>
      <c r="AB503" s="28">
        <f>IF(AND(AD503=0,(COUNTIF(D503:AA503,"*")+COUNTIF(D503:AA503,"&lt;9")+COUNTIF(BD503:BE503,"*")+COUNTIF(BD503:BE503,"&lt;9")-COUNTIF(D503:AA503,служ!$AF$3)-COUNTIF(BD503:BE503,служ!$AF$3))&gt;0),0,1)</f>
        <v>1</v>
      </c>
      <c r="AC503" s="28">
        <f t="shared" si="37"/>
        <v>0</v>
      </c>
      <c r="AD503" s="29">
        <f>IF(OR(F503="",F503=служ!$AF$3),0,1)</f>
        <v>0</v>
      </c>
      <c r="AE503" s="31">
        <f t="shared" si="38"/>
        <v>1</v>
      </c>
      <c r="AF503" s="30">
        <f t="shared" si="41"/>
        <v>1</v>
      </c>
      <c r="AG503" s="30">
        <f>IF(AND(ISBLANK(G503),$AD503=1,AG$510=1,$F503&lt;&gt;служ!$AF$3),0,1)</f>
        <v>1</v>
      </c>
      <c r="AH503" s="30">
        <f>IF(AND(ISBLANK(H503),$AD503=1,AH$510=1,$F503&lt;&gt;служ!$AF$3),0,1)</f>
        <v>1</v>
      </c>
      <c r="AI503" s="30">
        <f>IF(AND(ISBLANK(I503),$AD503=1,AI$510=1,$F503&lt;&gt;служ!$AF$3),0,1)</f>
        <v>1</v>
      </c>
      <c r="AJ503" s="30">
        <f>IF(AND(ISBLANK(J503),$AD503=1,AJ$510=1,$F503&lt;&gt;служ!$AF$3),0,1)</f>
        <v>1</v>
      </c>
      <c r="AK503" s="30">
        <f>IF(AND(ISBLANK(K503),$AD503=1,AK$510=1,$F503&lt;&gt;служ!$AF$3),0,1)</f>
        <v>1</v>
      </c>
      <c r="AL503" s="30">
        <f>IF(AND(ISBLANK(L503),$AD503=1,AL$510=1,$F503&lt;&gt;служ!$AF$3),0,1)</f>
        <v>1</v>
      </c>
      <c r="AM503" s="30">
        <f>IF(AND(ISBLANK(M503),$AD503=1,AM$510=1,$F503&lt;&gt;служ!$AF$3),0,1)</f>
        <v>1</v>
      </c>
      <c r="AN503" s="30">
        <f>IF(AND(ISBLANK(N503),$AD503=1,AN$510=1,$F503&lt;&gt;служ!$AF$3),0,1)</f>
        <v>1</v>
      </c>
      <c r="AO503" s="30">
        <f>IF(AND(ISBLANK(O503),$AD503=1,AO$510=1,$F503&lt;&gt;служ!$AF$3),0,1)</f>
        <v>1</v>
      </c>
      <c r="AP503" s="30">
        <f>IF(AND(ISBLANK(P503),$AD503=1,AP$510=1,$F503&lt;&gt;служ!$AF$3),0,1)</f>
        <v>1</v>
      </c>
      <c r="AQ503" s="30">
        <f>IF(AND(ISBLANK(Q503),$AD503=1,AQ$510=1,$F503&lt;&gt;служ!$AF$3),0,1)</f>
        <v>1</v>
      </c>
      <c r="AR503" s="30">
        <f>IF(AND(ISBLANK(R503),$AD503=1,AR$510=1,$F503&lt;&gt;служ!$AF$3),0,1)</f>
        <v>1</v>
      </c>
      <c r="AS503" s="30">
        <f>IF(AND(ISBLANK(S503),$AD503=1,AS$510=1,$F503&lt;&gt;служ!$AF$3),0,1)</f>
        <v>1</v>
      </c>
      <c r="AT503" s="30">
        <f>IF(AND(ISBLANK(T503),$AD503=1,AT$510=1,$F503&lt;&gt;служ!$AF$3),0,1)</f>
        <v>1</v>
      </c>
      <c r="AU503" s="30">
        <f>IF(AND(ISBLANK(U503),$AD503=1,AU$510=1,$F503&lt;&gt;служ!$AF$3),0,1)</f>
        <v>1</v>
      </c>
      <c r="AV503" s="30">
        <f>IF(AND(ISBLANK(V503),$AD503=1,AV$510=1,$F503&lt;&gt;служ!$AF$3),0,1)</f>
        <v>1</v>
      </c>
      <c r="AW503" s="30">
        <f>IF(AND(ISBLANK(W503),$AD503=1,AW$510=1,$F503&lt;&gt;служ!$AF$3),0,1)</f>
        <v>1</v>
      </c>
      <c r="AX503" s="30">
        <f>IF(AND(ISBLANK(X503),$AD503=1,AX$510=1,$F503&lt;&gt;служ!$AF$3),0,1)</f>
        <v>1</v>
      </c>
      <c r="AY503" s="30">
        <f>IF(AND(ISBLANK(Y503),$AD503=1,AY$510=1,$F503&lt;&gt;служ!$AF$3),0,1)</f>
        <v>1</v>
      </c>
      <c r="AZ503" s="30">
        <f>IF(AND(ISBLANK(Z503),$AD503=1,AZ$510=1,$F503&lt;&gt;служ!$AF$3),0,1)</f>
        <v>1</v>
      </c>
      <c r="BA503" s="30">
        <f>IF(AND(ISBLANK(AA503),$AD503=1,BA$510=1,$F503&lt;&gt;служ!$AF$3),0,1)</f>
        <v>1</v>
      </c>
      <c r="BB503" s="20">
        <f t="shared" si="39"/>
        <v>0</v>
      </c>
      <c r="BD503" s="114"/>
      <c r="BE503" s="114"/>
      <c r="BF503" s="156" t="str">
        <f t="shared" si="40"/>
        <v/>
      </c>
      <c r="BH503" s="30">
        <f>IF(AND(ISBLANK(BD503),$AD503=1,$F503&lt;&gt;служ!$AF$3),0,1)</f>
        <v>1</v>
      </c>
      <c r="BI503" s="30">
        <f>IF(AND(ISBLANK(BE503),$AD503=1,$F503&lt;&gt;служ!$AF$3),0,1)</f>
        <v>1</v>
      </c>
    </row>
    <row r="504" spans="2:61" s="20" customFormat="1" x14ac:dyDescent="0.2">
      <c r="B504" s="112">
        <v>495</v>
      </c>
      <c r="C504" s="25">
        <v>4495</v>
      </c>
      <c r="D504" s="52"/>
      <c r="E504" s="52"/>
      <c r="F504" s="113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5"/>
      <c r="V504" s="115"/>
      <c r="W504" s="115"/>
      <c r="X504" s="115"/>
      <c r="Y504" s="115"/>
      <c r="Z504" s="115"/>
      <c r="AA504" s="115"/>
      <c r="AB504" s="28">
        <f>IF(AND(AD504=0,(COUNTIF(D504:AA504,"*")+COUNTIF(D504:AA504,"&lt;9")+COUNTIF(BD504:BE504,"*")+COUNTIF(BD504:BE504,"&lt;9")-COUNTIF(D504:AA504,служ!$AF$3)-COUNTIF(BD504:BE504,служ!$AF$3))&gt;0),0,1)</f>
        <v>1</v>
      </c>
      <c r="AC504" s="28">
        <f t="shared" si="37"/>
        <v>0</v>
      </c>
      <c r="AD504" s="29">
        <f>IF(OR(F504="",F504=служ!$AF$3),0,1)</f>
        <v>0</v>
      </c>
      <c r="AE504" s="31">
        <f t="shared" si="38"/>
        <v>1</v>
      </c>
      <c r="AF504" s="30">
        <f t="shared" si="41"/>
        <v>1</v>
      </c>
      <c r="AG504" s="30">
        <f>IF(AND(ISBLANK(G504),$AD504=1,AG$510=1,$F504&lt;&gt;служ!$AF$3),0,1)</f>
        <v>1</v>
      </c>
      <c r="AH504" s="30">
        <f>IF(AND(ISBLANK(H504),$AD504=1,AH$510=1,$F504&lt;&gt;служ!$AF$3),0,1)</f>
        <v>1</v>
      </c>
      <c r="AI504" s="30">
        <f>IF(AND(ISBLANK(I504),$AD504=1,AI$510=1,$F504&lt;&gt;служ!$AF$3),0,1)</f>
        <v>1</v>
      </c>
      <c r="AJ504" s="30">
        <f>IF(AND(ISBLANK(J504),$AD504=1,AJ$510=1,$F504&lt;&gt;служ!$AF$3),0,1)</f>
        <v>1</v>
      </c>
      <c r="AK504" s="30">
        <f>IF(AND(ISBLANK(K504),$AD504=1,AK$510=1,$F504&lt;&gt;служ!$AF$3),0,1)</f>
        <v>1</v>
      </c>
      <c r="AL504" s="30">
        <f>IF(AND(ISBLANK(L504),$AD504=1,AL$510=1,$F504&lt;&gt;служ!$AF$3),0,1)</f>
        <v>1</v>
      </c>
      <c r="AM504" s="30">
        <f>IF(AND(ISBLANK(M504),$AD504=1,AM$510=1,$F504&lt;&gt;служ!$AF$3),0,1)</f>
        <v>1</v>
      </c>
      <c r="AN504" s="30">
        <f>IF(AND(ISBLANK(N504),$AD504=1,AN$510=1,$F504&lt;&gt;служ!$AF$3),0,1)</f>
        <v>1</v>
      </c>
      <c r="AO504" s="30">
        <f>IF(AND(ISBLANK(O504),$AD504=1,AO$510=1,$F504&lt;&gt;служ!$AF$3),0,1)</f>
        <v>1</v>
      </c>
      <c r="AP504" s="30">
        <f>IF(AND(ISBLANK(P504),$AD504=1,AP$510=1,$F504&lt;&gt;служ!$AF$3),0,1)</f>
        <v>1</v>
      </c>
      <c r="AQ504" s="30">
        <f>IF(AND(ISBLANK(Q504),$AD504=1,AQ$510=1,$F504&lt;&gt;служ!$AF$3),0,1)</f>
        <v>1</v>
      </c>
      <c r="AR504" s="30">
        <f>IF(AND(ISBLANK(R504),$AD504=1,AR$510=1,$F504&lt;&gt;служ!$AF$3),0,1)</f>
        <v>1</v>
      </c>
      <c r="AS504" s="30">
        <f>IF(AND(ISBLANK(S504),$AD504=1,AS$510=1,$F504&lt;&gt;служ!$AF$3),0,1)</f>
        <v>1</v>
      </c>
      <c r="AT504" s="30">
        <f>IF(AND(ISBLANK(T504),$AD504=1,AT$510=1,$F504&lt;&gt;служ!$AF$3),0,1)</f>
        <v>1</v>
      </c>
      <c r="AU504" s="30">
        <f>IF(AND(ISBLANK(U504),$AD504=1,AU$510=1,$F504&lt;&gt;служ!$AF$3),0,1)</f>
        <v>1</v>
      </c>
      <c r="AV504" s="30">
        <f>IF(AND(ISBLANK(V504),$AD504=1,AV$510=1,$F504&lt;&gt;служ!$AF$3),0,1)</f>
        <v>1</v>
      </c>
      <c r="AW504" s="30">
        <f>IF(AND(ISBLANK(W504),$AD504=1,AW$510=1,$F504&lt;&gt;служ!$AF$3),0,1)</f>
        <v>1</v>
      </c>
      <c r="AX504" s="30">
        <f>IF(AND(ISBLANK(X504),$AD504=1,AX$510=1,$F504&lt;&gt;служ!$AF$3),0,1)</f>
        <v>1</v>
      </c>
      <c r="AY504" s="30">
        <f>IF(AND(ISBLANK(Y504),$AD504=1,AY$510=1,$F504&lt;&gt;служ!$AF$3),0,1)</f>
        <v>1</v>
      </c>
      <c r="AZ504" s="30">
        <f>IF(AND(ISBLANK(Z504),$AD504=1,AZ$510=1,$F504&lt;&gt;служ!$AF$3),0,1)</f>
        <v>1</v>
      </c>
      <c r="BA504" s="30">
        <f>IF(AND(ISBLANK(AA504),$AD504=1,BA$510=1,$F504&lt;&gt;служ!$AF$3),0,1)</f>
        <v>1</v>
      </c>
      <c r="BB504" s="20">
        <f t="shared" si="39"/>
        <v>0</v>
      </c>
      <c r="BD504" s="114"/>
      <c r="BE504" s="114"/>
      <c r="BF504" s="156" t="str">
        <f t="shared" si="40"/>
        <v/>
      </c>
      <c r="BH504" s="30">
        <f>IF(AND(ISBLANK(BD504),$AD504=1,$F504&lt;&gt;служ!$AF$3),0,1)</f>
        <v>1</v>
      </c>
      <c r="BI504" s="30">
        <f>IF(AND(ISBLANK(BE504),$AD504=1,$F504&lt;&gt;служ!$AF$3),0,1)</f>
        <v>1</v>
      </c>
    </row>
    <row r="505" spans="2:61" s="20" customFormat="1" x14ac:dyDescent="0.2">
      <c r="B505" s="112">
        <v>496</v>
      </c>
      <c r="C505" s="25">
        <v>4496</v>
      </c>
      <c r="D505" s="52"/>
      <c r="E505" s="52"/>
      <c r="F505" s="113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5"/>
      <c r="V505" s="115"/>
      <c r="W505" s="115"/>
      <c r="X505" s="115"/>
      <c r="Y505" s="115"/>
      <c r="Z505" s="115"/>
      <c r="AA505" s="115"/>
      <c r="AB505" s="28">
        <f>IF(AND(AD505=0,(COUNTIF(D505:AA505,"*")+COUNTIF(D505:AA505,"&lt;9")+COUNTIF(BD505:BE505,"*")+COUNTIF(BD505:BE505,"&lt;9")-COUNTIF(D505:AA505,служ!$AF$3)-COUNTIF(BD505:BE505,служ!$AF$3))&gt;0),0,1)</f>
        <v>1</v>
      </c>
      <c r="AC505" s="28">
        <f t="shared" si="37"/>
        <v>0</v>
      </c>
      <c r="AD505" s="29">
        <f>IF(OR(F505="",F505=служ!$AF$3),0,1)</f>
        <v>0</v>
      </c>
      <c r="AE505" s="31">
        <f t="shared" si="38"/>
        <v>1</v>
      </c>
      <c r="AF505" s="30">
        <f t="shared" si="41"/>
        <v>1</v>
      </c>
      <c r="AG505" s="30">
        <f>IF(AND(ISBLANK(G505),$AD505=1,AG$510=1,$F505&lt;&gt;служ!$AF$3),0,1)</f>
        <v>1</v>
      </c>
      <c r="AH505" s="30">
        <f>IF(AND(ISBLANK(H505),$AD505=1,AH$510=1,$F505&lt;&gt;служ!$AF$3),0,1)</f>
        <v>1</v>
      </c>
      <c r="AI505" s="30">
        <f>IF(AND(ISBLANK(I505),$AD505=1,AI$510=1,$F505&lt;&gt;служ!$AF$3),0,1)</f>
        <v>1</v>
      </c>
      <c r="AJ505" s="30">
        <f>IF(AND(ISBLANK(J505),$AD505=1,AJ$510=1,$F505&lt;&gt;служ!$AF$3),0,1)</f>
        <v>1</v>
      </c>
      <c r="AK505" s="30">
        <f>IF(AND(ISBLANK(K505),$AD505=1,AK$510=1,$F505&lt;&gt;служ!$AF$3),0,1)</f>
        <v>1</v>
      </c>
      <c r="AL505" s="30">
        <f>IF(AND(ISBLANK(L505),$AD505=1,AL$510=1,$F505&lt;&gt;служ!$AF$3),0,1)</f>
        <v>1</v>
      </c>
      <c r="AM505" s="30">
        <f>IF(AND(ISBLANK(M505),$AD505=1,AM$510=1,$F505&lt;&gt;служ!$AF$3),0,1)</f>
        <v>1</v>
      </c>
      <c r="AN505" s="30">
        <f>IF(AND(ISBLANK(N505),$AD505=1,AN$510=1,$F505&lt;&gt;служ!$AF$3),0,1)</f>
        <v>1</v>
      </c>
      <c r="AO505" s="30">
        <f>IF(AND(ISBLANK(O505),$AD505=1,AO$510=1,$F505&lt;&gt;служ!$AF$3),0,1)</f>
        <v>1</v>
      </c>
      <c r="AP505" s="30">
        <f>IF(AND(ISBLANK(P505),$AD505=1,AP$510=1,$F505&lt;&gt;служ!$AF$3),0,1)</f>
        <v>1</v>
      </c>
      <c r="AQ505" s="30">
        <f>IF(AND(ISBLANK(Q505),$AD505=1,AQ$510=1,$F505&lt;&gt;служ!$AF$3),0,1)</f>
        <v>1</v>
      </c>
      <c r="AR505" s="30">
        <f>IF(AND(ISBLANK(R505),$AD505=1,AR$510=1,$F505&lt;&gt;служ!$AF$3),0,1)</f>
        <v>1</v>
      </c>
      <c r="AS505" s="30">
        <f>IF(AND(ISBLANK(S505),$AD505=1,AS$510=1,$F505&lt;&gt;служ!$AF$3),0,1)</f>
        <v>1</v>
      </c>
      <c r="AT505" s="30">
        <f>IF(AND(ISBLANK(T505),$AD505=1,AT$510=1,$F505&lt;&gt;служ!$AF$3),0,1)</f>
        <v>1</v>
      </c>
      <c r="AU505" s="30">
        <f>IF(AND(ISBLANK(U505),$AD505=1,AU$510=1,$F505&lt;&gt;служ!$AF$3),0,1)</f>
        <v>1</v>
      </c>
      <c r="AV505" s="30">
        <f>IF(AND(ISBLANK(V505),$AD505=1,AV$510=1,$F505&lt;&gt;служ!$AF$3),0,1)</f>
        <v>1</v>
      </c>
      <c r="AW505" s="30">
        <f>IF(AND(ISBLANK(W505),$AD505=1,AW$510=1,$F505&lt;&gt;служ!$AF$3),0,1)</f>
        <v>1</v>
      </c>
      <c r="AX505" s="30">
        <f>IF(AND(ISBLANK(X505),$AD505=1,AX$510=1,$F505&lt;&gt;служ!$AF$3),0,1)</f>
        <v>1</v>
      </c>
      <c r="AY505" s="30">
        <f>IF(AND(ISBLANK(Y505),$AD505=1,AY$510=1,$F505&lt;&gt;служ!$AF$3),0,1)</f>
        <v>1</v>
      </c>
      <c r="AZ505" s="30">
        <f>IF(AND(ISBLANK(Z505),$AD505=1,AZ$510=1,$F505&lt;&gt;служ!$AF$3),0,1)</f>
        <v>1</v>
      </c>
      <c r="BA505" s="30">
        <f>IF(AND(ISBLANK(AA505),$AD505=1,BA$510=1,$F505&lt;&gt;служ!$AF$3),0,1)</f>
        <v>1</v>
      </c>
      <c r="BB505" s="20">
        <f t="shared" si="39"/>
        <v>0</v>
      </c>
      <c r="BD505" s="114"/>
      <c r="BE505" s="114"/>
      <c r="BF505" s="156" t="str">
        <f t="shared" si="40"/>
        <v/>
      </c>
      <c r="BH505" s="30">
        <f>IF(AND(ISBLANK(BD505),$AD505=1,$F505&lt;&gt;служ!$AF$3),0,1)</f>
        <v>1</v>
      </c>
      <c r="BI505" s="30">
        <f>IF(AND(ISBLANK(BE505),$AD505=1,$F505&lt;&gt;служ!$AF$3),0,1)</f>
        <v>1</v>
      </c>
    </row>
    <row r="506" spans="2:61" s="20" customFormat="1" x14ac:dyDescent="0.2">
      <c r="B506" s="112">
        <v>497</v>
      </c>
      <c r="C506" s="25">
        <v>4497</v>
      </c>
      <c r="D506" s="52"/>
      <c r="E506" s="52"/>
      <c r="F506" s="113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5"/>
      <c r="V506" s="115"/>
      <c r="W506" s="115"/>
      <c r="X506" s="115"/>
      <c r="Y506" s="115"/>
      <c r="Z506" s="115"/>
      <c r="AA506" s="115"/>
      <c r="AB506" s="28">
        <f>IF(AND(AD506=0,(COUNTIF(D506:AA506,"*")+COUNTIF(D506:AA506,"&lt;9")+COUNTIF(BD506:BE506,"*")+COUNTIF(BD506:BE506,"&lt;9")-COUNTIF(D506:AA506,служ!$AF$3)-COUNTIF(BD506:BE506,служ!$AF$3))&gt;0),0,1)</f>
        <v>1</v>
      </c>
      <c r="AC506" s="28">
        <f t="shared" si="37"/>
        <v>0</v>
      </c>
      <c r="AD506" s="29">
        <f>IF(OR(F506="",F506=служ!$AF$3),0,1)</f>
        <v>0</v>
      </c>
      <c r="AE506" s="31">
        <f t="shared" si="38"/>
        <v>1</v>
      </c>
      <c r="AF506" s="30">
        <f t="shared" si="41"/>
        <v>1</v>
      </c>
      <c r="AG506" s="30">
        <f>IF(AND(ISBLANK(G506),$AD506=1,AG$510=1,$F506&lt;&gt;служ!$AF$3),0,1)</f>
        <v>1</v>
      </c>
      <c r="AH506" s="30">
        <f>IF(AND(ISBLANK(H506),$AD506=1,AH$510=1,$F506&lt;&gt;служ!$AF$3),0,1)</f>
        <v>1</v>
      </c>
      <c r="AI506" s="30">
        <f>IF(AND(ISBLANK(I506),$AD506=1,AI$510=1,$F506&lt;&gt;служ!$AF$3),0,1)</f>
        <v>1</v>
      </c>
      <c r="AJ506" s="30">
        <f>IF(AND(ISBLANK(J506),$AD506=1,AJ$510=1,$F506&lt;&gt;служ!$AF$3),0,1)</f>
        <v>1</v>
      </c>
      <c r="AK506" s="30">
        <f>IF(AND(ISBLANK(K506),$AD506=1,AK$510=1,$F506&lt;&gt;служ!$AF$3),0,1)</f>
        <v>1</v>
      </c>
      <c r="AL506" s="30">
        <f>IF(AND(ISBLANK(L506),$AD506=1,AL$510=1,$F506&lt;&gt;служ!$AF$3),0,1)</f>
        <v>1</v>
      </c>
      <c r="AM506" s="30">
        <f>IF(AND(ISBLANK(M506),$AD506=1,AM$510=1,$F506&lt;&gt;служ!$AF$3),0,1)</f>
        <v>1</v>
      </c>
      <c r="AN506" s="30">
        <f>IF(AND(ISBLANK(N506),$AD506=1,AN$510=1,$F506&lt;&gt;служ!$AF$3),0,1)</f>
        <v>1</v>
      </c>
      <c r="AO506" s="30">
        <f>IF(AND(ISBLANK(O506),$AD506=1,AO$510=1,$F506&lt;&gt;служ!$AF$3),0,1)</f>
        <v>1</v>
      </c>
      <c r="AP506" s="30">
        <f>IF(AND(ISBLANK(P506),$AD506=1,AP$510=1,$F506&lt;&gt;служ!$AF$3),0,1)</f>
        <v>1</v>
      </c>
      <c r="AQ506" s="30">
        <f>IF(AND(ISBLANK(Q506),$AD506=1,AQ$510=1,$F506&lt;&gt;служ!$AF$3),0,1)</f>
        <v>1</v>
      </c>
      <c r="AR506" s="30">
        <f>IF(AND(ISBLANK(R506),$AD506=1,AR$510=1,$F506&lt;&gt;служ!$AF$3),0,1)</f>
        <v>1</v>
      </c>
      <c r="AS506" s="30">
        <f>IF(AND(ISBLANK(S506),$AD506=1,AS$510=1,$F506&lt;&gt;служ!$AF$3),0,1)</f>
        <v>1</v>
      </c>
      <c r="AT506" s="30">
        <f>IF(AND(ISBLANK(T506),$AD506=1,AT$510=1,$F506&lt;&gt;служ!$AF$3),0,1)</f>
        <v>1</v>
      </c>
      <c r="AU506" s="30">
        <f>IF(AND(ISBLANK(U506),$AD506=1,AU$510=1,$F506&lt;&gt;служ!$AF$3),0,1)</f>
        <v>1</v>
      </c>
      <c r="AV506" s="30">
        <f>IF(AND(ISBLANK(V506),$AD506=1,AV$510=1,$F506&lt;&gt;служ!$AF$3),0,1)</f>
        <v>1</v>
      </c>
      <c r="AW506" s="30">
        <f>IF(AND(ISBLANK(W506),$AD506=1,AW$510=1,$F506&lt;&gt;служ!$AF$3),0,1)</f>
        <v>1</v>
      </c>
      <c r="AX506" s="30">
        <f>IF(AND(ISBLANK(X506),$AD506=1,AX$510=1,$F506&lt;&gt;служ!$AF$3),0,1)</f>
        <v>1</v>
      </c>
      <c r="AY506" s="30">
        <f>IF(AND(ISBLANK(Y506),$AD506=1,AY$510=1,$F506&lt;&gt;служ!$AF$3),0,1)</f>
        <v>1</v>
      </c>
      <c r="AZ506" s="30">
        <f>IF(AND(ISBLANK(Z506),$AD506=1,AZ$510=1,$F506&lt;&gt;служ!$AF$3),0,1)</f>
        <v>1</v>
      </c>
      <c r="BA506" s="30">
        <f>IF(AND(ISBLANK(AA506),$AD506=1,BA$510=1,$F506&lt;&gt;служ!$AF$3),0,1)</f>
        <v>1</v>
      </c>
      <c r="BB506" s="20">
        <f t="shared" si="39"/>
        <v>0</v>
      </c>
      <c r="BD506" s="114"/>
      <c r="BE506" s="114"/>
      <c r="BF506" s="156" t="str">
        <f t="shared" si="40"/>
        <v/>
      </c>
      <c r="BH506" s="30">
        <f>IF(AND(ISBLANK(BD506),$AD506=1,$F506&lt;&gt;служ!$AF$3),0,1)</f>
        <v>1</v>
      </c>
      <c r="BI506" s="30">
        <f>IF(AND(ISBLANK(BE506),$AD506=1,$F506&lt;&gt;служ!$AF$3),0,1)</f>
        <v>1</v>
      </c>
    </row>
    <row r="507" spans="2:61" s="20" customFormat="1" x14ac:dyDescent="0.2">
      <c r="B507" s="112">
        <v>498</v>
      </c>
      <c r="C507" s="25">
        <v>4498</v>
      </c>
      <c r="D507" s="52"/>
      <c r="E507" s="52"/>
      <c r="F507" s="113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5"/>
      <c r="V507" s="115"/>
      <c r="W507" s="115"/>
      <c r="X507" s="115"/>
      <c r="Y507" s="115"/>
      <c r="Z507" s="115"/>
      <c r="AA507" s="115"/>
      <c r="AB507" s="28">
        <f>IF(AND(AD507=0,(COUNTIF(D507:AA507,"*")+COUNTIF(D507:AA507,"&lt;9")+COUNTIF(BD507:BE507,"*")+COUNTIF(BD507:BE507,"&lt;9")-COUNTIF(D507:AA507,служ!$AF$3)-COUNTIF(BD507:BE507,служ!$AF$3))&gt;0),0,1)</f>
        <v>1</v>
      </c>
      <c r="AC507" s="28">
        <f t="shared" si="37"/>
        <v>0</v>
      </c>
      <c r="AD507" s="29">
        <f>IF(OR(F507="",F507=служ!$AF$3),0,1)</f>
        <v>0</v>
      </c>
      <c r="AE507" s="31">
        <f t="shared" si="38"/>
        <v>1</v>
      </c>
      <c r="AF507" s="30">
        <f t="shared" si="41"/>
        <v>1</v>
      </c>
      <c r="AG507" s="30">
        <f>IF(AND(ISBLANK(G507),$AD507=1,AG$510=1,$F507&lt;&gt;служ!$AF$3),0,1)</f>
        <v>1</v>
      </c>
      <c r="AH507" s="30">
        <f>IF(AND(ISBLANK(H507),$AD507=1,AH$510=1,$F507&lt;&gt;служ!$AF$3),0,1)</f>
        <v>1</v>
      </c>
      <c r="AI507" s="30">
        <f>IF(AND(ISBLANK(I507),$AD507=1,AI$510=1,$F507&lt;&gt;служ!$AF$3),0,1)</f>
        <v>1</v>
      </c>
      <c r="AJ507" s="30">
        <f>IF(AND(ISBLANK(J507),$AD507=1,AJ$510=1,$F507&lt;&gt;служ!$AF$3),0,1)</f>
        <v>1</v>
      </c>
      <c r="AK507" s="30">
        <f>IF(AND(ISBLANK(K507),$AD507=1,AK$510=1,$F507&lt;&gt;служ!$AF$3),0,1)</f>
        <v>1</v>
      </c>
      <c r="AL507" s="30">
        <f>IF(AND(ISBLANK(L507),$AD507=1,AL$510=1,$F507&lt;&gt;служ!$AF$3),0,1)</f>
        <v>1</v>
      </c>
      <c r="AM507" s="30">
        <f>IF(AND(ISBLANK(M507),$AD507=1,AM$510=1,$F507&lt;&gt;служ!$AF$3),0,1)</f>
        <v>1</v>
      </c>
      <c r="AN507" s="30">
        <f>IF(AND(ISBLANK(N507),$AD507=1,AN$510=1,$F507&lt;&gt;служ!$AF$3),0,1)</f>
        <v>1</v>
      </c>
      <c r="AO507" s="30">
        <f>IF(AND(ISBLANK(O507),$AD507=1,AO$510=1,$F507&lt;&gt;служ!$AF$3),0,1)</f>
        <v>1</v>
      </c>
      <c r="AP507" s="30">
        <f>IF(AND(ISBLANK(P507),$AD507=1,AP$510=1,$F507&lt;&gt;служ!$AF$3),0,1)</f>
        <v>1</v>
      </c>
      <c r="AQ507" s="30">
        <f>IF(AND(ISBLANK(Q507),$AD507=1,AQ$510=1,$F507&lt;&gt;служ!$AF$3),0,1)</f>
        <v>1</v>
      </c>
      <c r="AR507" s="30">
        <f>IF(AND(ISBLANK(R507),$AD507=1,AR$510=1,$F507&lt;&gt;служ!$AF$3),0,1)</f>
        <v>1</v>
      </c>
      <c r="AS507" s="30">
        <f>IF(AND(ISBLANK(S507),$AD507=1,AS$510=1,$F507&lt;&gt;служ!$AF$3),0,1)</f>
        <v>1</v>
      </c>
      <c r="AT507" s="30">
        <f>IF(AND(ISBLANK(T507),$AD507=1,AT$510=1,$F507&lt;&gt;служ!$AF$3),0,1)</f>
        <v>1</v>
      </c>
      <c r="AU507" s="30">
        <f>IF(AND(ISBLANK(U507),$AD507=1,AU$510=1,$F507&lt;&gt;служ!$AF$3),0,1)</f>
        <v>1</v>
      </c>
      <c r="AV507" s="30">
        <f>IF(AND(ISBLANK(V507),$AD507=1,AV$510=1,$F507&lt;&gt;служ!$AF$3),0,1)</f>
        <v>1</v>
      </c>
      <c r="AW507" s="30">
        <f>IF(AND(ISBLANK(W507),$AD507=1,AW$510=1,$F507&lt;&gt;служ!$AF$3),0,1)</f>
        <v>1</v>
      </c>
      <c r="AX507" s="30">
        <f>IF(AND(ISBLANK(X507),$AD507=1,AX$510=1,$F507&lt;&gt;служ!$AF$3),0,1)</f>
        <v>1</v>
      </c>
      <c r="AY507" s="30">
        <f>IF(AND(ISBLANK(Y507),$AD507=1,AY$510=1,$F507&lt;&gt;служ!$AF$3),0,1)</f>
        <v>1</v>
      </c>
      <c r="AZ507" s="30">
        <f>IF(AND(ISBLANK(Z507),$AD507=1,AZ$510=1,$F507&lt;&gt;служ!$AF$3),0,1)</f>
        <v>1</v>
      </c>
      <c r="BA507" s="30">
        <f>IF(AND(ISBLANK(AA507),$AD507=1,BA$510=1,$F507&lt;&gt;служ!$AF$3),0,1)</f>
        <v>1</v>
      </c>
      <c r="BB507" s="20">
        <f t="shared" si="39"/>
        <v>0</v>
      </c>
      <c r="BD507" s="114"/>
      <c r="BE507" s="114"/>
      <c r="BF507" s="156" t="str">
        <f t="shared" si="40"/>
        <v/>
      </c>
      <c r="BH507" s="30">
        <f>IF(AND(ISBLANK(BD507),$AD507=1,$F507&lt;&gt;служ!$AF$3),0,1)</f>
        <v>1</v>
      </c>
      <c r="BI507" s="30">
        <f>IF(AND(ISBLANK(BE507),$AD507=1,$F507&lt;&gt;служ!$AF$3),0,1)</f>
        <v>1</v>
      </c>
    </row>
    <row r="508" spans="2:61" s="20" customFormat="1" x14ac:dyDescent="0.2">
      <c r="B508" s="112">
        <v>499</v>
      </c>
      <c r="C508" s="25">
        <v>4499</v>
      </c>
      <c r="D508" s="52"/>
      <c r="E508" s="52"/>
      <c r="F508" s="113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5"/>
      <c r="V508" s="115"/>
      <c r="W508" s="115"/>
      <c r="X508" s="115"/>
      <c r="Y508" s="115"/>
      <c r="Z508" s="115"/>
      <c r="AA508" s="115"/>
      <c r="AB508" s="28">
        <f>IF(AND(AD508=0,(COUNTIF(D508:AA508,"*")+COUNTIF(D508:AA508,"&lt;9")+COUNTIF(BD508:BE508,"*")+COUNTIF(BD508:BE508,"&lt;9")-COUNTIF(D508:AA508,служ!$AF$3)-COUNTIF(BD508:BE508,служ!$AF$3))&gt;0),0,1)</f>
        <v>1</v>
      </c>
      <c r="AC508" s="28">
        <f t="shared" si="37"/>
        <v>0</v>
      </c>
      <c r="AD508" s="29">
        <f>IF(OR(F508="",F508=служ!$AF$3),0,1)</f>
        <v>0</v>
      </c>
      <c r="AE508" s="31">
        <f t="shared" si="38"/>
        <v>1</v>
      </c>
      <c r="AF508" s="30">
        <f t="shared" si="41"/>
        <v>1</v>
      </c>
      <c r="AG508" s="30">
        <f>IF(AND(ISBLANK(G508),$AD508=1,AG$510=1,$F508&lt;&gt;служ!$AF$3),0,1)</f>
        <v>1</v>
      </c>
      <c r="AH508" s="30">
        <f>IF(AND(ISBLANK(H508),$AD508=1,AH$510=1,$F508&lt;&gt;служ!$AF$3),0,1)</f>
        <v>1</v>
      </c>
      <c r="AI508" s="30">
        <f>IF(AND(ISBLANK(I508),$AD508=1,AI$510=1,$F508&lt;&gt;служ!$AF$3),0,1)</f>
        <v>1</v>
      </c>
      <c r="AJ508" s="30">
        <f>IF(AND(ISBLANK(J508),$AD508=1,AJ$510=1,$F508&lt;&gt;служ!$AF$3),0,1)</f>
        <v>1</v>
      </c>
      <c r="AK508" s="30">
        <f>IF(AND(ISBLANK(K508),$AD508=1,AK$510=1,$F508&lt;&gt;служ!$AF$3),0,1)</f>
        <v>1</v>
      </c>
      <c r="AL508" s="30">
        <f>IF(AND(ISBLANK(L508),$AD508=1,AL$510=1,$F508&lt;&gt;служ!$AF$3),0,1)</f>
        <v>1</v>
      </c>
      <c r="AM508" s="30">
        <f>IF(AND(ISBLANK(M508),$AD508=1,AM$510=1,$F508&lt;&gt;служ!$AF$3),0,1)</f>
        <v>1</v>
      </c>
      <c r="AN508" s="30">
        <f>IF(AND(ISBLANK(N508),$AD508=1,AN$510=1,$F508&lt;&gt;служ!$AF$3),0,1)</f>
        <v>1</v>
      </c>
      <c r="AO508" s="30">
        <f>IF(AND(ISBLANK(O508),$AD508=1,AO$510=1,$F508&lt;&gt;служ!$AF$3),0,1)</f>
        <v>1</v>
      </c>
      <c r="AP508" s="30">
        <f>IF(AND(ISBLANK(P508),$AD508=1,AP$510=1,$F508&lt;&gt;служ!$AF$3),0,1)</f>
        <v>1</v>
      </c>
      <c r="AQ508" s="30">
        <f>IF(AND(ISBLANK(Q508),$AD508=1,AQ$510=1,$F508&lt;&gt;служ!$AF$3),0,1)</f>
        <v>1</v>
      </c>
      <c r="AR508" s="30">
        <f>IF(AND(ISBLANK(R508),$AD508=1,AR$510=1,$F508&lt;&gt;служ!$AF$3),0,1)</f>
        <v>1</v>
      </c>
      <c r="AS508" s="30">
        <f>IF(AND(ISBLANK(S508),$AD508=1,AS$510=1,$F508&lt;&gt;служ!$AF$3),0,1)</f>
        <v>1</v>
      </c>
      <c r="AT508" s="30">
        <f>IF(AND(ISBLANK(T508),$AD508=1,AT$510=1,$F508&lt;&gt;служ!$AF$3),0,1)</f>
        <v>1</v>
      </c>
      <c r="AU508" s="30">
        <f>IF(AND(ISBLANK(U508),$AD508=1,AU$510=1,$F508&lt;&gt;служ!$AF$3),0,1)</f>
        <v>1</v>
      </c>
      <c r="AV508" s="30">
        <f>IF(AND(ISBLANK(V508),$AD508=1,AV$510=1,$F508&lt;&gt;служ!$AF$3),0,1)</f>
        <v>1</v>
      </c>
      <c r="AW508" s="30">
        <f>IF(AND(ISBLANK(W508),$AD508=1,AW$510=1,$F508&lt;&gt;служ!$AF$3),0,1)</f>
        <v>1</v>
      </c>
      <c r="AX508" s="30">
        <f>IF(AND(ISBLANK(X508),$AD508=1,AX$510=1,$F508&lt;&gt;служ!$AF$3),0,1)</f>
        <v>1</v>
      </c>
      <c r="AY508" s="30">
        <f>IF(AND(ISBLANK(Y508),$AD508=1,AY$510=1,$F508&lt;&gt;служ!$AF$3),0,1)</f>
        <v>1</v>
      </c>
      <c r="AZ508" s="30">
        <f>IF(AND(ISBLANK(Z508),$AD508=1,AZ$510=1,$F508&lt;&gt;служ!$AF$3),0,1)</f>
        <v>1</v>
      </c>
      <c r="BA508" s="30">
        <f>IF(AND(ISBLANK(AA508),$AD508=1,BA$510=1,$F508&lt;&gt;служ!$AF$3),0,1)</f>
        <v>1</v>
      </c>
      <c r="BB508" s="20">
        <f t="shared" si="39"/>
        <v>0</v>
      </c>
      <c r="BD508" s="114"/>
      <c r="BE508" s="114"/>
      <c r="BF508" s="156" t="str">
        <f t="shared" si="40"/>
        <v/>
      </c>
      <c r="BH508" s="30">
        <f>IF(AND(ISBLANK(BD508),$AD508=1,$F508&lt;&gt;служ!$AF$3),0,1)</f>
        <v>1</v>
      </c>
      <c r="BI508" s="30">
        <f>IF(AND(ISBLANK(BE508),$AD508=1,$F508&lt;&gt;служ!$AF$3),0,1)</f>
        <v>1</v>
      </c>
    </row>
    <row r="509" spans="2:61" s="20" customFormat="1" x14ac:dyDescent="0.2">
      <c r="B509" s="112">
        <v>500</v>
      </c>
      <c r="C509" s="25">
        <v>4500</v>
      </c>
      <c r="D509" s="52"/>
      <c r="E509" s="52"/>
      <c r="F509" s="113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5"/>
      <c r="V509" s="115"/>
      <c r="W509" s="115"/>
      <c r="X509" s="115"/>
      <c r="Y509" s="115"/>
      <c r="Z509" s="115"/>
      <c r="AA509" s="115"/>
      <c r="AB509" s="28">
        <f>IF(AND(AD509=0,(COUNTIF(D509:AA509,"*")+COUNTIF(D509:AA509,"&lt;9")+COUNTIF(BD509:BE509,"*")+COUNTIF(BD509:BE509,"&lt;9")-COUNTIF(D509:AA509,служ!$AF$3)-COUNTIF(BD509:BE509,служ!$AF$3))&gt;0),0,1)</f>
        <v>1</v>
      </c>
      <c r="AC509" s="28">
        <f t="shared" si="37"/>
        <v>0</v>
      </c>
      <c r="AD509" s="29">
        <f>IF(OR(F509="",F509=служ!$AF$3),0,1)</f>
        <v>0</v>
      </c>
      <c r="AE509" s="31">
        <f t="shared" si="38"/>
        <v>1</v>
      </c>
      <c r="AF509" s="30">
        <f t="shared" si="41"/>
        <v>1</v>
      </c>
      <c r="AG509" s="30">
        <f>IF(AND(ISBLANK(G509),$AD509=1,AG$510=1,$F509&lt;&gt;служ!$AF$3),0,1)</f>
        <v>1</v>
      </c>
      <c r="AH509" s="30">
        <f>IF(AND(ISBLANK(H509),$AD509=1,AH$510=1,$F509&lt;&gt;служ!$AF$3),0,1)</f>
        <v>1</v>
      </c>
      <c r="AI509" s="30">
        <f>IF(AND(ISBLANK(I509),$AD509=1,AI$510=1,$F509&lt;&gt;служ!$AF$3),0,1)</f>
        <v>1</v>
      </c>
      <c r="AJ509" s="30">
        <f>IF(AND(ISBLANK(J509),$AD509=1,AJ$510=1,$F509&lt;&gt;служ!$AF$3),0,1)</f>
        <v>1</v>
      </c>
      <c r="AK509" s="30">
        <f>IF(AND(ISBLANK(K509),$AD509=1,AK$510=1,$F509&lt;&gt;служ!$AF$3),0,1)</f>
        <v>1</v>
      </c>
      <c r="AL509" s="30">
        <f>IF(AND(ISBLANK(L509),$AD509=1,AL$510=1,$F509&lt;&gt;служ!$AF$3),0,1)</f>
        <v>1</v>
      </c>
      <c r="AM509" s="30">
        <f>IF(AND(ISBLANK(M509),$AD509=1,AM$510=1,$F509&lt;&gt;служ!$AF$3),0,1)</f>
        <v>1</v>
      </c>
      <c r="AN509" s="30">
        <f>IF(AND(ISBLANK(N509),$AD509=1,AN$510=1,$F509&lt;&gt;служ!$AF$3),0,1)</f>
        <v>1</v>
      </c>
      <c r="AO509" s="30">
        <f>IF(AND(ISBLANK(O509),$AD509=1,AO$510=1,$F509&lt;&gt;служ!$AF$3),0,1)</f>
        <v>1</v>
      </c>
      <c r="AP509" s="30">
        <f>IF(AND(ISBLANK(P509),$AD509=1,AP$510=1,$F509&lt;&gt;служ!$AF$3),0,1)</f>
        <v>1</v>
      </c>
      <c r="AQ509" s="30">
        <f>IF(AND(ISBLANK(Q509),$AD509=1,AQ$510=1,$F509&lt;&gt;служ!$AF$3),0,1)</f>
        <v>1</v>
      </c>
      <c r="AR509" s="30">
        <f>IF(AND(ISBLANK(R509),$AD509=1,AR$510=1,$F509&lt;&gt;служ!$AF$3),0,1)</f>
        <v>1</v>
      </c>
      <c r="AS509" s="30">
        <f>IF(AND(ISBLANK(S509),$AD509=1,AS$510=1,$F509&lt;&gt;служ!$AF$3),0,1)</f>
        <v>1</v>
      </c>
      <c r="AT509" s="30">
        <f>IF(AND(ISBLANK(T509),$AD509=1,AT$510=1,$F509&lt;&gt;служ!$AF$3),0,1)</f>
        <v>1</v>
      </c>
      <c r="AU509" s="30">
        <f>IF(AND(ISBLANK(U509),$AD509=1,AU$510=1,$F509&lt;&gt;служ!$AF$3),0,1)</f>
        <v>1</v>
      </c>
      <c r="AV509" s="30">
        <f>IF(AND(ISBLANK(V509),$AD509=1,AV$510=1,$F509&lt;&gt;служ!$AF$3),0,1)</f>
        <v>1</v>
      </c>
      <c r="AW509" s="30">
        <f>IF(AND(ISBLANK(W509),$AD509=1,AW$510=1,$F509&lt;&gt;служ!$AF$3),0,1)</f>
        <v>1</v>
      </c>
      <c r="AX509" s="30">
        <f>IF(AND(ISBLANK(X509),$AD509=1,AX$510=1,$F509&lt;&gt;служ!$AF$3),0,1)</f>
        <v>1</v>
      </c>
      <c r="AY509" s="30">
        <f>IF(AND(ISBLANK(Y509),$AD509=1,AY$510=1,$F509&lt;&gt;служ!$AF$3),0,1)</f>
        <v>1</v>
      </c>
      <c r="AZ509" s="30">
        <f>IF(AND(ISBLANK(Z509),$AD509=1,AZ$510=1,$F509&lt;&gt;служ!$AF$3),0,1)</f>
        <v>1</v>
      </c>
      <c r="BA509" s="30">
        <f>IF(AND(ISBLANK(AA509),$AD509=1,BA$510=1,$F509&lt;&gt;служ!$AF$3),0,1)</f>
        <v>1</v>
      </c>
      <c r="BB509" s="20">
        <f t="shared" si="39"/>
        <v>0</v>
      </c>
      <c r="BD509" s="114"/>
      <c r="BE509" s="114"/>
      <c r="BF509" s="156" t="str">
        <f t="shared" si="40"/>
        <v/>
      </c>
      <c r="BH509" s="30">
        <f>IF(AND(ISBLANK(BD509),$AD509=1,$F509&lt;&gt;служ!$AF$3),0,1)</f>
        <v>1</v>
      </c>
      <c r="BI509" s="30">
        <f>IF(AND(ISBLANK(BE509),$AD509=1,$F509&lt;&gt;служ!$AF$3),0,1)</f>
        <v>1</v>
      </c>
    </row>
    <row r="510" spans="2:61" s="20" customFormat="1" x14ac:dyDescent="0.2">
      <c r="J510" s="44"/>
      <c r="N510" s="44"/>
      <c r="Q510" s="44"/>
      <c r="R510" s="44"/>
      <c r="AB510" s="22"/>
      <c r="AC510" s="23"/>
      <c r="AD510" s="21"/>
      <c r="AE510" s="21"/>
      <c r="AF510" s="21">
        <f>IF(служ!I12="нет",0,1)*$A$6</f>
        <v>0</v>
      </c>
      <c r="AG510" s="21">
        <f>IF(служ!C38="нет",0,1)*$A$6</f>
        <v>1</v>
      </c>
      <c r="AH510" s="21">
        <f>IF(служ!D38="нет",0,1)*$A$6</f>
        <v>1</v>
      </c>
      <c r="AI510" s="21">
        <f>IF(служ!E38="нет",0,1)*$A$6</f>
        <v>1</v>
      </c>
      <c r="AJ510" s="21">
        <f>IF(служ!F38="нет",0,1)*$A$6</f>
        <v>1</v>
      </c>
      <c r="AK510" s="21">
        <f>IF(служ!G38="нет",0,1)*$A$6</f>
        <v>1</v>
      </c>
      <c r="AL510" s="21">
        <f>IF(служ!H38="нет",0,1)*$A$6</f>
        <v>1</v>
      </c>
      <c r="AM510" s="21">
        <f>IF(служ!I38="нет",0,1)*$A$6</f>
        <v>1</v>
      </c>
      <c r="AN510" s="21">
        <f>IF(служ!J38="нет",0,1)*$A$6</f>
        <v>1</v>
      </c>
      <c r="AO510" s="21">
        <f>IF(служ!K38="нет",0,1)*$A$6</f>
        <v>1</v>
      </c>
      <c r="AP510" s="21">
        <f>IF(служ!L38="нет",0,1)*$A$6</f>
        <v>1</v>
      </c>
      <c r="AQ510" s="21">
        <f>IF(служ!C42="нет",0,1)*$A$6</f>
        <v>1</v>
      </c>
      <c r="AR510" s="21">
        <f>IF(служ!D42="нет",0,1)*$A$6</f>
        <v>1</v>
      </c>
      <c r="AS510" s="21">
        <f>IF(служ!E42="нет",0,1)*$A$6</f>
        <v>1</v>
      </c>
      <c r="AT510" s="21">
        <f>IF(служ!F42="нет",0,1)*$A$6</f>
        <v>1</v>
      </c>
      <c r="AU510" s="21">
        <f>IF(служ!G42="нет",0,1)*$A$6</f>
        <v>0</v>
      </c>
      <c r="AV510" s="21">
        <f>IF(служ!H42="нет",0,1)*$A$6</f>
        <v>0</v>
      </c>
      <c r="AW510" s="21">
        <f>IF(служ!I42="нет",0,1)*$A$6</f>
        <v>0</v>
      </c>
      <c r="AX510" s="21">
        <f>IF(служ!J42="нет",0,1)*$A$6</f>
        <v>0</v>
      </c>
      <c r="AY510" s="21">
        <f>IF(служ!K42="нет",0,1)*$A$6</f>
        <v>0</v>
      </c>
      <c r="AZ510" s="21">
        <f>IF(служ!L42="нет",0,1)*$A$6</f>
        <v>0</v>
      </c>
      <c r="BA510" s="21">
        <f>IF(служ!M42="нет",0,1)*$A$6</f>
        <v>0</v>
      </c>
    </row>
    <row r="511" spans="2:61" ht="15.75" hidden="1" customHeight="1" x14ac:dyDescent="0.25">
      <c r="B511" s="86"/>
      <c r="C511" s="86"/>
      <c r="D511" s="86"/>
      <c r="E511" s="86"/>
      <c r="F511" s="86"/>
      <c r="AB511" s="87"/>
      <c r="AC511" s="88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</row>
    <row r="512" spans="2:61" ht="15" hidden="1" customHeight="1" x14ac:dyDescent="0.2">
      <c r="D512" s="44">
        <f>D10</f>
        <v>0</v>
      </c>
      <c r="F512" s="44">
        <f t="shared" ref="F512:Z512" si="42">F10</f>
        <v>16</v>
      </c>
      <c r="G512" s="44">
        <f t="shared" si="42"/>
        <v>0</v>
      </c>
      <c r="H512" s="44">
        <f t="shared" si="42"/>
        <v>0</v>
      </c>
      <c r="I512" s="44">
        <f t="shared" si="42"/>
        <v>0</v>
      </c>
      <c r="J512" s="44">
        <f t="shared" si="42"/>
        <v>0</v>
      </c>
      <c r="K512" s="44">
        <f t="shared" si="42"/>
        <v>0</v>
      </c>
      <c r="L512" s="44">
        <f t="shared" si="42"/>
        <v>0</v>
      </c>
      <c r="M512" s="44">
        <f t="shared" si="42"/>
        <v>0</v>
      </c>
      <c r="N512" s="44">
        <f t="shared" si="42"/>
        <v>0</v>
      </c>
      <c r="O512" s="44">
        <f t="shared" si="42"/>
        <v>0</v>
      </c>
      <c r="P512" s="44">
        <f t="shared" si="42"/>
        <v>0</v>
      </c>
      <c r="Q512" s="44">
        <f>Q10</f>
        <v>0</v>
      </c>
      <c r="R512" s="44">
        <f t="shared" si="42"/>
        <v>0</v>
      </c>
      <c r="S512" s="44">
        <f t="shared" si="42"/>
        <v>0</v>
      </c>
      <c r="T512" s="44">
        <f t="shared" si="42"/>
        <v>0</v>
      </c>
      <c r="U512" s="44">
        <f t="shared" si="42"/>
        <v>0</v>
      </c>
      <c r="V512" s="44">
        <f t="shared" si="42"/>
        <v>0</v>
      </c>
      <c r="W512" s="44">
        <f t="shared" si="42"/>
        <v>0</v>
      </c>
      <c r="X512" s="44">
        <f t="shared" si="42"/>
        <v>0</v>
      </c>
      <c r="Y512" s="44">
        <f t="shared" si="42"/>
        <v>0</v>
      </c>
      <c r="Z512" s="44">
        <f t="shared" si="42"/>
        <v>0</v>
      </c>
      <c r="AA512" s="44">
        <f t="shared" ref="AA512:AA575" si="43">AA10</f>
        <v>0</v>
      </c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BD512" s="44">
        <f t="shared" ref="BD512:BE531" si="44">BD10</f>
        <v>0</v>
      </c>
      <c r="BE512" s="44">
        <f t="shared" si="44"/>
        <v>0</v>
      </c>
    </row>
    <row r="513" spans="4:57" ht="15" hidden="1" customHeight="1" x14ac:dyDescent="0.2">
      <c r="D513" s="44">
        <f t="shared" ref="D513:D576" si="45">D11</f>
        <v>0</v>
      </c>
      <c r="F513" s="44">
        <f t="shared" ref="F513:F576" si="46">F11</f>
        <v>13</v>
      </c>
      <c r="G513" s="44">
        <f t="shared" ref="G513:Z513" si="47">G11</f>
        <v>0</v>
      </c>
      <c r="H513" s="44">
        <f t="shared" si="47"/>
        <v>0</v>
      </c>
      <c r="I513" s="44">
        <f t="shared" si="47"/>
        <v>0</v>
      </c>
      <c r="J513" s="44">
        <f t="shared" si="47"/>
        <v>0</v>
      </c>
      <c r="K513" s="44">
        <f t="shared" si="47"/>
        <v>0</v>
      </c>
      <c r="L513" s="44">
        <f t="shared" si="47"/>
        <v>0</v>
      </c>
      <c r="M513" s="44">
        <f t="shared" si="47"/>
        <v>0</v>
      </c>
      <c r="N513" s="44">
        <f t="shared" si="47"/>
        <v>0</v>
      </c>
      <c r="O513" s="44">
        <f t="shared" si="47"/>
        <v>0</v>
      </c>
      <c r="P513" s="44">
        <f t="shared" si="47"/>
        <v>0</v>
      </c>
      <c r="Q513" s="44">
        <f>Q11</f>
        <v>0</v>
      </c>
      <c r="R513" s="44">
        <f t="shared" si="47"/>
        <v>0</v>
      </c>
      <c r="S513" s="44">
        <f t="shared" si="47"/>
        <v>0</v>
      </c>
      <c r="T513" s="44">
        <f t="shared" si="47"/>
        <v>0</v>
      </c>
      <c r="U513" s="44">
        <f t="shared" si="47"/>
        <v>0</v>
      </c>
      <c r="V513" s="44">
        <f t="shared" si="47"/>
        <v>0</v>
      </c>
      <c r="W513" s="44">
        <f t="shared" si="47"/>
        <v>0</v>
      </c>
      <c r="X513" s="44">
        <f t="shared" si="47"/>
        <v>0</v>
      </c>
      <c r="Y513" s="44">
        <f t="shared" si="47"/>
        <v>0</v>
      </c>
      <c r="Z513" s="44">
        <f t="shared" si="47"/>
        <v>0</v>
      </c>
      <c r="AA513" s="44">
        <f t="shared" si="43"/>
        <v>0</v>
      </c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BD513" s="44">
        <f t="shared" si="44"/>
        <v>0</v>
      </c>
      <c r="BE513" s="44">
        <f t="shared" si="44"/>
        <v>0</v>
      </c>
    </row>
    <row r="514" spans="4:57" ht="15" hidden="1" customHeight="1" x14ac:dyDescent="0.2">
      <c r="D514" s="44">
        <f t="shared" si="45"/>
        <v>0</v>
      </c>
      <c r="F514" s="44">
        <f t="shared" si="46"/>
        <v>13</v>
      </c>
      <c r="G514" s="44">
        <f t="shared" ref="G514:Z514" si="48">G12</f>
        <v>0</v>
      </c>
      <c r="H514" s="44">
        <f t="shared" si="48"/>
        <v>0</v>
      </c>
      <c r="I514" s="44">
        <f>I12</f>
        <v>0</v>
      </c>
      <c r="J514" s="44">
        <f t="shared" si="48"/>
        <v>0</v>
      </c>
      <c r="K514" s="44">
        <f t="shared" si="48"/>
        <v>0</v>
      </c>
      <c r="L514" s="44">
        <f t="shared" si="48"/>
        <v>0</v>
      </c>
      <c r="M514" s="44">
        <f t="shared" si="48"/>
        <v>0</v>
      </c>
      <c r="N514" s="44">
        <f t="shared" si="48"/>
        <v>0</v>
      </c>
      <c r="O514" s="44">
        <f t="shared" si="48"/>
        <v>0</v>
      </c>
      <c r="P514" s="44">
        <f t="shared" si="48"/>
        <v>0</v>
      </c>
      <c r="Q514" s="44">
        <f t="shared" si="48"/>
        <v>0</v>
      </c>
      <c r="R514" s="44">
        <f t="shared" si="48"/>
        <v>0</v>
      </c>
      <c r="S514" s="44">
        <f t="shared" si="48"/>
        <v>0</v>
      </c>
      <c r="T514" s="44">
        <f t="shared" si="48"/>
        <v>0</v>
      </c>
      <c r="U514" s="44">
        <f t="shared" si="48"/>
        <v>0</v>
      </c>
      <c r="V514" s="44">
        <f t="shared" si="48"/>
        <v>0</v>
      </c>
      <c r="W514" s="44">
        <f t="shared" si="48"/>
        <v>0</v>
      </c>
      <c r="X514" s="44">
        <f t="shared" si="48"/>
        <v>0</v>
      </c>
      <c r="Y514" s="44">
        <f t="shared" si="48"/>
        <v>0</v>
      </c>
      <c r="Z514" s="44">
        <f t="shared" si="48"/>
        <v>0</v>
      </c>
      <c r="AA514" s="44">
        <f t="shared" si="43"/>
        <v>0</v>
      </c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BD514" s="44">
        <f t="shared" si="44"/>
        <v>0</v>
      </c>
      <c r="BE514" s="44">
        <f t="shared" si="44"/>
        <v>0</v>
      </c>
    </row>
    <row r="515" spans="4:57" ht="15" hidden="1" customHeight="1" x14ac:dyDescent="0.2">
      <c r="D515" s="44">
        <f t="shared" si="45"/>
        <v>0</v>
      </c>
      <c r="F515" s="44">
        <f t="shared" si="46"/>
        <v>13</v>
      </c>
      <c r="G515" s="44">
        <f t="shared" ref="G515:Z515" si="49">G13</f>
        <v>0</v>
      </c>
      <c r="H515" s="44">
        <f t="shared" si="49"/>
        <v>0</v>
      </c>
      <c r="I515" s="44">
        <f>I13</f>
        <v>0</v>
      </c>
      <c r="J515" s="44">
        <f t="shared" si="49"/>
        <v>0</v>
      </c>
      <c r="K515" s="44">
        <f>K13</f>
        <v>0</v>
      </c>
      <c r="L515" s="44">
        <f t="shared" si="49"/>
        <v>0</v>
      </c>
      <c r="M515" s="44">
        <f t="shared" si="49"/>
        <v>0</v>
      </c>
      <c r="N515" s="44">
        <f t="shared" si="49"/>
        <v>0</v>
      </c>
      <c r="O515" s="44">
        <f t="shared" si="49"/>
        <v>0</v>
      </c>
      <c r="P515" s="44">
        <f t="shared" si="49"/>
        <v>0</v>
      </c>
      <c r="Q515" s="44">
        <f t="shared" si="49"/>
        <v>0</v>
      </c>
      <c r="R515" s="44">
        <f t="shared" si="49"/>
        <v>0</v>
      </c>
      <c r="S515" s="44">
        <f t="shared" si="49"/>
        <v>0</v>
      </c>
      <c r="T515" s="44">
        <f t="shared" si="49"/>
        <v>0</v>
      </c>
      <c r="U515" s="44">
        <f t="shared" si="49"/>
        <v>0</v>
      </c>
      <c r="V515" s="44">
        <f t="shared" si="49"/>
        <v>0</v>
      </c>
      <c r="W515" s="44">
        <f t="shared" si="49"/>
        <v>0</v>
      </c>
      <c r="X515" s="44">
        <f t="shared" si="49"/>
        <v>0</v>
      </c>
      <c r="Y515" s="44">
        <f t="shared" si="49"/>
        <v>0</v>
      </c>
      <c r="Z515" s="44">
        <f t="shared" si="49"/>
        <v>0</v>
      </c>
      <c r="AA515" s="44">
        <f t="shared" si="43"/>
        <v>0</v>
      </c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BD515" s="44">
        <f t="shared" si="44"/>
        <v>0</v>
      </c>
      <c r="BE515" s="44">
        <f t="shared" si="44"/>
        <v>0</v>
      </c>
    </row>
    <row r="516" spans="4:57" ht="15" hidden="1" customHeight="1" x14ac:dyDescent="0.2">
      <c r="D516" s="44">
        <f t="shared" si="45"/>
        <v>0</v>
      </c>
      <c r="F516" s="44">
        <f t="shared" si="46"/>
        <v>13</v>
      </c>
      <c r="G516" s="44">
        <f t="shared" ref="G516:Z516" si="50">G14</f>
        <v>0</v>
      </c>
      <c r="H516" s="44">
        <f t="shared" si="50"/>
        <v>0</v>
      </c>
      <c r="I516" s="44">
        <f t="shared" si="50"/>
        <v>0</v>
      </c>
      <c r="J516" s="44">
        <f t="shared" si="50"/>
        <v>0</v>
      </c>
      <c r="K516" s="44">
        <f>K14</f>
        <v>0</v>
      </c>
      <c r="L516" s="44">
        <f t="shared" si="50"/>
        <v>0</v>
      </c>
      <c r="M516" s="44">
        <f t="shared" si="50"/>
        <v>0</v>
      </c>
      <c r="N516" s="44">
        <f t="shared" si="50"/>
        <v>0</v>
      </c>
      <c r="O516" s="44">
        <f t="shared" si="50"/>
        <v>0</v>
      </c>
      <c r="P516" s="44">
        <f t="shared" si="50"/>
        <v>0</v>
      </c>
      <c r="Q516" s="44">
        <f t="shared" si="50"/>
        <v>0</v>
      </c>
      <c r="R516" s="44">
        <f t="shared" si="50"/>
        <v>0</v>
      </c>
      <c r="S516" s="44">
        <f t="shared" si="50"/>
        <v>0</v>
      </c>
      <c r="T516" s="44">
        <f t="shared" si="50"/>
        <v>0</v>
      </c>
      <c r="U516" s="44">
        <f t="shared" si="50"/>
        <v>0</v>
      </c>
      <c r="V516" s="44">
        <f t="shared" si="50"/>
        <v>0</v>
      </c>
      <c r="W516" s="44">
        <f t="shared" si="50"/>
        <v>0</v>
      </c>
      <c r="X516" s="44">
        <f t="shared" si="50"/>
        <v>0</v>
      </c>
      <c r="Y516" s="44">
        <f t="shared" si="50"/>
        <v>0</v>
      </c>
      <c r="Z516" s="44">
        <f t="shared" si="50"/>
        <v>0</v>
      </c>
      <c r="AA516" s="44">
        <f t="shared" si="43"/>
        <v>0</v>
      </c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BD516" s="44">
        <f t="shared" si="44"/>
        <v>0</v>
      </c>
      <c r="BE516" s="44">
        <f t="shared" si="44"/>
        <v>0</v>
      </c>
    </row>
    <row r="517" spans="4:57" ht="15" hidden="1" customHeight="1" x14ac:dyDescent="0.2">
      <c r="D517" s="44">
        <f t="shared" si="45"/>
        <v>0</v>
      </c>
      <c r="F517" s="44">
        <f t="shared" si="46"/>
        <v>16</v>
      </c>
      <c r="G517" s="44">
        <f t="shared" ref="G517:Z517" si="51">G15</f>
        <v>0</v>
      </c>
      <c r="H517" s="44">
        <f t="shared" si="51"/>
        <v>0</v>
      </c>
      <c r="I517" s="44">
        <f>I15</f>
        <v>0</v>
      </c>
      <c r="J517" s="44">
        <f t="shared" si="51"/>
        <v>0</v>
      </c>
      <c r="K517" s="44">
        <f t="shared" si="51"/>
        <v>0</v>
      </c>
      <c r="L517" s="44">
        <f t="shared" si="51"/>
        <v>0</v>
      </c>
      <c r="M517" s="44">
        <f t="shared" si="51"/>
        <v>0</v>
      </c>
      <c r="N517" s="44">
        <f t="shared" si="51"/>
        <v>0</v>
      </c>
      <c r="O517" s="44">
        <f t="shared" si="51"/>
        <v>0</v>
      </c>
      <c r="P517" s="44">
        <f t="shared" si="51"/>
        <v>0</v>
      </c>
      <c r="Q517" s="44">
        <f t="shared" si="51"/>
        <v>0</v>
      </c>
      <c r="R517" s="44">
        <f t="shared" si="51"/>
        <v>0</v>
      </c>
      <c r="S517" s="44">
        <f t="shared" si="51"/>
        <v>0</v>
      </c>
      <c r="T517" s="44">
        <f t="shared" si="51"/>
        <v>0</v>
      </c>
      <c r="U517" s="44">
        <f t="shared" si="51"/>
        <v>0</v>
      </c>
      <c r="V517" s="44">
        <f t="shared" si="51"/>
        <v>0</v>
      </c>
      <c r="W517" s="44">
        <f t="shared" si="51"/>
        <v>0</v>
      </c>
      <c r="X517" s="44">
        <f t="shared" si="51"/>
        <v>0</v>
      </c>
      <c r="Y517" s="44">
        <f t="shared" si="51"/>
        <v>0</v>
      </c>
      <c r="Z517" s="44">
        <f t="shared" si="51"/>
        <v>0</v>
      </c>
      <c r="AA517" s="44">
        <f t="shared" si="43"/>
        <v>0</v>
      </c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BD517" s="44">
        <f t="shared" si="44"/>
        <v>0</v>
      </c>
      <c r="BE517" s="44">
        <f t="shared" si="44"/>
        <v>0</v>
      </c>
    </row>
    <row r="518" spans="4:57" ht="15" hidden="1" customHeight="1" x14ac:dyDescent="0.2">
      <c r="D518" s="44">
        <f t="shared" si="45"/>
        <v>0</v>
      </c>
      <c r="F518" s="44">
        <f t="shared" si="46"/>
        <v>13</v>
      </c>
      <c r="G518" s="44">
        <f t="shared" ref="G518:Z518" si="52">G16</f>
        <v>0</v>
      </c>
      <c r="H518" s="44">
        <f t="shared" si="52"/>
        <v>0</v>
      </c>
      <c r="I518" s="44">
        <f>I16</f>
        <v>0</v>
      </c>
      <c r="J518" s="44">
        <f t="shared" ref="J518:K520" si="53">J16</f>
        <v>0</v>
      </c>
      <c r="K518" s="44">
        <f t="shared" si="53"/>
        <v>0</v>
      </c>
      <c r="L518" s="44">
        <f t="shared" si="52"/>
        <v>0</v>
      </c>
      <c r="M518" s="44">
        <f t="shared" si="52"/>
        <v>0</v>
      </c>
      <c r="N518" s="44">
        <f t="shared" si="52"/>
        <v>0</v>
      </c>
      <c r="O518" s="44">
        <f t="shared" si="52"/>
        <v>0</v>
      </c>
      <c r="P518" s="44">
        <f t="shared" si="52"/>
        <v>0</v>
      </c>
      <c r="Q518" s="44">
        <f t="shared" si="52"/>
        <v>0</v>
      </c>
      <c r="R518" s="44">
        <f t="shared" si="52"/>
        <v>0</v>
      </c>
      <c r="S518" s="44">
        <f t="shared" si="52"/>
        <v>0</v>
      </c>
      <c r="T518" s="44">
        <f t="shared" si="52"/>
        <v>0</v>
      </c>
      <c r="U518" s="44">
        <f t="shared" si="52"/>
        <v>0</v>
      </c>
      <c r="V518" s="44">
        <f t="shared" si="52"/>
        <v>0</v>
      </c>
      <c r="W518" s="44">
        <f t="shared" si="52"/>
        <v>0</v>
      </c>
      <c r="X518" s="44">
        <f t="shared" si="52"/>
        <v>0</v>
      </c>
      <c r="Y518" s="44">
        <f t="shared" si="52"/>
        <v>0</v>
      </c>
      <c r="Z518" s="44">
        <f t="shared" si="52"/>
        <v>0</v>
      </c>
      <c r="AA518" s="44">
        <f t="shared" si="43"/>
        <v>0</v>
      </c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BD518" s="44">
        <f t="shared" si="44"/>
        <v>0</v>
      </c>
      <c r="BE518" s="44">
        <f t="shared" si="44"/>
        <v>0</v>
      </c>
    </row>
    <row r="519" spans="4:57" ht="15" hidden="1" customHeight="1" x14ac:dyDescent="0.2">
      <c r="D519" s="44">
        <f t="shared" si="45"/>
        <v>0</v>
      </c>
      <c r="F519" s="44">
        <f t="shared" si="46"/>
        <v>16</v>
      </c>
      <c r="G519" s="44">
        <f t="shared" ref="G519:Z519" si="54">G17</f>
        <v>0</v>
      </c>
      <c r="H519" s="44">
        <f t="shared" si="54"/>
        <v>0</v>
      </c>
      <c r="I519" s="44">
        <f t="shared" si="54"/>
        <v>0</v>
      </c>
      <c r="J519" s="44">
        <f t="shared" si="53"/>
        <v>0</v>
      </c>
      <c r="K519" s="44">
        <f t="shared" si="53"/>
        <v>0</v>
      </c>
      <c r="L519" s="44">
        <f t="shared" si="54"/>
        <v>0</v>
      </c>
      <c r="M519" s="44">
        <f t="shared" si="54"/>
        <v>0</v>
      </c>
      <c r="N519" s="44">
        <f t="shared" si="54"/>
        <v>0</v>
      </c>
      <c r="O519" s="44">
        <f t="shared" si="54"/>
        <v>0</v>
      </c>
      <c r="P519" s="44">
        <f t="shared" si="54"/>
        <v>0</v>
      </c>
      <c r="Q519" s="44">
        <f t="shared" si="54"/>
        <v>0</v>
      </c>
      <c r="R519" s="44">
        <f t="shared" si="54"/>
        <v>0</v>
      </c>
      <c r="S519" s="44">
        <f t="shared" si="54"/>
        <v>0</v>
      </c>
      <c r="T519" s="44">
        <f t="shared" si="54"/>
        <v>0</v>
      </c>
      <c r="U519" s="44">
        <f t="shared" si="54"/>
        <v>0</v>
      </c>
      <c r="V519" s="44">
        <f t="shared" si="54"/>
        <v>0</v>
      </c>
      <c r="W519" s="44">
        <f t="shared" si="54"/>
        <v>0</v>
      </c>
      <c r="X519" s="44">
        <f t="shared" si="54"/>
        <v>0</v>
      </c>
      <c r="Y519" s="44">
        <f t="shared" si="54"/>
        <v>0</v>
      </c>
      <c r="Z519" s="44">
        <f t="shared" si="54"/>
        <v>0</v>
      </c>
      <c r="AA519" s="44">
        <f t="shared" si="43"/>
        <v>0</v>
      </c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BD519" s="44">
        <f t="shared" si="44"/>
        <v>0</v>
      </c>
      <c r="BE519" s="44">
        <f t="shared" si="44"/>
        <v>0</v>
      </c>
    </row>
    <row r="520" spans="4:57" ht="15" hidden="1" customHeight="1" x14ac:dyDescent="0.2">
      <c r="D520" s="44">
        <f t="shared" si="45"/>
        <v>0</v>
      </c>
      <c r="F520" s="44">
        <f t="shared" si="46"/>
        <v>13</v>
      </c>
      <c r="G520" s="44">
        <f>G18</f>
        <v>0</v>
      </c>
      <c r="H520" s="44">
        <f t="shared" ref="H520:Z520" si="55">H18</f>
        <v>0</v>
      </c>
      <c r="I520" s="44">
        <f t="shared" si="55"/>
        <v>0</v>
      </c>
      <c r="J520" s="44">
        <f t="shared" si="53"/>
        <v>0</v>
      </c>
      <c r="K520" s="44">
        <f t="shared" si="53"/>
        <v>0</v>
      </c>
      <c r="L520" s="44">
        <f t="shared" si="55"/>
        <v>0</v>
      </c>
      <c r="M520" s="44">
        <f t="shared" si="55"/>
        <v>0</v>
      </c>
      <c r="N520" s="44">
        <f t="shared" si="55"/>
        <v>0</v>
      </c>
      <c r="O520" s="44">
        <f t="shared" si="55"/>
        <v>0</v>
      </c>
      <c r="P520" s="44">
        <f>P18</f>
        <v>0</v>
      </c>
      <c r="Q520" s="44">
        <f t="shared" si="55"/>
        <v>0</v>
      </c>
      <c r="R520" s="44">
        <f t="shared" si="55"/>
        <v>0</v>
      </c>
      <c r="S520" s="44">
        <f t="shared" si="55"/>
        <v>0</v>
      </c>
      <c r="T520" s="44">
        <f t="shared" si="55"/>
        <v>0</v>
      </c>
      <c r="U520" s="44">
        <f t="shared" si="55"/>
        <v>0</v>
      </c>
      <c r="V520" s="44">
        <f t="shared" si="55"/>
        <v>0</v>
      </c>
      <c r="W520" s="44">
        <f t="shared" si="55"/>
        <v>0</v>
      </c>
      <c r="X520" s="44">
        <f t="shared" si="55"/>
        <v>0</v>
      </c>
      <c r="Y520" s="44">
        <f t="shared" si="55"/>
        <v>0</v>
      </c>
      <c r="Z520" s="44">
        <f t="shared" si="55"/>
        <v>0</v>
      </c>
      <c r="AA520" s="44">
        <f>AA18</f>
        <v>0</v>
      </c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BD520" s="44">
        <f t="shared" si="44"/>
        <v>0</v>
      </c>
      <c r="BE520" s="44">
        <f t="shared" si="44"/>
        <v>0</v>
      </c>
    </row>
    <row r="521" spans="4:57" ht="15" hidden="1" customHeight="1" x14ac:dyDescent="0.2">
      <c r="D521" s="44">
        <f t="shared" si="45"/>
        <v>0</v>
      </c>
      <c r="F521" s="44">
        <f t="shared" si="46"/>
        <v>13</v>
      </c>
      <c r="G521" s="44">
        <f t="shared" ref="G521:Z521" si="56">G19</f>
        <v>0</v>
      </c>
      <c r="H521" s="44">
        <f t="shared" si="56"/>
        <v>0</v>
      </c>
      <c r="I521" s="44">
        <f t="shared" si="56"/>
        <v>0</v>
      </c>
      <c r="J521" s="44">
        <f t="shared" si="56"/>
        <v>0</v>
      </c>
      <c r="K521" s="44">
        <f>K19</f>
        <v>0</v>
      </c>
      <c r="L521" s="44">
        <f t="shared" si="56"/>
        <v>0</v>
      </c>
      <c r="M521" s="44">
        <f t="shared" si="56"/>
        <v>0</v>
      </c>
      <c r="N521" s="44">
        <f t="shared" si="56"/>
        <v>0</v>
      </c>
      <c r="O521" s="44">
        <f t="shared" si="56"/>
        <v>0</v>
      </c>
      <c r="P521" s="44">
        <f>P19</f>
        <v>0</v>
      </c>
      <c r="Q521" s="44">
        <f t="shared" si="56"/>
        <v>0</v>
      </c>
      <c r="R521" s="44">
        <f t="shared" si="56"/>
        <v>0</v>
      </c>
      <c r="S521" s="44">
        <f t="shared" si="56"/>
        <v>0</v>
      </c>
      <c r="T521" s="44">
        <f t="shared" si="56"/>
        <v>0</v>
      </c>
      <c r="U521" s="44">
        <f t="shared" si="56"/>
        <v>0</v>
      </c>
      <c r="V521" s="44">
        <f t="shared" si="56"/>
        <v>0</v>
      </c>
      <c r="W521" s="44">
        <f t="shared" si="56"/>
        <v>0</v>
      </c>
      <c r="X521" s="44">
        <f t="shared" si="56"/>
        <v>0</v>
      </c>
      <c r="Y521" s="44">
        <f t="shared" si="56"/>
        <v>0</v>
      </c>
      <c r="Z521" s="44">
        <f t="shared" si="56"/>
        <v>0</v>
      </c>
      <c r="AA521" s="44">
        <f>AA19</f>
        <v>0</v>
      </c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BD521" s="44">
        <f t="shared" si="44"/>
        <v>0</v>
      </c>
      <c r="BE521" s="44">
        <f t="shared" si="44"/>
        <v>0</v>
      </c>
    </row>
    <row r="522" spans="4:57" ht="15" hidden="1" customHeight="1" x14ac:dyDescent="0.2">
      <c r="D522" s="44">
        <f t="shared" si="45"/>
        <v>0</v>
      </c>
      <c r="F522" s="44">
        <f t="shared" si="46"/>
        <v>13</v>
      </c>
      <c r="G522" s="44">
        <f>G20</f>
        <v>0</v>
      </c>
      <c r="H522" s="44">
        <f t="shared" ref="H522:Z522" si="57">H20</f>
        <v>0</v>
      </c>
      <c r="I522" s="44">
        <f t="shared" si="57"/>
        <v>0</v>
      </c>
      <c r="J522" s="44">
        <f t="shared" si="57"/>
        <v>0</v>
      </c>
      <c r="K522" s="44">
        <f>K20</f>
        <v>0</v>
      </c>
      <c r="L522" s="44">
        <f t="shared" si="57"/>
        <v>0</v>
      </c>
      <c r="M522" s="44">
        <f t="shared" si="57"/>
        <v>0</v>
      </c>
      <c r="N522" s="44">
        <f t="shared" si="57"/>
        <v>0</v>
      </c>
      <c r="O522" s="44">
        <f t="shared" si="57"/>
        <v>0</v>
      </c>
      <c r="P522" s="44">
        <f t="shared" si="57"/>
        <v>0</v>
      </c>
      <c r="Q522" s="44">
        <f t="shared" si="57"/>
        <v>0</v>
      </c>
      <c r="R522" s="44">
        <f t="shared" si="57"/>
        <v>0</v>
      </c>
      <c r="S522" s="44">
        <f t="shared" si="57"/>
        <v>0</v>
      </c>
      <c r="T522" s="44">
        <f t="shared" si="57"/>
        <v>0</v>
      </c>
      <c r="U522" s="44">
        <f t="shared" si="57"/>
        <v>0</v>
      </c>
      <c r="V522" s="44">
        <f t="shared" si="57"/>
        <v>0</v>
      </c>
      <c r="W522" s="44">
        <f t="shared" si="57"/>
        <v>0</v>
      </c>
      <c r="X522" s="44">
        <f t="shared" si="57"/>
        <v>0</v>
      </c>
      <c r="Y522" s="44">
        <f t="shared" si="57"/>
        <v>0</v>
      </c>
      <c r="Z522" s="44">
        <f t="shared" si="57"/>
        <v>0</v>
      </c>
      <c r="AA522" s="44">
        <f t="shared" si="43"/>
        <v>0</v>
      </c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BD522" s="44">
        <f t="shared" si="44"/>
        <v>0</v>
      </c>
      <c r="BE522" s="44">
        <f t="shared" si="44"/>
        <v>0</v>
      </c>
    </row>
    <row r="523" spans="4:57" ht="15" hidden="1" customHeight="1" x14ac:dyDescent="0.2">
      <c r="D523" s="44">
        <f t="shared" si="45"/>
        <v>0</v>
      </c>
      <c r="F523" s="44">
        <f t="shared" si="46"/>
        <v>16</v>
      </c>
      <c r="G523" s="44">
        <f>G21</f>
        <v>0</v>
      </c>
      <c r="H523" s="44">
        <f t="shared" ref="H523:Z523" si="58">H21</f>
        <v>0</v>
      </c>
      <c r="I523" s="44">
        <f t="shared" si="58"/>
        <v>0</v>
      </c>
      <c r="J523" s="44">
        <f t="shared" si="58"/>
        <v>0</v>
      </c>
      <c r="K523" s="44">
        <f t="shared" si="58"/>
        <v>0</v>
      </c>
      <c r="L523" s="44">
        <f t="shared" si="58"/>
        <v>0</v>
      </c>
      <c r="M523" s="44">
        <f t="shared" si="58"/>
        <v>0</v>
      </c>
      <c r="N523" s="44">
        <f t="shared" si="58"/>
        <v>0</v>
      </c>
      <c r="O523" s="44">
        <f t="shared" si="58"/>
        <v>0</v>
      </c>
      <c r="P523" s="44">
        <f t="shared" si="58"/>
        <v>0</v>
      </c>
      <c r="Q523" s="44">
        <f t="shared" si="58"/>
        <v>0</v>
      </c>
      <c r="R523" s="44">
        <f t="shared" si="58"/>
        <v>0</v>
      </c>
      <c r="S523" s="44">
        <f t="shared" si="58"/>
        <v>0</v>
      </c>
      <c r="T523" s="44">
        <f t="shared" si="58"/>
        <v>0</v>
      </c>
      <c r="U523" s="44">
        <f t="shared" si="58"/>
        <v>0</v>
      </c>
      <c r="V523" s="44">
        <f t="shared" si="58"/>
        <v>0</v>
      </c>
      <c r="W523" s="44">
        <f t="shared" si="58"/>
        <v>0</v>
      </c>
      <c r="X523" s="44">
        <f t="shared" si="58"/>
        <v>0</v>
      </c>
      <c r="Y523" s="44">
        <f t="shared" si="58"/>
        <v>0</v>
      </c>
      <c r="Z523" s="44">
        <f t="shared" si="58"/>
        <v>0</v>
      </c>
      <c r="AA523" s="44">
        <f t="shared" si="43"/>
        <v>0</v>
      </c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BD523" s="44">
        <f t="shared" si="44"/>
        <v>0</v>
      </c>
      <c r="BE523" s="44">
        <f t="shared" si="44"/>
        <v>0</v>
      </c>
    </row>
    <row r="524" spans="4:57" ht="15" hidden="1" customHeight="1" x14ac:dyDescent="0.2">
      <c r="D524" s="44">
        <f t="shared" si="45"/>
        <v>0</v>
      </c>
      <c r="F524" s="44">
        <f t="shared" si="46"/>
        <v>13</v>
      </c>
      <c r="G524" s="44">
        <f t="shared" ref="G524:Z524" si="59">G22</f>
        <v>0</v>
      </c>
      <c r="H524" s="44">
        <f t="shared" si="59"/>
        <v>0</v>
      </c>
      <c r="I524" s="44">
        <f t="shared" si="59"/>
        <v>0</v>
      </c>
      <c r="J524" s="44">
        <f t="shared" si="59"/>
        <v>0</v>
      </c>
      <c r="K524" s="44">
        <f t="shared" si="59"/>
        <v>0</v>
      </c>
      <c r="L524" s="44">
        <f t="shared" si="59"/>
        <v>0</v>
      </c>
      <c r="M524" s="44">
        <f t="shared" si="59"/>
        <v>0</v>
      </c>
      <c r="N524" s="44">
        <f t="shared" si="59"/>
        <v>0</v>
      </c>
      <c r="O524" s="44">
        <f t="shared" si="59"/>
        <v>0</v>
      </c>
      <c r="P524" s="44">
        <f t="shared" si="59"/>
        <v>0</v>
      </c>
      <c r="Q524" s="44">
        <f t="shared" si="59"/>
        <v>0</v>
      </c>
      <c r="R524" s="44">
        <f t="shared" si="59"/>
        <v>0</v>
      </c>
      <c r="S524" s="44">
        <f t="shared" si="59"/>
        <v>0</v>
      </c>
      <c r="T524" s="44">
        <f t="shared" si="59"/>
        <v>0</v>
      </c>
      <c r="U524" s="44">
        <f t="shared" si="59"/>
        <v>0</v>
      </c>
      <c r="V524" s="44">
        <f t="shared" si="59"/>
        <v>0</v>
      </c>
      <c r="W524" s="44">
        <f t="shared" si="59"/>
        <v>0</v>
      </c>
      <c r="X524" s="44">
        <f t="shared" si="59"/>
        <v>0</v>
      </c>
      <c r="Y524" s="44">
        <f t="shared" si="59"/>
        <v>0</v>
      </c>
      <c r="Z524" s="44">
        <f t="shared" si="59"/>
        <v>0</v>
      </c>
      <c r="AA524" s="44">
        <f t="shared" si="43"/>
        <v>0</v>
      </c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BD524" s="44">
        <f t="shared" si="44"/>
        <v>0</v>
      </c>
      <c r="BE524" s="44">
        <f t="shared" si="44"/>
        <v>0</v>
      </c>
    </row>
    <row r="525" spans="4:57" ht="15" hidden="1" customHeight="1" x14ac:dyDescent="0.2">
      <c r="D525" s="44">
        <f t="shared" si="45"/>
        <v>0</v>
      </c>
      <c r="F525" s="44">
        <f t="shared" si="46"/>
        <v>16</v>
      </c>
      <c r="G525" s="44">
        <f t="shared" ref="G525:Z525" si="60">G23</f>
        <v>0</v>
      </c>
      <c r="H525" s="44">
        <f t="shared" si="60"/>
        <v>0</v>
      </c>
      <c r="I525" s="44">
        <f t="shared" si="60"/>
        <v>0</v>
      </c>
      <c r="J525" s="44">
        <f t="shared" si="60"/>
        <v>0</v>
      </c>
      <c r="K525" s="44">
        <f t="shared" si="60"/>
        <v>0</v>
      </c>
      <c r="L525" s="44">
        <f t="shared" si="60"/>
        <v>0</v>
      </c>
      <c r="M525" s="44">
        <f t="shared" si="60"/>
        <v>0</v>
      </c>
      <c r="N525" s="44">
        <f t="shared" si="60"/>
        <v>0</v>
      </c>
      <c r="O525" s="44">
        <f t="shared" si="60"/>
        <v>0</v>
      </c>
      <c r="P525" s="44">
        <f t="shared" si="60"/>
        <v>0</v>
      </c>
      <c r="Q525" s="44">
        <f t="shared" si="60"/>
        <v>0</v>
      </c>
      <c r="R525" s="44">
        <f t="shared" si="60"/>
        <v>0</v>
      </c>
      <c r="S525" s="44">
        <f t="shared" si="60"/>
        <v>0</v>
      </c>
      <c r="T525" s="44">
        <f t="shared" si="60"/>
        <v>0</v>
      </c>
      <c r="U525" s="44">
        <f t="shared" si="60"/>
        <v>0</v>
      </c>
      <c r="V525" s="44">
        <f t="shared" si="60"/>
        <v>0</v>
      </c>
      <c r="W525" s="44">
        <f t="shared" si="60"/>
        <v>0</v>
      </c>
      <c r="X525" s="44">
        <f t="shared" si="60"/>
        <v>0</v>
      </c>
      <c r="Y525" s="44">
        <f t="shared" si="60"/>
        <v>0</v>
      </c>
      <c r="Z525" s="44">
        <f t="shared" si="60"/>
        <v>0</v>
      </c>
      <c r="AA525" s="44">
        <f t="shared" si="43"/>
        <v>0</v>
      </c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BD525" s="44">
        <f t="shared" si="44"/>
        <v>0</v>
      </c>
      <c r="BE525" s="44">
        <f t="shared" si="44"/>
        <v>0</v>
      </c>
    </row>
    <row r="526" spans="4:57" ht="15" hidden="1" customHeight="1" x14ac:dyDescent="0.2">
      <c r="D526" s="44">
        <f t="shared" si="45"/>
        <v>0</v>
      </c>
      <c r="F526" s="44">
        <f t="shared" si="46"/>
        <v>16</v>
      </c>
      <c r="G526" s="44">
        <f t="shared" ref="G526:Z526" si="61">G24</f>
        <v>0</v>
      </c>
      <c r="H526" s="44">
        <f t="shared" si="61"/>
        <v>0</v>
      </c>
      <c r="I526" s="44">
        <f t="shared" si="61"/>
        <v>0</v>
      </c>
      <c r="J526" s="44">
        <f t="shared" si="61"/>
        <v>0</v>
      </c>
      <c r="K526" s="44">
        <f t="shared" si="61"/>
        <v>0</v>
      </c>
      <c r="L526" s="44">
        <f t="shared" si="61"/>
        <v>0</v>
      </c>
      <c r="M526" s="44">
        <f t="shared" si="61"/>
        <v>0</v>
      </c>
      <c r="N526" s="44">
        <f t="shared" si="61"/>
        <v>0</v>
      </c>
      <c r="O526" s="44">
        <f t="shared" si="61"/>
        <v>0</v>
      </c>
      <c r="P526" s="44">
        <f t="shared" si="61"/>
        <v>0</v>
      </c>
      <c r="Q526" s="44">
        <f t="shared" si="61"/>
        <v>0</v>
      </c>
      <c r="R526" s="44">
        <f t="shared" si="61"/>
        <v>0</v>
      </c>
      <c r="S526" s="44">
        <f t="shared" si="61"/>
        <v>0</v>
      </c>
      <c r="T526" s="44">
        <f t="shared" si="61"/>
        <v>0</v>
      </c>
      <c r="U526" s="44">
        <f t="shared" si="61"/>
        <v>0</v>
      </c>
      <c r="V526" s="44">
        <f t="shared" si="61"/>
        <v>0</v>
      </c>
      <c r="W526" s="44">
        <f t="shared" si="61"/>
        <v>0</v>
      </c>
      <c r="X526" s="44">
        <f t="shared" si="61"/>
        <v>0</v>
      </c>
      <c r="Y526" s="44">
        <f t="shared" si="61"/>
        <v>0</v>
      </c>
      <c r="Z526" s="44">
        <f t="shared" si="61"/>
        <v>0</v>
      </c>
      <c r="AA526" s="44">
        <f t="shared" si="43"/>
        <v>0</v>
      </c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BD526" s="44">
        <f t="shared" si="44"/>
        <v>0</v>
      </c>
      <c r="BE526" s="44">
        <f t="shared" si="44"/>
        <v>0</v>
      </c>
    </row>
    <row r="527" spans="4:57" ht="15" hidden="1" customHeight="1" x14ac:dyDescent="0.2">
      <c r="D527" s="44">
        <f t="shared" si="45"/>
        <v>0</v>
      </c>
      <c r="F527" s="44">
        <f t="shared" si="46"/>
        <v>16</v>
      </c>
      <c r="G527" s="44">
        <f t="shared" ref="G527:Z527" si="62">G25</f>
        <v>0</v>
      </c>
      <c r="H527" s="44">
        <f t="shared" si="62"/>
        <v>0</v>
      </c>
      <c r="I527" s="44">
        <f t="shared" si="62"/>
        <v>0</v>
      </c>
      <c r="J527" s="44">
        <f t="shared" si="62"/>
        <v>0</v>
      </c>
      <c r="K527" s="44">
        <f t="shared" si="62"/>
        <v>0</v>
      </c>
      <c r="L527" s="44">
        <f t="shared" si="62"/>
        <v>0</v>
      </c>
      <c r="M527" s="44">
        <f t="shared" si="62"/>
        <v>0</v>
      </c>
      <c r="N527" s="44">
        <f t="shared" si="62"/>
        <v>0</v>
      </c>
      <c r="O527" s="44">
        <f t="shared" si="62"/>
        <v>0</v>
      </c>
      <c r="P527" s="44">
        <f t="shared" si="62"/>
        <v>0</v>
      </c>
      <c r="Q527" s="44">
        <f t="shared" si="62"/>
        <v>0</v>
      </c>
      <c r="R527" s="44">
        <f t="shared" si="62"/>
        <v>0</v>
      </c>
      <c r="S527" s="44">
        <f t="shared" si="62"/>
        <v>0</v>
      </c>
      <c r="T527" s="44">
        <f t="shared" si="62"/>
        <v>0</v>
      </c>
      <c r="U527" s="44">
        <f t="shared" si="62"/>
        <v>0</v>
      </c>
      <c r="V527" s="44">
        <f t="shared" si="62"/>
        <v>0</v>
      </c>
      <c r="W527" s="44">
        <f t="shared" si="62"/>
        <v>0</v>
      </c>
      <c r="X527" s="44">
        <f t="shared" si="62"/>
        <v>0</v>
      </c>
      <c r="Y527" s="44">
        <f t="shared" si="62"/>
        <v>0</v>
      </c>
      <c r="Z527" s="44">
        <f t="shared" si="62"/>
        <v>0</v>
      </c>
      <c r="AA527" s="44">
        <f t="shared" si="43"/>
        <v>0</v>
      </c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BD527" s="44">
        <f t="shared" si="44"/>
        <v>0</v>
      </c>
      <c r="BE527" s="44">
        <f t="shared" si="44"/>
        <v>0</v>
      </c>
    </row>
    <row r="528" spans="4:57" ht="15" hidden="1" customHeight="1" x14ac:dyDescent="0.2">
      <c r="D528" s="44">
        <f t="shared" si="45"/>
        <v>0</v>
      </c>
      <c r="F528" s="44">
        <f t="shared" si="46"/>
        <v>16</v>
      </c>
      <c r="G528" s="44">
        <f t="shared" ref="G528:Z528" si="63">G26</f>
        <v>0</v>
      </c>
      <c r="H528" s="44">
        <f t="shared" si="63"/>
        <v>0</v>
      </c>
      <c r="I528" s="44">
        <f t="shared" si="63"/>
        <v>0</v>
      </c>
      <c r="J528" s="44">
        <f t="shared" si="63"/>
        <v>0</v>
      </c>
      <c r="K528" s="44">
        <f t="shared" si="63"/>
        <v>0</v>
      </c>
      <c r="L528" s="44">
        <f t="shared" si="63"/>
        <v>0</v>
      </c>
      <c r="M528" s="44">
        <f t="shared" si="63"/>
        <v>0</v>
      </c>
      <c r="N528" s="44">
        <f t="shared" si="63"/>
        <v>0</v>
      </c>
      <c r="O528" s="44">
        <f t="shared" si="63"/>
        <v>0</v>
      </c>
      <c r="P528" s="44">
        <f t="shared" si="63"/>
        <v>0</v>
      </c>
      <c r="Q528" s="44">
        <f t="shared" si="63"/>
        <v>0</v>
      </c>
      <c r="R528" s="44">
        <f t="shared" si="63"/>
        <v>0</v>
      </c>
      <c r="S528" s="44">
        <f t="shared" si="63"/>
        <v>0</v>
      </c>
      <c r="T528" s="44">
        <f t="shared" si="63"/>
        <v>0</v>
      </c>
      <c r="U528" s="44">
        <f t="shared" si="63"/>
        <v>0</v>
      </c>
      <c r="V528" s="44">
        <f t="shared" si="63"/>
        <v>0</v>
      </c>
      <c r="W528" s="44">
        <f t="shared" si="63"/>
        <v>0</v>
      </c>
      <c r="X528" s="44">
        <f t="shared" si="63"/>
        <v>0</v>
      </c>
      <c r="Y528" s="44">
        <f t="shared" si="63"/>
        <v>0</v>
      </c>
      <c r="Z528" s="44">
        <f t="shared" si="63"/>
        <v>0</v>
      </c>
      <c r="AA528" s="44">
        <f t="shared" si="43"/>
        <v>0</v>
      </c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BD528" s="44">
        <f t="shared" si="44"/>
        <v>0</v>
      </c>
      <c r="BE528" s="44">
        <f t="shared" si="44"/>
        <v>0</v>
      </c>
    </row>
    <row r="529" spans="4:57" ht="15" hidden="1" customHeight="1" x14ac:dyDescent="0.2">
      <c r="D529" s="44">
        <f t="shared" si="45"/>
        <v>0</v>
      </c>
      <c r="F529" s="44">
        <f t="shared" si="46"/>
        <v>16</v>
      </c>
      <c r="G529" s="44">
        <f t="shared" ref="G529:Z529" si="64">G27</f>
        <v>0</v>
      </c>
      <c r="H529" s="44">
        <f t="shared" si="64"/>
        <v>0</v>
      </c>
      <c r="I529" s="44">
        <f t="shared" si="64"/>
        <v>0</v>
      </c>
      <c r="J529" s="44">
        <f t="shared" si="64"/>
        <v>0</v>
      </c>
      <c r="K529" s="44">
        <f t="shared" si="64"/>
        <v>0</v>
      </c>
      <c r="L529" s="44">
        <f t="shared" si="64"/>
        <v>0</v>
      </c>
      <c r="M529" s="44">
        <f t="shared" si="64"/>
        <v>0</v>
      </c>
      <c r="N529" s="44">
        <f t="shared" si="64"/>
        <v>0</v>
      </c>
      <c r="O529" s="44">
        <f t="shared" si="64"/>
        <v>0</v>
      </c>
      <c r="P529" s="44">
        <f t="shared" si="64"/>
        <v>0</v>
      </c>
      <c r="Q529" s="44">
        <f t="shared" si="64"/>
        <v>0</v>
      </c>
      <c r="R529" s="44">
        <f t="shared" si="64"/>
        <v>0</v>
      </c>
      <c r="S529" s="44">
        <f t="shared" si="64"/>
        <v>0</v>
      </c>
      <c r="T529" s="44">
        <f t="shared" si="64"/>
        <v>0</v>
      </c>
      <c r="U529" s="44">
        <f t="shared" si="64"/>
        <v>0</v>
      </c>
      <c r="V529" s="44">
        <f t="shared" si="64"/>
        <v>0</v>
      </c>
      <c r="W529" s="44">
        <f t="shared" si="64"/>
        <v>0</v>
      </c>
      <c r="X529" s="44">
        <f t="shared" si="64"/>
        <v>0</v>
      </c>
      <c r="Y529" s="44">
        <f t="shared" si="64"/>
        <v>0</v>
      </c>
      <c r="Z529" s="44">
        <f t="shared" si="64"/>
        <v>0</v>
      </c>
      <c r="AA529" s="44">
        <f t="shared" si="43"/>
        <v>0</v>
      </c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BD529" s="44">
        <f t="shared" si="44"/>
        <v>0</v>
      </c>
      <c r="BE529" s="44">
        <f t="shared" si="44"/>
        <v>0</v>
      </c>
    </row>
    <row r="530" spans="4:57" ht="15" hidden="1" customHeight="1" x14ac:dyDescent="0.2">
      <c r="D530" s="44">
        <f t="shared" si="45"/>
        <v>0</v>
      </c>
      <c r="F530" s="44">
        <f t="shared" si="46"/>
        <v>16</v>
      </c>
      <c r="G530" s="44">
        <f t="shared" ref="G530:Z530" si="65">G28</f>
        <v>0</v>
      </c>
      <c r="H530" s="44">
        <f t="shared" si="65"/>
        <v>0</v>
      </c>
      <c r="I530" s="44">
        <f t="shared" si="65"/>
        <v>0</v>
      </c>
      <c r="J530" s="44">
        <f t="shared" si="65"/>
        <v>0</v>
      </c>
      <c r="K530" s="44">
        <f t="shared" si="65"/>
        <v>0</v>
      </c>
      <c r="L530" s="44">
        <f t="shared" si="65"/>
        <v>0</v>
      </c>
      <c r="M530" s="44">
        <f t="shared" si="65"/>
        <v>0</v>
      </c>
      <c r="N530" s="44">
        <f t="shared" si="65"/>
        <v>0</v>
      </c>
      <c r="O530" s="44">
        <f t="shared" si="65"/>
        <v>0</v>
      </c>
      <c r="P530" s="44">
        <f t="shared" si="65"/>
        <v>0</v>
      </c>
      <c r="Q530" s="44">
        <f t="shared" si="65"/>
        <v>0</v>
      </c>
      <c r="R530" s="44">
        <f t="shared" si="65"/>
        <v>0</v>
      </c>
      <c r="S530" s="44">
        <f t="shared" si="65"/>
        <v>0</v>
      </c>
      <c r="T530" s="44">
        <f t="shared" si="65"/>
        <v>0</v>
      </c>
      <c r="U530" s="44">
        <f t="shared" si="65"/>
        <v>0</v>
      </c>
      <c r="V530" s="44">
        <f t="shared" si="65"/>
        <v>0</v>
      </c>
      <c r="W530" s="44">
        <f t="shared" si="65"/>
        <v>0</v>
      </c>
      <c r="X530" s="44">
        <f t="shared" si="65"/>
        <v>0</v>
      </c>
      <c r="Y530" s="44">
        <f t="shared" si="65"/>
        <v>0</v>
      </c>
      <c r="Z530" s="44">
        <f t="shared" si="65"/>
        <v>0</v>
      </c>
      <c r="AA530" s="44">
        <f t="shared" si="43"/>
        <v>0</v>
      </c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BD530" s="44">
        <f t="shared" si="44"/>
        <v>0</v>
      </c>
      <c r="BE530" s="44">
        <f t="shared" si="44"/>
        <v>0</v>
      </c>
    </row>
    <row r="531" spans="4:57" ht="15" hidden="1" customHeight="1" x14ac:dyDescent="0.2">
      <c r="D531" s="44">
        <f t="shared" si="45"/>
        <v>0</v>
      </c>
      <c r="F531" s="44">
        <f t="shared" si="46"/>
        <v>13</v>
      </c>
      <c r="G531" s="44">
        <f t="shared" ref="G531:Z531" si="66">G29</f>
        <v>0</v>
      </c>
      <c r="H531" s="44">
        <f t="shared" si="66"/>
        <v>0</v>
      </c>
      <c r="I531" s="44">
        <f t="shared" si="66"/>
        <v>0</v>
      </c>
      <c r="J531" s="44">
        <f t="shared" si="66"/>
        <v>0</v>
      </c>
      <c r="K531" s="44">
        <f t="shared" si="66"/>
        <v>0</v>
      </c>
      <c r="L531" s="44">
        <f t="shared" si="66"/>
        <v>0</v>
      </c>
      <c r="M531" s="44">
        <f t="shared" si="66"/>
        <v>0</v>
      </c>
      <c r="N531" s="44">
        <f t="shared" si="66"/>
        <v>0</v>
      </c>
      <c r="O531" s="44">
        <f t="shared" si="66"/>
        <v>0</v>
      </c>
      <c r="P531" s="44">
        <f t="shared" si="66"/>
        <v>0</v>
      </c>
      <c r="Q531" s="44">
        <f t="shared" si="66"/>
        <v>0</v>
      </c>
      <c r="R531" s="44">
        <f t="shared" si="66"/>
        <v>0</v>
      </c>
      <c r="S531" s="44">
        <f t="shared" si="66"/>
        <v>0</v>
      </c>
      <c r="T531" s="44">
        <f t="shared" si="66"/>
        <v>0</v>
      </c>
      <c r="U531" s="44">
        <f t="shared" si="66"/>
        <v>0</v>
      </c>
      <c r="V531" s="44">
        <f t="shared" si="66"/>
        <v>0</v>
      </c>
      <c r="W531" s="44">
        <f t="shared" si="66"/>
        <v>0</v>
      </c>
      <c r="X531" s="44">
        <f t="shared" si="66"/>
        <v>0</v>
      </c>
      <c r="Y531" s="44">
        <f t="shared" si="66"/>
        <v>0</v>
      </c>
      <c r="Z531" s="44">
        <f t="shared" si="66"/>
        <v>0</v>
      </c>
      <c r="AA531" s="44">
        <f t="shared" si="43"/>
        <v>0</v>
      </c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BD531" s="44">
        <f t="shared" si="44"/>
        <v>0</v>
      </c>
      <c r="BE531" s="44">
        <f t="shared" si="44"/>
        <v>0</v>
      </c>
    </row>
    <row r="532" spans="4:57" ht="15" hidden="1" customHeight="1" x14ac:dyDescent="0.2">
      <c r="D532" s="44">
        <f t="shared" si="45"/>
        <v>0</v>
      </c>
      <c r="F532" s="44">
        <f t="shared" si="46"/>
        <v>16</v>
      </c>
      <c r="G532" s="44">
        <f t="shared" ref="G532:Z532" si="67">G30</f>
        <v>0</v>
      </c>
      <c r="H532" s="44">
        <f t="shared" si="67"/>
        <v>0</v>
      </c>
      <c r="I532" s="44">
        <f t="shared" si="67"/>
        <v>0</v>
      </c>
      <c r="J532" s="44">
        <f t="shared" si="67"/>
        <v>0</v>
      </c>
      <c r="K532" s="44">
        <f t="shared" si="67"/>
        <v>0</v>
      </c>
      <c r="L532" s="44">
        <f t="shared" si="67"/>
        <v>0</v>
      </c>
      <c r="M532" s="44">
        <f t="shared" si="67"/>
        <v>0</v>
      </c>
      <c r="N532" s="44">
        <f t="shared" si="67"/>
        <v>0</v>
      </c>
      <c r="O532" s="44">
        <f t="shared" si="67"/>
        <v>0</v>
      </c>
      <c r="P532" s="44">
        <f t="shared" si="67"/>
        <v>0</v>
      </c>
      <c r="Q532" s="44">
        <f t="shared" si="67"/>
        <v>0</v>
      </c>
      <c r="R532" s="44">
        <f t="shared" si="67"/>
        <v>0</v>
      </c>
      <c r="S532" s="44">
        <f t="shared" si="67"/>
        <v>0</v>
      </c>
      <c r="T532" s="44">
        <f t="shared" si="67"/>
        <v>0</v>
      </c>
      <c r="U532" s="44">
        <f t="shared" si="67"/>
        <v>0</v>
      </c>
      <c r="V532" s="44">
        <f t="shared" si="67"/>
        <v>0</v>
      </c>
      <c r="W532" s="44">
        <f t="shared" si="67"/>
        <v>0</v>
      </c>
      <c r="X532" s="44">
        <f t="shared" si="67"/>
        <v>0</v>
      </c>
      <c r="Y532" s="44">
        <f t="shared" si="67"/>
        <v>0</v>
      </c>
      <c r="Z532" s="44">
        <f t="shared" si="67"/>
        <v>0</v>
      </c>
      <c r="AA532" s="44">
        <f t="shared" si="43"/>
        <v>0</v>
      </c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BD532" s="44">
        <f t="shared" ref="BD532:BE551" si="68">BD30</f>
        <v>0</v>
      </c>
      <c r="BE532" s="44">
        <f t="shared" si="68"/>
        <v>0</v>
      </c>
    </row>
    <row r="533" spans="4:57" ht="15" hidden="1" customHeight="1" x14ac:dyDescent="0.2">
      <c r="D533" s="44">
        <f t="shared" si="45"/>
        <v>0</v>
      </c>
      <c r="F533" s="44">
        <f t="shared" si="46"/>
        <v>16</v>
      </c>
      <c r="G533" s="44">
        <f t="shared" ref="G533:Z533" si="69">G31</f>
        <v>1</v>
      </c>
      <c r="H533" s="44">
        <f t="shared" si="69"/>
        <v>1</v>
      </c>
      <c r="I533" s="44">
        <f t="shared" si="69"/>
        <v>2</v>
      </c>
      <c r="J533" s="44">
        <f t="shared" si="69"/>
        <v>1</v>
      </c>
      <c r="K533" s="44">
        <f t="shared" si="69"/>
        <v>0</v>
      </c>
      <c r="L533" s="44">
        <f t="shared" si="69"/>
        <v>1</v>
      </c>
      <c r="M533" s="44">
        <f t="shared" si="69"/>
        <v>1</v>
      </c>
      <c r="N533" s="44">
        <f t="shared" si="69"/>
        <v>1</v>
      </c>
      <c r="O533" s="44">
        <f t="shared" si="69"/>
        <v>1</v>
      </c>
      <c r="P533" s="44">
        <f t="shared" si="69"/>
        <v>2</v>
      </c>
      <c r="Q533" s="44">
        <f t="shared" si="69"/>
        <v>1</v>
      </c>
      <c r="R533" s="44">
        <f t="shared" si="69"/>
        <v>1</v>
      </c>
      <c r="S533" s="44">
        <f t="shared" si="69"/>
        <v>2</v>
      </c>
      <c r="T533" s="44">
        <f t="shared" si="69"/>
        <v>1</v>
      </c>
      <c r="U533" s="44">
        <f t="shared" si="69"/>
        <v>0</v>
      </c>
      <c r="V533" s="44">
        <f t="shared" si="69"/>
        <v>0</v>
      </c>
      <c r="W533" s="44">
        <f t="shared" si="69"/>
        <v>0</v>
      </c>
      <c r="X533" s="44">
        <f t="shared" si="69"/>
        <v>0</v>
      </c>
      <c r="Y533" s="44">
        <f t="shared" si="69"/>
        <v>0</v>
      </c>
      <c r="Z533" s="44">
        <f t="shared" si="69"/>
        <v>0</v>
      </c>
      <c r="AA533" s="44">
        <f t="shared" si="43"/>
        <v>0</v>
      </c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BD533" s="44" t="str">
        <f t="shared" si="68"/>
        <v>м</v>
      </c>
      <c r="BE533" s="44">
        <f t="shared" si="68"/>
        <v>5</v>
      </c>
    </row>
    <row r="534" spans="4:57" ht="15" hidden="1" customHeight="1" x14ac:dyDescent="0.2">
      <c r="D534" s="44">
        <f t="shared" si="45"/>
        <v>0</v>
      </c>
      <c r="F534" s="44">
        <f t="shared" si="46"/>
        <v>16</v>
      </c>
      <c r="G534" s="44">
        <f t="shared" ref="G534:Z534" si="70">G32</f>
        <v>1</v>
      </c>
      <c r="H534" s="44">
        <f t="shared" si="70"/>
        <v>0</v>
      </c>
      <c r="I534" s="44">
        <f t="shared" si="70"/>
        <v>2</v>
      </c>
      <c r="J534" s="44">
        <f t="shared" si="70"/>
        <v>1</v>
      </c>
      <c r="K534" s="44">
        <f t="shared" si="70"/>
        <v>1</v>
      </c>
      <c r="L534" s="44">
        <f t="shared" si="70"/>
        <v>0</v>
      </c>
      <c r="M534" s="44">
        <f t="shared" si="70"/>
        <v>1</v>
      </c>
      <c r="N534" s="44">
        <f t="shared" si="70"/>
        <v>0</v>
      </c>
      <c r="O534" s="44">
        <f t="shared" si="70"/>
        <v>1</v>
      </c>
      <c r="P534" s="44">
        <f t="shared" si="70"/>
        <v>1</v>
      </c>
      <c r="Q534" s="44">
        <f t="shared" si="70"/>
        <v>1</v>
      </c>
      <c r="R534" s="44">
        <f t="shared" si="70"/>
        <v>0</v>
      </c>
      <c r="S534" s="44">
        <f t="shared" si="70"/>
        <v>0</v>
      </c>
      <c r="T534" s="44">
        <f t="shared" si="70"/>
        <v>0</v>
      </c>
      <c r="U534" s="44">
        <f t="shared" si="70"/>
        <v>0</v>
      </c>
      <c r="V534" s="44">
        <f t="shared" si="70"/>
        <v>0</v>
      </c>
      <c r="W534" s="44">
        <f t="shared" si="70"/>
        <v>0</v>
      </c>
      <c r="X534" s="44">
        <f t="shared" si="70"/>
        <v>0</v>
      </c>
      <c r="Y534" s="44">
        <f t="shared" si="70"/>
        <v>0</v>
      </c>
      <c r="Z534" s="44">
        <f t="shared" si="70"/>
        <v>0</v>
      </c>
      <c r="AA534" s="44">
        <f t="shared" si="43"/>
        <v>0</v>
      </c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BD534" s="44" t="str">
        <f t="shared" si="68"/>
        <v>м</v>
      </c>
      <c r="BE534" s="44">
        <f t="shared" si="68"/>
        <v>4</v>
      </c>
    </row>
    <row r="535" spans="4:57" ht="15" hidden="1" customHeight="1" x14ac:dyDescent="0.2">
      <c r="D535" s="44">
        <f t="shared" si="45"/>
        <v>0</v>
      </c>
      <c r="F535" s="44">
        <f t="shared" si="46"/>
        <v>16</v>
      </c>
      <c r="G535" s="44">
        <f t="shared" ref="G535:Z535" si="71">G33</f>
        <v>1</v>
      </c>
      <c r="H535" s="44">
        <f t="shared" si="71"/>
        <v>1</v>
      </c>
      <c r="I535" s="44">
        <f t="shared" si="71"/>
        <v>2</v>
      </c>
      <c r="J535" s="44">
        <f t="shared" si="71"/>
        <v>1</v>
      </c>
      <c r="K535" s="44">
        <f t="shared" si="71"/>
        <v>1</v>
      </c>
      <c r="L535" s="44">
        <f t="shared" si="71"/>
        <v>1</v>
      </c>
      <c r="M535" s="44">
        <f t="shared" si="71"/>
        <v>0</v>
      </c>
      <c r="N535" s="44">
        <f t="shared" si="71"/>
        <v>1</v>
      </c>
      <c r="O535" s="44">
        <f t="shared" si="71"/>
        <v>1</v>
      </c>
      <c r="P535" s="44">
        <f t="shared" si="71"/>
        <v>2</v>
      </c>
      <c r="Q535" s="44">
        <f t="shared" si="71"/>
        <v>1</v>
      </c>
      <c r="R535" s="44">
        <f t="shared" si="71"/>
        <v>1</v>
      </c>
      <c r="S535" s="44">
        <f t="shared" si="71"/>
        <v>2</v>
      </c>
      <c r="T535" s="44">
        <f t="shared" si="71"/>
        <v>0</v>
      </c>
      <c r="U535" s="44">
        <f t="shared" si="71"/>
        <v>0</v>
      </c>
      <c r="V535" s="44">
        <f t="shared" si="71"/>
        <v>0</v>
      </c>
      <c r="W535" s="44">
        <f t="shared" si="71"/>
        <v>0</v>
      </c>
      <c r="X535" s="44">
        <f t="shared" si="71"/>
        <v>0</v>
      </c>
      <c r="Y535" s="44">
        <f t="shared" si="71"/>
        <v>0</v>
      </c>
      <c r="Z535" s="44">
        <f t="shared" si="71"/>
        <v>0</v>
      </c>
      <c r="AA535" s="44">
        <f t="shared" si="43"/>
        <v>0</v>
      </c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BD535" s="44" t="str">
        <f t="shared" si="68"/>
        <v>м</v>
      </c>
      <c r="BE535" s="44">
        <f t="shared" si="68"/>
        <v>5</v>
      </c>
    </row>
    <row r="536" spans="4:57" ht="15" hidden="1" customHeight="1" x14ac:dyDescent="0.2">
      <c r="D536" s="44">
        <f t="shared" si="45"/>
        <v>0</v>
      </c>
      <c r="F536" s="44">
        <f t="shared" si="46"/>
        <v>13</v>
      </c>
      <c r="G536" s="44">
        <f t="shared" ref="G536:Z536" si="72">G34</f>
        <v>1</v>
      </c>
      <c r="H536" s="44">
        <f t="shared" si="72"/>
        <v>1</v>
      </c>
      <c r="I536" s="44">
        <f t="shared" si="72"/>
        <v>2</v>
      </c>
      <c r="J536" s="44">
        <f t="shared" si="72"/>
        <v>1</v>
      </c>
      <c r="K536" s="44">
        <f t="shared" si="72"/>
        <v>1</v>
      </c>
      <c r="L536" s="44">
        <f t="shared" si="72"/>
        <v>1</v>
      </c>
      <c r="M536" s="44">
        <f t="shared" si="72"/>
        <v>1</v>
      </c>
      <c r="N536" s="44">
        <f t="shared" si="72"/>
        <v>1</v>
      </c>
      <c r="O536" s="44">
        <f t="shared" si="72"/>
        <v>1</v>
      </c>
      <c r="P536" s="44">
        <f t="shared" si="72"/>
        <v>2</v>
      </c>
      <c r="Q536" s="44">
        <f t="shared" si="72"/>
        <v>1</v>
      </c>
      <c r="R536" s="44">
        <f t="shared" si="72"/>
        <v>1</v>
      </c>
      <c r="S536" s="44">
        <f t="shared" si="72"/>
        <v>2</v>
      </c>
      <c r="T536" s="44">
        <f t="shared" si="72"/>
        <v>0</v>
      </c>
      <c r="U536" s="44">
        <f t="shared" si="72"/>
        <v>0</v>
      </c>
      <c r="V536" s="44">
        <f t="shared" si="72"/>
        <v>0</v>
      </c>
      <c r="W536" s="44">
        <f t="shared" si="72"/>
        <v>0</v>
      </c>
      <c r="X536" s="44">
        <f t="shared" si="72"/>
        <v>0</v>
      </c>
      <c r="Y536" s="44">
        <f t="shared" si="72"/>
        <v>0</v>
      </c>
      <c r="Z536" s="44">
        <f t="shared" si="72"/>
        <v>0</v>
      </c>
      <c r="AA536" s="44">
        <f t="shared" si="43"/>
        <v>0</v>
      </c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BD536" s="44" t="str">
        <f t="shared" si="68"/>
        <v>ж</v>
      </c>
      <c r="BE536" s="44">
        <f t="shared" si="68"/>
        <v>4</v>
      </c>
    </row>
    <row r="537" spans="4:57" ht="15" hidden="1" customHeight="1" x14ac:dyDescent="0.2">
      <c r="D537" s="44">
        <f t="shared" si="45"/>
        <v>0</v>
      </c>
      <c r="F537" s="44">
        <f t="shared" si="46"/>
        <v>13</v>
      </c>
      <c r="G537" s="44">
        <f t="shared" ref="G537:Z537" si="73">G35</f>
        <v>1</v>
      </c>
      <c r="H537" s="44">
        <f t="shared" si="73"/>
        <v>1</v>
      </c>
      <c r="I537" s="44">
        <f t="shared" si="73"/>
        <v>2</v>
      </c>
      <c r="J537" s="44">
        <f t="shared" si="73"/>
        <v>0</v>
      </c>
      <c r="K537" s="44">
        <f t="shared" si="73"/>
        <v>0</v>
      </c>
      <c r="L537" s="44">
        <f t="shared" si="73"/>
        <v>1</v>
      </c>
      <c r="M537" s="44">
        <f t="shared" si="73"/>
        <v>1</v>
      </c>
      <c r="N537" s="44">
        <f t="shared" si="73"/>
        <v>1</v>
      </c>
      <c r="O537" s="44">
        <f t="shared" si="73"/>
        <v>1</v>
      </c>
      <c r="P537" s="44">
        <f t="shared" si="73"/>
        <v>2</v>
      </c>
      <c r="Q537" s="44">
        <f t="shared" si="73"/>
        <v>1</v>
      </c>
      <c r="R537" s="44">
        <f t="shared" si="73"/>
        <v>1</v>
      </c>
      <c r="S537" s="44">
        <f t="shared" si="73"/>
        <v>0</v>
      </c>
      <c r="T537" s="44">
        <f t="shared" si="73"/>
        <v>0</v>
      </c>
      <c r="U537" s="44">
        <f t="shared" si="73"/>
        <v>0</v>
      </c>
      <c r="V537" s="44">
        <f t="shared" si="73"/>
        <v>0</v>
      </c>
      <c r="W537" s="44">
        <f t="shared" si="73"/>
        <v>0</v>
      </c>
      <c r="X537" s="44">
        <f t="shared" si="73"/>
        <v>0</v>
      </c>
      <c r="Y537" s="44">
        <f t="shared" si="73"/>
        <v>0</v>
      </c>
      <c r="Z537" s="44">
        <f t="shared" si="73"/>
        <v>0</v>
      </c>
      <c r="AA537" s="44">
        <f t="shared" si="43"/>
        <v>0</v>
      </c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BD537" s="44" t="str">
        <f t="shared" si="68"/>
        <v>ж</v>
      </c>
      <c r="BE537" s="44">
        <f t="shared" si="68"/>
        <v>4</v>
      </c>
    </row>
    <row r="538" spans="4:57" ht="15" hidden="1" customHeight="1" x14ac:dyDescent="0.2">
      <c r="D538" s="44">
        <f t="shared" si="45"/>
        <v>0</v>
      </c>
      <c r="F538" s="44">
        <f t="shared" si="46"/>
        <v>13</v>
      </c>
      <c r="G538" s="44">
        <f t="shared" ref="G538:Z538" si="74">G36</f>
        <v>1</v>
      </c>
      <c r="H538" s="44">
        <f t="shared" si="74"/>
        <v>1</v>
      </c>
      <c r="I538" s="44">
        <f t="shared" si="74"/>
        <v>2</v>
      </c>
      <c r="J538" s="44">
        <f t="shared" si="74"/>
        <v>1</v>
      </c>
      <c r="K538" s="44">
        <f t="shared" si="74"/>
        <v>1</v>
      </c>
      <c r="L538" s="44">
        <f t="shared" si="74"/>
        <v>1</v>
      </c>
      <c r="M538" s="44">
        <f t="shared" si="74"/>
        <v>1</v>
      </c>
      <c r="N538" s="44">
        <f t="shared" si="74"/>
        <v>1</v>
      </c>
      <c r="O538" s="44">
        <f t="shared" si="74"/>
        <v>1</v>
      </c>
      <c r="P538" s="44">
        <f t="shared" si="74"/>
        <v>2</v>
      </c>
      <c r="Q538" s="44">
        <f t="shared" si="74"/>
        <v>1</v>
      </c>
      <c r="R538" s="44">
        <f t="shared" si="74"/>
        <v>0</v>
      </c>
      <c r="S538" s="44">
        <f t="shared" si="74"/>
        <v>0</v>
      </c>
      <c r="T538" s="44">
        <f t="shared" si="74"/>
        <v>2</v>
      </c>
      <c r="U538" s="44">
        <f t="shared" si="74"/>
        <v>0</v>
      </c>
      <c r="V538" s="44">
        <f t="shared" si="74"/>
        <v>0</v>
      </c>
      <c r="W538" s="44">
        <f t="shared" si="74"/>
        <v>0</v>
      </c>
      <c r="X538" s="44">
        <f t="shared" si="74"/>
        <v>0</v>
      </c>
      <c r="Y538" s="44">
        <f t="shared" si="74"/>
        <v>0</v>
      </c>
      <c r="Z538" s="44">
        <f t="shared" si="74"/>
        <v>0</v>
      </c>
      <c r="AA538" s="44">
        <f t="shared" si="43"/>
        <v>0</v>
      </c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BD538" s="44" t="str">
        <f t="shared" si="68"/>
        <v>м</v>
      </c>
      <c r="BE538" s="44">
        <f t="shared" si="68"/>
        <v>4</v>
      </c>
    </row>
    <row r="539" spans="4:57" ht="15" hidden="1" customHeight="1" x14ac:dyDescent="0.2">
      <c r="D539" s="44">
        <f t="shared" si="45"/>
        <v>0</v>
      </c>
      <c r="F539" s="44">
        <f t="shared" si="46"/>
        <v>16</v>
      </c>
      <c r="G539" s="44">
        <f t="shared" ref="G539:Z539" si="75">G37</f>
        <v>1</v>
      </c>
      <c r="H539" s="44">
        <f t="shared" si="75"/>
        <v>1</v>
      </c>
      <c r="I539" s="44">
        <f t="shared" si="75"/>
        <v>2</v>
      </c>
      <c r="J539" s="44">
        <f t="shared" si="75"/>
        <v>1</v>
      </c>
      <c r="K539" s="44">
        <f t="shared" si="75"/>
        <v>1</v>
      </c>
      <c r="L539" s="44">
        <f t="shared" si="75"/>
        <v>1</v>
      </c>
      <c r="M539" s="44">
        <f t="shared" si="75"/>
        <v>1</v>
      </c>
      <c r="N539" s="44">
        <f t="shared" si="75"/>
        <v>1</v>
      </c>
      <c r="O539" s="44">
        <f t="shared" si="75"/>
        <v>1</v>
      </c>
      <c r="P539" s="44">
        <f t="shared" si="75"/>
        <v>1</v>
      </c>
      <c r="Q539" s="44">
        <f t="shared" si="75"/>
        <v>1</v>
      </c>
      <c r="R539" s="44">
        <f t="shared" si="75"/>
        <v>1</v>
      </c>
      <c r="S539" s="44">
        <f t="shared" si="75"/>
        <v>2</v>
      </c>
      <c r="T539" s="44">
        <f t="shared" si="75"/>
        <v>0</v>
      </c>
      <c r="U539" s="44">
        <f t="shared" si="75"/>
        <v>0</v>
      </c>
      <c r="V539" s="44">
        <f t="shared" si="75"/>
        <v>0</v>
      </c>
      <c r="W539" s="44">
        <f t="shared" si="75"/>
        <v>0</v>
      </c>
      <c r="X539" s="44">
        <f t="shared" si="75"/>
        <v>0</v>
      </c>
      <c r="Y539" s="44">
        <f t="shared" si="75"/>
        <v>0</v>
      </c>
      <c r="Z539" s="44">
        <f t="shared" si="75"/>
        <v>0</v>
      </c>
      <c r="AA539" s="44">
        <f t="shared" si="43"/>
        <v>0</v>
      </c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BD539" s="44" t="str">
        <f t="shared" si="68"/>
        <v>ж</v>
      </c>
      <c r="BE539" s="44">
        <f t="shared" si="68"/>
        <v>4</v>
      </c>
    </row>
    <row r="540" spans="4:57" ht="15" hidden="1" customHeight="1" x14ac:dyDescent="0.2">
      <c r="D540" s="44">
        <f t="shared" si="45"/>
        <v>0</v>
      </c>
      <c r="F540" s="44">
        <f t="shared" si="46"/>
        <v>16</v>
      </c>
      <c r="G540" s="44">
        <f t="shared" ref="G540:Z540" si="76">G38</f>
        <v>1</v>
      </c>
      <c r="H540" s="44">
        <f t="shared" si="76"/>
        <v>1</v>
      </c>
      <c r="I540" s="44">
        <f t="shared" si="76"/>
        <v>2</v>
      </c>
      <c r="J540" s="44">
        <f t="shared" si="76"/>
        <v>1</v>
      </c>
      <c r="K540" s="44">
        <f t="shared" si="76"/>
        <v>1</v>
      </c>
      <c r="L540" s="44">
        <f t="shared" si="76"/>
        <v>1</v>
      </c>
      <c r="M540" s="44">
        <f t="shared" si="76"/>
        <v>1</v>
      </c>
      <c r="N540" s="44">
        <f t="shared" si="76"/>
        <v>1</v>
      </c>
      <c r="O540" s="44">
        <f t="shared" si="76"/>
        <v>0</v>
      </c>
      <c r="P540" s="44">
        <f t="shared" si="76"/>
        <v>2</v>
      </c>
      <c r="Q540" s="44">
        <f t="shared" si="76"/>
        <v>1</v>
      </c>
      <c r="R540" s="44">
        <f t="shared" si="76"/>
        <v>1</v>
      </c>
      <c r="S540" s="44">
        <f t="shared" si="76"/>
        <v>2</v>
      </c>
      <c r="T540" s="44">
        <f t="shared" si="76"/>
        <v>2</v>
      </c>
      <c r="U540" s="44">
        <f t="shared" si="76"/>
        <v>0</v>
      </c>
      <c r="V540" s="44">
        <f t="shared" si="76"/>
        <v>0</v>
      </c>
      <c r="W540" s="44">
        <f t="shared" si="76"/>
        <v>0</v>
      </c>
      <c r="X540" s="44">
        <f t="shared" si="76"/>
        <v>0</v>
      </c>
      <c r="Y540" s="44">
        <f t="shared" si="76"/>
        <v>0</v>
      </c>
      <c r="Z540" s="44">
        <f t="shared" si="76"/>
        <v>0</v>
      </c>
      <c r="AA540" s="44">
        <f t="shared" si="43"/>
        <v>0</v>
      </c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BD540" s="44" t="str">
        <f t="shared" si="68"/>
        <v>ж</v>
      </c>
      <c r="BE540" s="44">
        <f t="shared" si="68"/>
        <v>3</v>
      </c>
    </row>
    <row r="541" spans="4:57" ht="15" hidden="1" customHeight="1" x14ac:dyDescent="0.2">
      <c r="D541" s="44">
        <f t="shared" si="45"/>
        <v>0</v>
      </c>
      <c r="F541" s="44">
        <f t="shared" si="46"/>
        <v>16</v>
      </c>
      <c r="G541" s="44">
        <f t="shared" ref="G541:Z541" si="77">G39</f>
        <v>1</v>
      </c>
      <c r="H541" s="44">
        <f t="shared" si="77"/>
        <v>1</v>
      </c>
      <c r="I541" s="44">
        <f t="shared" si="77"/>
        <v>2</v>
      </c>
      <c r="J541" s="44">
        <f t="shared" si="77"/>
        <v>1</v>
      </c>
      <c r="K541" s="44">
        <f t="shared" si="77"/>
        <v>1</v>
      </c>
      <c r="L541" s="44">
        <f t="shared" si="77"/>
        <v>1</v>
      </c>
      <c r="M541" s="44">
        <f t="shared" si="77"/>
        <v>1</v>
      </c>
      <c r="N541" s="44">
        <f t="shared" si="77"/>
        <v>1</v>
      </c>
      <c r="O541" s="44">
        <f t="shared" si="77"/>
        <v>1</v>
      </c>
      <c r="P541" s="44">
        <f t="shared" si="77"/>
        <v>1</v>
      </c>
      <c r="Q541" s="44">
        <f t="shared" si="77"/>
        <v>1</v>
      </c>
      <c r="R541" s="44">
        <f t="shared" si="77"/>
        <v>1</v>
      </c>
      <c r="S541" s="44">
        <f t="shared" si="77"/>
        <v>0</v>
      </c>
      <c r="T541" s="44">
        <f t="shared" si="77"/>
        <v>0</v>
      </c>
      <c r="U541" s="44">
        <f t="shared" si="77"/>
        <v>0</v>
      </c>
      <c r="V541" s="44">
        <f t="shared" si="77"/>
        <v>0</v>
      </c>
      <c r="W541" s="44">
        <f t="shared" si="77"/>
        <v>0</v>
      </c>
      <c r="X541" s="44">
        <f t="shared" si="77"/>
        <v>0</v>
      </c>
      <c r="Y541" s="44">
        <f t="shared" si="77"/>
        <v>0</v>
      </c>
      <c r="Z541" s="44">
        <f t="shared" si="77"/>
        <v>0</v>
      </c>
      <c r="AA541" s="44">
        <f t="shared" si="43"/>
        <v>0</v>
      </c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BD541" s="44" t="str">
        <f t="shared" si="68"/>
        <v>ж</v>
      </c>
      <c r="BE541" s="44">
        <f t="shared" si="68"/>
        <v>4</v>
      </c>
    </row>
    <row r="542" spans="4:57" ht="15" hidden="1" customHeight="1" x14ac:dyDescent="0.2">
      <c r="D542" s="44">
        <f t="shared" si="45"/>
        <v>0</v>
      </c>
      <c r="F542" s="44">
        <f t="shared" si="46"/>
        <v>0</v>
      </c>
      <c r="G542" s="44">
        <f t="shared" ref="G542:Z542" si="78">G40</f>
        <v>1</v>
      </c>
      <c r="H542" s="44">
        <f t="shared" si="78"/>
        <v>1</v>
      </c>
      <c r="I542" s="44">
        <f t="shared" si="78"/>
        <v>2</v>
      </c>
      <c r="J542" s="44">
        <f t="shared" si="78"/>
        <v>1</v>
      </c>
      <c r="K542" s="44">
        <f t="shared" si="78"/>
        <v>1</v>
      </c>
      <c r="L542" s="44">
        <f t="shared" si="78"/>
        <v>1</v>
      </c>
      <c r="M542" s="44">
        <f t="shared" si="78"/>
        <v>1</v>
      </c>
      <c r="N542" s="44">
        <f t="shared" si="78"/>
        <v>1</v>
      </c>
      <c r="O542" s="44">
        <f t="shared" si="78"/>
        <v>1</v>
      </c>
      <c r="P542" s="44">
        <f t="shared" si="78"/>
        <v>2</v>
      </c>
      <c r="Q542" s="44">
        <f t="shared" si="78"/>
        <v>0</v>
      </c>
      <c r="R542" s="44">
        <f t="shared" si="78"/>
        <v>1</v>
      </c>
      <c r="S542" s="44">
        <f t="shared" si="78"/>
        <v>0</v>
      </c>
      <c r="T542" s="44">
        <f t="shared" si="78"/>
        <v>0</v>
      </c>
      <c r="U542" s="44">
        <f t="shared" si="78"/>
        <v>0</v>
      </c>
      <c r="V542" s="44">
        <f t="shared" si="78"/>
        <v>0</v>
      </c>
      <c r="W542" s="44">
        <f t="shared" si="78"/>
        <v>0</v>
      </c>
      <c r="X542" s="44">
        <f t="shared" si="78"/>
        <v>0</v>
      </c>
      <c r="Y542" s="44">
        <f t="shared" si="78"/>
        <v>0</v>
      </c>
      <c r="Z542" s="44">
        <f t="shared" si="78"/>
        <v>0</v>
      </c>
      <c r="AA542" s="44">
        <f t="shared" si="43"/>
        <v>0</v>
      </c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BD542" s="44" t="str">
        <f t="shared" si="68"/>
        <v>м</v>
      </c>
      <c r="BE542" s="44">
        <f t="shared" si="68"/>
        <v>3</v>
      </c>
    </row>
    <row r="543" spans="4:57" ht="15" hidden="1" customHeight="1" x14ac:dyDescent="0.2">
      <c r="D543" s="44">
        <f t="shared" si="45"/>
        <v>0</v>
      </c>
      <c r="F543" s="44">
        <f t="shared" si="46"/>
        <v>16</v>
      </c>
      <c r="G543" s="44">
        <f t="shared" ref="G543:Z543" si="79">G41</f>
        <v>1</v>
      </c>
      <c r="H543" s="44">
        <f t="shared" si="79"/>
        <v>1</v>
      </c>
      <c r="I543" s="44">
        <f t="shared" si="79"/>
        <v>2</v>
      </c>
      <c r="J543" s="44">
        <f t="shared" si="79"/>
        <v>1</v>
      </c>
      <c r="K543" s="44">
        <f t="shared" si="79"/>
        <v>0</v>
      </c>
      <c r="L543" s="44">
        <f t="shared" si="79"/>
        <v>1</v>
      </c>
      <c r="M543" s="44">
        <f t="shared" si="79"/>
        <v>1</v>
      </c>
      <c r="N543" s="44">
        <f t="shared" si="79"/>
        <v>1</v>
      </c>
      <c r="O543" s="44">
        <f t="shared" si="79"/>
        <v>0</v>
      </c>
      <c r="P543" s="44">
        <f t="shared" si="79"/>
        <v>2</v>
      </c>
      <c r="Q543" s="44">
        <f t="shared" si="79"/>
        <v>1</v>
      </c>
      <c r="R543" s="44">
        <f t="shared" si="79"/>
        <v>1</v>
      </c>
      <c r="S543" s="44">
        <f t="shared" si="79"/>
        <v>2</v>
      </c>
      <c r="T543" s="44">
        <f t="shared" si="79"/>
        <v>0</v>
      </c>
      <c r="U543" s="44">
        <f t="shared" si="79"/>
        <v>0</v>
      </c>
      <c r="V543" s="44">
        <f t="shared" si="79"/>
        <v>0</v>
      </c>
      <c r="W543" s="44">
        <f t="shared" si="79"/>
        <v>0</v>
      </c>
      <c r="X543" s="44">
        <f t="shared" si="79"/>
        <v>0</v>
      </c>
      <c r="Y543" s="44">
        <f t="shared" si="79"/>
        <v>0</v>
      </c>
      <c r="Z543" s="44">
        <f t="shared" si="79"/>
        <v>0</v>
      </c>
      <c r="AA543" s="44">
        <f t="shared" si="43"/>
        <v>0</v>
      </c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BD543" s="44" t="str">
        <f t="shared" si="68"/>
        <v>м</v>
      </c>
      <c r="BE543" s="44">
        <f t="shared" si="68"/>
        <v>4</v>
      </c>
    </row>
    <row r="544" spans="4:57" ht="15" hidden="1" customHeight="1" x14ac:dyDescent="0.2">
      <c r="D544" s="44">
        <f t="shared" si="45"/>
        <v>0</v>
      </c>
      <c r="F544" s="44">
        <f t="shared" si="46"/>
        <v>0</v>
      </c>
      <c r="G544" s="44">
        <f t="shared" ref="G544:Z544" si="80">G42</f>
        <v>1</v>
      </c>
      <c r="H544" s="44">
        <f t="shared" si="80"/>
        <v>1</v>
      </c>
      <c r="I544" s="44">
        <f t="shared" si="80"/>
        <v>2</v>
      </c>
      <c r="J544" s="44">
        <f t="shared" si="80"/>
        <v>0</v>
      </c>
      <c r="K544" s="44">
        <f t="shared" si="80"/>
        <v>0</v>
      </c>
      <c r="L544" s="44">
        <f t="shared" si="80"/>
        <v>1</v>
      </c>
      <c r="M544" s="44">
        <f t="shared" si="80"/>
        <v>1</v>
      </c>
      <c r="N544" s="44">
        <f t="shared" si="80"/>
        <v>1</v>
      </c>
      <c r="O544" s="44">
        <f t="shared" si="80"/>
        <v>0</v>
      </c>
      <c r="P544" s="44">
        <f t="shared" si="80"/>
        <v>2</v>
      </c>
      <c r="Q544" s="44">
        <f t="shared" si="80"/>
        <v>1</v>
      </c>
      <c r="R544" s="44">
        <f t="shared" si="80"/>
        <v>1</v>
      </c>
      <c r="S544" s="44">
        <f t="shared" si="80"/>
        <v>2</v>
      </c>
      <c r="T544" s="44">
        <f t="shared" si="80"/>
        <v>2</v>
      </c>
      <c r="U544" s="44">
        <f t="shared" si="80"/>
        <v>0</v>
      </c>
      <c r="V544" s="44">
        <f t="shared" si="80"/>
        <v>0</v>
      </c>
      <c r="W544" s="44">
        <f t="shared" si="80"/>
        <v>0</v>
      </c>
      <c r="X544" s="44">
        <f t="shared" si="80"/>
        <v>0</v>
      </c>
      <c r="Y544" s="44">
        <f t="shared" si="80"/>
        <v>0</v>
      </c>
      <c r="Z544" s="44">
        <f t="shared" si="80"/>
        <v>0</v>
      </c>
      <c r="AA544" s="44">
        <f t="shared" si="43"/>
        <v>0</v>
      </c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BD544" s="44" t="str">
        <f t="shared" si="68"/>
        <v>м</v>
      </c>
      <c r="BE544" s="44">
        <f t="shared" si="68"/>
        <v>3</v>
      </c>
    </row>
    <row r="545" spans="4:57" ht="15" hidden="1" customHeight="1" x14ac:dyDescent="0.2">
      <c r="D545" s="44">
        <f t="shared" si="45"/>
        <v>0</v>
      </c>
      <c r="F545" s="44">
        <f t="shared" si="46"/>
        <v>16</v>
      </c>
      <c r="G545" s="44">
        <f t="shared" ref="G545:Z545" si="81">G43</f>
        <v>1</v>
      </c>
      <c r="H545" s="44">
        <f t="shared" si="81"/>
        <v>1</v>
      </c>
      <c r="I545" s="44">
        <f t="shared" si="81"/>
        <v>2</v>
      </c>
      <c r="J545" s="44">
        <f t="shared" si="81"/>
        <v>1</v>
      </c>
      <c r="K545" s="44">
        <f t="shared" si="81"/>
        <v>1</v>
      </c>
      <c r="L545" s="44">
        <f t="shared" si="81"/>
        <v>1</v>
      </c>
      <c r="M545" s="44">
        <f t="shared" si="81"/>
        <v>1</v>
      </c>
      <c r="N545" s="44">
        <f t="shared" si="81"/>
        <v>1</v>
      </c>
      <c r="O545" s="44">
        <f t="shared" si="81"/>
        <v>1</v>
      </c>
      <c r="P545" s="44">
        <f t="shared" si="81"/>
        <v>2</v>
      </c>
      <c r="Q545" s="44">
        <f t="shared" si="81"/>
        <v>1</v>
      </c>
      <c r="R545" s="44">
        <f t="shared" si="81"/>
        <v>1</v>
      </c>
      <c r="S545" s="44">
        <f t="shared" si="81"/>
        <v>2</v>
      </c>
      <c r="T545" s="44">
        <f t="shared" si="81"/>
        <v>0</v>
      </c>
      <c r="U545" s="44">
        <f t="shared" si="81"/>
        <v>0</v>
      </c>
      <c r="V545" s="44">
        <f t="shared" si="81"/>
        <v>0</v>
      </c>
      <c r="W545" s="44">
        <f t="shared" si="81"/>
        <v>0</v>
      </c>
      <c r="X545" s="44">
        <f t="shared" si="81"/>
        <v>0</v>
      </c>
      <c r="Y545" s="44">
        <f t="shared" si="81"/>
        <v>0</v>
      </c>
      <c r="Z545" s="44">
        <f t="shared" si="81"/>
        <v>0</v>
      </c>
      <c r="AA545" s="44">
        <f t="shared" si="43"/>
        <v>0</v>
      </c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BD545" s="44" t="str">
        <f t="shared" si="68"/>
        <v>м</v>
      </c>
      <c r="BE545" s="44">
        <f t="shared" si="68"/>
        <v>4</v>
      </c>
    </row>
    <row r="546" spans="4:57" ht="15" hidden="1" customHeight="1" x14ac:dyDescent="0.2">
      <c r="D546" s="44">
        <f t="shared" si="45"/>
        <v>0</v>
      </c>
      <c r="F546" s="44">
        <f t="shared" si="46"/>
        <v>13</v>
      </c>
      <c r="G546" s="44">
        <f t="shared" ref="G546:Z546" si="82">G44</f>
        <v>1</v>
      </c>
      <c r="H546" s="44">
        <f t="shared" si="82"/>
        <v>1</v>
      </c>
      <c r="I546" s="44">
        <f t="shared" si="82"/>
        <v>2</v>
      </c>
      <c r="J546" s="44">
        <f t="shared" si="82"/>
        <v>1</v>
      </c>
      <c r="K546" s="44">
        <f t="shared" si="82"/>
        <v>1</v>
      </c>
      <c r="L546" s="44">
        <f t="shared" si="82"/>
        <v>1</v>
      </c>
      <c r="M546" s="44">
        <f t="shared" si="82"/>
        <v>1</v>
      </c>
      <c r="N546" s="44">
        <f t="shared" si="82"/>
        <v>1</v>
      </c>
      <c r="O546" s="44">
        <f t="shared" si="82"/>
        <v>1</v>
      </c>
      <c r="P546" s="44">
        <f t="shared" si="82"/>
        <v>1</v>
      </c>
      <c r="Q546" s="44">
        <f t="shared" si="82"/>
        <v>1</v>
      </c>
      <c r="R546" s="44">
        <f t="shared" si="82"/>
        <v>1</v>
      </c>
      <c r="S546" s="44">
        <f t="shared" si="82"/>
        <v>1</v>
      </c>
      <c r="T546" s="44">
        <f t="shared" si="82"/>
        <v>0</v>
      </c>
      <c r="U546" s="44">
        <f t="shared" si="82"/>
        <v>0</v>
      </c>
      <c r="V546" s="44">
        <f t="shared" si="82"/>
        <v>0</v>
      </c>
      <c r="W546" s="44">
        <f t="shared" si="82"/>
        <v>0</v>
      </c>
      <c r="X546" s="44">
        <f t="shared" si="82"/>
        <v>0</v>
      </c>
      <c r="Y546" s="44">
        <f t="shared" si="82"/>
        <v>0</v>
      </c>
      <c r="Z546" s="44">
        <f t="shared" si="82"/>
        <v>0</v>
      </c>
      <c r="AA546" s="44">
        <f t="shared" si="43"/>
        <v>0</v>
      </c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BD546" s="44" t="str">
        <f t="shared" si="68"/>
        <v>м</v>
      </c>
      <c r="BE546" s="44">
        <f t="shared" si="68"/>
        <v>4</v>
      </c>
    </row>
    <row r="547" spans="4:57" ht="15" hidden="1" customHeight="1" x14ac:dyDescent="0.2">
      <c r="D547" s="44">
        <f t="shared" si="45"/>
        <v>0</v>
      </c>
      <c r="F547" s="44">
        <f t="shared" si="46"/>
        <v>13</v>
      </c>
      <c r="G547" s="44">
        <f t="shared" ref="G547:Z547" si="83">G45</f>
        <v>1</v>
      </c>
      <c r="H547" s="44">
        <f t="shared" si="83"/>
        <v>1</v>
      </c>
      <c r="I547" s="44">
        <f t="shared" si="83"/>
        <v>0</v>
      </c>
      <c r="J547" s="44">
        <f t="shared" si="83"/>
        <v>1</v>
      </c>
      <c r="K547" s="44">
        <f t="shared" si="83"/>
        <v>1</v>
      </c>
      <c r="L547" s="44">
        <f t="shared" si="83"/>
        <v>1</v>
      </c>
      <c r="M547" s="44">
        <f t="shared" si="83"/>
        <v>1</v>
      </c>
      <c r="N547" s="44">
        <f t="shared" si="83"/>
        <v>1</v>
      </c>
      <c r="O547" s="44">
        <f t="shared" si="83"/>
        <v>1</v>
      </c>
      <c r="P547" s="44">
        <f t="shared" si="83"/>
        <v>1</v>
      </c>
      <c r="Q547" s="44">
        <f t="shared" si="83"/>
        <v>1</v>
      </c>
      <c r="R547" s="44">
        <f t="shared" si="83"/>
        <v>1</v>
      </c>
      <c r="S547" s="44">
        <f t="shared" si="83"/>
        <v>2</v>
      </c>
      <c r="T547" s="44">
        <f t="shared" si="83"/>
        <v>0</v>
      </c>
      <c r="U547" s="44">
        <f t="shared" si="83"/>
        <v>0</v>
      </c>
      <c r="V547" s="44">
        <f t="shared" si="83"/>
        <v>0</v>
      </c>
      <c r="W547" s="44">
        <f t="shared" si="83"/>
        <v>0</v>
      </c>
      <c r="X547" s="44">
        <f t="shared" si="83"/>
        <v>0</v>
      </c>
      <c r="Y547" s="44">
        <f t="shared" si="83"/>
        <v>0</v>
      </c>
      <c r="Z547" s="44">
        <f t="shared" si="83"/>
        <v>0</v>
      </c>
      <c r="AA547" s="44">
        <f t="shared" si="43"/>
        <v>0</v>
      </c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BD547" s="44" t="str">
        <f t="shared" si="68"/>
        <v>м</v>
      </c>
      <c r="BE547" s="44">
        <f t="shared" si="68"/>
        <v>4</v>
      </c>
    </row>
    <row r="548" spans="4:57" ht="15" hidden="1" customHeight="1" x14ac:dyDescent="0.2">
      <c r="D548" s="44">
        <f t="shared" si="45"/>
        <v>0</v>
      </c>
      <c r="F548" s="44">
        <f t="shared" si="46"/>
        <v>0</v>
      </c>
      <c r="G548" s="44">
        <f t="shared" ref="G548:Z548" si="84">G46</f>
        <v>1</v>
      </c>
      <c r="H548" s="44">
        <f t="shared" si="84"/>
        <v>1</v>
      </c>
      <c r="I548" s="44">
        <f t="shared" si="84"/>
        <v>1</v>
      </c>
      <c r="J548" s="44">
        <f t="shared" si="84"/>
        <v>1</v>
      </c>
      <c r="K548" s="44">
        <f t="shared" si="84"/>
        <v>1</v>
      </c>
      <c r="L548" s="44">
        <f t="shared" si="84"/>
        <v>1</v>
      </c>
      <c r="M548" s="44">
        <f t="shared" si="84"/>
        <v>1</v>
      </c>
      <c r="N548" s="44">
        <f t="shared" si="84"/>
        <v>1</v>
      </c>
      <c r="O548" s="44">
        <f t="shared" si="84"/>
        <v>1</v>
      </c>
      <c r="P548" s="44">
        <f t="shared" si="84"/>
        <v>1</v>
      </c>
      <c r="Q548" s="44">
        <f t="shared" si="84"/>
        <v>1</v>
      </c>
      <c r="R548" s="44">
        <f t="shared" si="84"/>
        <v>1</v>
      </c>
      <c r="S548" s="44">
        <f t="shared" si="84"/>
        <v>2</v>
      </c>
      <c r="T548" s="44">
        <f t="shared" si="84"/>
        <v>2</v>
      </c>
      <c r="U548" s="44">
        <f t="shared" si="84"/>
        <v>0</v>
      </c>
      <c r="V548" s="44">
        <f t="shared" si="84"/>
        <v>0</v>
      </c>
      <c r="W548" s="44">
        <f t="shared" si="84"/>
        <v>0</v>
      </c>
      <c r="X548" s="44">
        <f t="shared" si="84"/>
        <v>0</v>
      </c>
      <c r="Y548" s="44">
        <f t="shared" si="84"/>
        <v>0</v>
      </c>
      <c r="Z548" s="44">
        <f t="shared" si="84"/>
        <v>0</v>
      </c>
      <c r="AA548" s="44">
        <f t="shared" si="43"/>
        <v>0</v>
      </c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BD548" s="44" t="str">
        <f t="shared" si="68"/>
        <v>м</v>
      </c>
      <c r="BE548" s="44">
        <f t="shared" si="68"/>
        <v>0</v>
      </c>
    </row>
    <row r="549" spans="4:57" ht="15" hidden="1" customHeight="1" x14ac:dyDescent="0.2">
      <c r="D549" s="44">
        <f t="shared" si="45"/>
        <v>0</v>
      </c>
      <c r="F549" s="44">
        <f t="shared" si="46"/>
        <v>13</v>
      </c>
      <c r="G549" s="44">
        <f t="shared" ref="G549:Z549" si="85">G47</f>
        <v>1</v>
      </c>
      <c r="H549" s="44">
        <f t="shared" si="85"/>
        <v>1</v>
      </c>
      <c r="I549" s="44">
        <f t="shared" si="85"/>
        <v>0</v>
      </c>
      <c r="J549" s="44">
        <f t="shared" si="85"/>
        <v>0</v>
      </c>
      <c r="K549" s="44">
        <f t="shared" si="85"/>
        <v>1</v>
      </c>
      <c r="L549" s="44">
        <f t="shared" si="85"/>
        <v>1</v>
      </c>
      <c r="M549" s="44">
        <f t="shared" si="85"/>
        <v>1</v>
      </c>
      <c r="N549" s="44">
        <f t="shared" si="85"/>
        <v>1</v>
      </c>
      <c r="O549" s="44">
        <f t="shared" si="85"/>
        <v>1</v>
      </c>
      <c r="P549" s="44">
        <f t="shared" si="85"/>
        <v>2</v>
      </c>
      <c r="Q549" s="44">
        <f t="shared" si="85"/>
        <v>1</v>
      </c>
      <c r="R549" s="44">
        <f t="shared" si="85"/>
        <v>1</v>
      </c>
      <c r="S549" s="44">
        <f t="shared" si="85"/>
        <v>2</v>
      </c>
      <c r="T549" s="44">
        <f t="shared" si="85"/>
        <v>1</v>
      </c>
      <c r="U549" s="44">
        <f t="shared" si="85"/>
        <v>0</v>
      </c>
      <c r="V549" s="44">
        <f t="shared" si="85"/>
        <v>0</v>
      </c>
      <c r="W549" s="44">
        <f t="shared" si="85"/>
        <v>0</v>
      </c>
      <c r="X549" s="44">
        <f t="shared" si="85"/>
        <v>0</v>
      </c>
      <c r="Y549" s="44">
        <f t="shared" si="85"/>
        <v>0</v>
      </c>
      <c r="Z549" s="44">
        <f t="shared" si="85"/>
        <v>0</v>
      </c>
      <c r="AA549" s="44">
        <f t="shared" si="43"/>
        <v>0</v>
      </c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BD549" s="44" t="str">
        <f t="shared" si="68"/>
        <v>м</v>
      </c>
      <c r="BE549" s="44">
        <f t="shared" si="68"/>
        <v>4</v>
      </c>
    </row>
    <row r="550" spans="4:57" ht="15" hidden="1" customHeight="1" x14ac:dyDescent="0.2">
      <c r="D550" s="44">
        <f t="shared" si="45"/>
        <v>0</v>
      </c>
      <c r="F550" s="44">
        <f t="shared" si="46"/>
        <v>16</v>
      </c>
      <c r="G550" s="44">
        <f t="shared" ref="G550:Z550" si="86">G48</f>
        <v>1</v>
      </c>
      <c r="H550" s="44">
        <f t="shared" si="86"/>
        <v>1</v>
      </c>
      <c r="I550" s="44">
        <f t="shared" si="86"/>
        <v>2</v>
      </c>
      <c r="J550" s="44">
        <f t="shared" si="86"/>
        <v>1</v>
      </c>
      <c r="K550" s="44">
        <f t="shared" si="86"/>
        <v>1</v>
      </c>
      <c r="L550" s="44">
        <f t="shared" si="86"/>
        <v>1</v>
      </c>
      <c r="M550" s="44">
        <f t="shared" si="86"/>
        <v>1</v>
      </c>
      <c r="N550" s="44">
        <f t="shared" si="86"/>
        <v>1</v>
      </c>
      <c r="O550" s="44">
        <f t="shared" si="86"/>
        <v>1</v>
      </c>
      <c r="P550" s="44">
        <f t="shared" si="86"/>
        <v>1</v>
      </c>
      <c r="Q550" s="44">
        <f t="shared" si="86"/>
        <v>1</v>
      </c>
      <c r="R550" s="44">
        <f t="shared" si="86"/>
        <v>1</v>
      </c>
      <c r="S550" s="44">
        <f t="shared" si="86"/>
        <v>2</v>
      </c>
      <c r="T550" s="44">
        <f t="shared" si="86"/>
        <v>2</v>
      </c>
      <c r="U550" s="44">
        <f t="shared" si="86"/>
        <v>0</v>
      </c>
      <c r="V550" s="44">
        <f t="shared" si="86"/>
        <v>0</v>
      </c>
      <c r="W550" s="44">
        <f t="shared" si="86"/>
        <v>0</v>
      </c>
      <c r="X550" s="44">
        <f t="shared" si="86"/>
        <v>0</v>
      </c>
      <c r="Y550" s="44">
        <f t="shared" si="86"/>
        <v>0</v>
      </c>
      <c r="Z550" s="44">
        <f t="shared" si="86"/>
        <v>0</v>
      </c>
      <c r="AA550" s="44">
        <f t="shared" si="43"/>
        <v>0</v>
      </c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BD550" s="44" t="str">
        <f t="shared" si="68"/>
        <v>м</v>
      </c>
      <c r="BE550" s="44">
        <f t="shared" si="68"/>
        <v>5</v>
      </c>
    </row>
    <row r="551" spans="4:57" ht="15" hidden="1" customHeight="1" x14ac:dyDescent="0.2">
      <c r="D551" s="44">
        <f t="shared" si="45"/>
        <v>0</v>
      </c>
      <c r="F551" s="44">
        <f t="shared" si="46"/>
        <v>13</v>
      </c>
      <c r="G551" s="44">
        <f t="shared" ref="G551:Z551" si="87">G49</f>
        <v>1</v>
      </c>
      <c r="H551" s="44">
        <f t="shared" si="87"/>
        <v>1</v>
      </c>
      <c r="I551" s="44">
        <f t="shared" si="87"/>
        <v>2</v>
      </c>
      <c r="J551" s="44">
        <f t="shared" si="87"/>
        <v>1</v>
      </c>
      <c r="K551" s="44">
        <f t="shared" si="87"/>
        <v>1</v>
      </c>
      <c r="L551" s="44">
        <f t="shared" si="87"/>
        <v>1</v>
      </c>
      <c r="M551" s="44">
        <f t="shared" si="87"/>
        <v>1</v>
      </c>
      <c r="N551" s="44">
        <f t="shared" si="87"/>
        <v>1</v>
      </c>
      <c r="O551" s="44">
        <f t="shared" si="87"/>
        <v>1</v>
      </c>
      <c r="P551" s="44">
        <f t="shared" si="87"/>
        <v>2</v>
      </c>
      <c r="Q551" s="44">
        <f t="shared" si="87"/>
        <v>1</v>
      </c>
      <c r="R551" s="44">
        <f t="shared" si="87"/>
        <v>1</v>
      </c>
      <c r="S551" s="44">
        <f t="shared" si="87"/>
        <v>0</v>
      </c>
      <c r="T551" s="44">
        <f t="shared" si="87"/>
        <v>1</v>
      </c>
      <c r="U551" s="44">
        <f t="shared" si="87"/>
        <v>0</v>
      </c>
      <c r="V551" s="44">
        <f t="shared" si="87"/>
        <v>0</v>
      </c>
      <c r="W551" s="44">
        <f t="shared" si="87"/>
        <v>0</v>
      </c>
      <c r="X551" s="44">
        <f t="shared" si="87"/>
        <v>0</v>
      </c>
      <c r="Y551" s="44">
        <f t="shared" si="87"/>
        <v>0</v>
      </c>
      <c r="Z551" s="44">
        <f t="shared" si="87"/>
        <v>0</v>
      </c>
      <c r="AA551" s="44">
        <f t="shared" si="43"/>
        <v>0</v>
      </c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BD551" s="44" t="str">
        <f t="shared" si="68"/>
        <v>м</v>
      </c>
      <c r="BE551" s="44">
        <f t="shared" si="68"/>
        <v>5</v>
      </c>
    </row>
    <row r="552" spans="4:57" ht="15" hidden="1" customHeight="1" x14ac:dyDescent="0.2">
      <c r="D552" s="44">
        <f t="shared" si="45"/>
        <v>0</v>
      </c>
      <c r="F552" s="44">
        <f t="shared" si="46"/>
        <v>16</v>
      </c>
      <c r="G552" s="44">
        <f t="shared" ref="G552:Z552" si="88">G50</f>
        <v>1</v>
      </c>
      <c r="H552" s="44">
        <f t="shared" si="88"/>
        <v>1</v>
      </c>
      <c r="I552" s="44">
        <f t="shared" si="88"/>
        <v>2</v>
      </c>
      <c r="J552" s="44">
        <f t="shared" si="88"/>
        <v>1</v>
      </c>
      <c r="K552" s="44">
        <f t="shared" si="88"/>
        <v>1</v>
      </c>
      <c r="L552" s="44">
        <f t="shared" si="88"/>
        <v>1</v>
      </c>
      <c r="M552" s="44">
        <f t="shared" si="88"/>
        <v>1</v>
      </c>
      <c r="N552" s="44">
        <f t="shared" si="88"/>
        <v>1</v>
      </c>
      <c r="O552" s="44">
        <f t="shared" si="88"/>
        <v>1</v>
      </c>
      <c r="P552" s="44">
        <f t="shared" si="88"/>
        <v>2</v>
      </c>
      <c r="Q552" s="44">
        <f t="shared" si="88"/>
        <v>1</v>
      </c>
      <c r="R552" s="44">
        <f t="shared" si="88"/>
        <v>1</v>
      </c>
      <c r="S552" s="44">
        <f t="shared" si="88"/>
        <v>0</v>
      </c>
      <c r="T552" s="44">
        <f t="shared" si="88"/>
        <v>0</v>
      </c>
      <c r="U552" s="44">
        <f t="shared" si="88"/>
        <v>0</v>
      </c>
      <c r="V552" s="44">
        <f t="shared" si="88"/>
        <v>0</v>
      </c>
      <c r="W552" s="44">
        <f t="shared" si="88"/>
        <v>0</v>
      </c>
      <c r="X552" s="44">
        <f t="shared" si="88"/>
        <v>0</v>
      </c>
      <c r="Y552" s="44">
        <f t="shared" si="88"/>
        <v>0</v>
      </c>
      <c r="Z552" s="44">
        <f t="shared" si="88"/>
        <v>0</v>
      </c>
      <c r="AA552" s="44">
        <f t="shared" si="43"/>
        <v>0</v>
      </c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BD552" s="44" t="str">
        <f t="shared" ref="BD552:BE571" si="89">BD50</f>
        <v>м</v>
      </c>
      <c r="BE552" s="44">
        <f t="shared" si="89"/>
        <v>4</v>
      </c>
    </row>
    <row r="553" spans="4:57" ht="15" hidden="1" customHeight="1" x14ac:dyDescent="0.2">
      <c r="D553" s="44">
        <f t="shared" si="45"/>
        <v>0</v>
      </c>
      <c r="F553" s="44">
        <f t="shared" si="46"/>
        <v>13</v>
      </c>
      <c r="G553" s="44">
        <f t="shared" ref="G553:Z553" si="90">G51</f>
        <v>1</v>
      </c>
      <c r="H553" s="44">
        <f t="shared" si="90"/>
        <v>1</v>
      </c>
      <c r="I553" s="44">
        <f t="shared" si="90"/>
        <v>2</v>
      </c>
      <c r="J553" s="44">
        <f t="shared" si="90"/>
        <v>0</v>
      </c>
      <c r="K553" s="44">
        <f t="shared" si="90"/>
        <v>0</v>
      </c>
      <c r="L553" s="44">
        <f t="shared" si="90"/>
        <v>1</v>
      </c>
      <c r="M553" s="44">
        <f t="shared" si="90"/>
        <v>1</v>
      </c>
      <c r="N553" s="44">
        <f t="shared" si="90"/>
        <v>1</v>
      </c>
      <c r="O553" s="44">
        <f t="shared" si="90"/>
        <v>0</v>
      </c>
      <c r="P553" s="44">
        <f t="shared" si="90"/>
        <v>2</v>
      </c>
      <c r="Q553" s="44">
        <f t="shared" si="90"/>
        <v>0</v>
      </c>
      <c r="R553" s="44">
        <f t="shared" si="90"/>
        <v>0</v>
      </c>
      <c r="S553" s="44">
        <f t="shared" si="90"/>
        <v>2</v>
      </c>
      <c r="T553" s="44">
        <f t="shared" si="90"/>
        <v>0</v>
      </c>
      <c r="U553" s="44">
        <f t="shared" si="90"/>
        <v>0</v>
      </c>
      <c r="V553" s="44">
        <f t="shared" si="90"/>
        <v>0</v>
      </c>
      <c r="W553" s="44">
        <f t="shared" si="90"/>
        <v>0</v>
      </c>
      <c r="X553" s="44">
        <f t="shared" si="90"/>
        <v>0</v>
      </c>
      <c r="Y553" s="44">
        <f t="shared" si="90"/>
        <v>0</v>
      </c>
      <c r="Z553" s="44">
        <f t="shared" si="90"/>
        <v>0</v>
      </c>
      <c r="AA553" s="44">
        <f t="shared" si="43"/>
        <v>0</v>
      </c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BD553" s="44" t="str">
        <f t="shared" si="89"/>
        <v>м</v>
      </c>
      <c r="BE553" s="44">
        <f t="shared" si="89"/>
        <v>3</v>
      </c>
    </row>
    <row r="554" spans="4:57" ht="15" hidden="1" customHeight="1" x14ac:dyDescent="0.2">
      <c r="D554" s="44">
        <f t="shared" si="45"/>
        <v>0</v>
      </c>
      <c r="F554" s="44">
        <f t="shared" si="46"/>
        <v>13</v>
      </c>
      <c r="G554" s="44">
        <f t="shared" ref="G554:Z554" si="91">G52</f>
        <v>1</v>
      </c>
      <c r="H554" s="44">
        <f t="shared" si="91"/>
        <v>1</v>
      </c>
      <c r="I554" s="44">
        <f t="shared" si="91"/>
        <v>1</v>
      </c>
      <c r="J554" s="44">
        <f t="shared" si="91"/>
        <v>1</v>
      </c>
      <c r="K554" s="44">
        <f t="shared" si="91"/>
        <v>1</v>
      </c>
      <c r="L554" s="44">
        <f t="shared" si="91"/>
        <v>0</v>
      </c>
      <c r="M554" s="44">
        <f t="shared" si="91"/>
        <v>1</v>
      </c>
      <c r="N554" s="44">
        <f t="shared" si="91"/>
        <v>1</v>
      </c>
      <c r="O554" s="44">
        <f t="shared" si="91"/>
        <v>1</v>
      </c>
      <c r="P554" s="44">
        <f t="shared" si="91"/>
        <v>2</v>
      </c>
      <c r="Q554" s="44">
        <f t="shared" si="91"/>
        <v>0</v>
      </c>
      <c r="R554" s="44">
        <f t="shared" si="91"/>
        <v>1</v>
      </c>
      <c r="S554" s="44">
        <f t="shared" si="91"/>
        <v>1</v>
      </c>
      <c r="T554" s="44">
        <f t="shared" si="91"/>
        <v>1</v>
      </c>
      <c r="U554" s="44">
        <f t="shared" si="91"/>
        <v>0</v>
      </c>
      <c r="V554" s="44">
        <f t="shared" si="91"/>
        <v>0</v>
      </c>
      <c r="W554" s="44">
        <f t="shared" si="91"/>
        <v>0</v>
      </c>
      <c r="X554" s="44">
        <f t="shared" si="91"/>
        <v>0</v>
      </c>
      <c r="Y554" s="44">
        <f t="shared" si="91"/>
        <v>0</v>
      </c>
      <c r="Z554" s="44">
        <f t="shared" si="91"/>
        <v>0</v>
      </c>
      <c r="AA554" s="44">
        <f t="shared" si="43"/>
        <v>0</v>
      </c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BD554" s="44" t="str">
        <f t="shared" si="89"/>
        <v>ж</v>
      </c>
      <c r="BE554" s="44">
        <f t="shared" si="89"/>
        <v>4</v>
      </c>
    </row>
    <row r="555" spans="4:57" ht="15" hidden="1" customHeight="1" x14ac:dyDescent="0.2">
      <c r="D555" s="44">
        <f t="shared" si="45"/>
        <v>0</v>
      </c>
      <c r="F555" s="44">
        <f t="shared" si="46"/>
        <v>0</v>
      </c>
      <c r="G555" s="44">
        <f t="shared" ref="G555:Z555" si="92">G53</f>
        <v>1</v>
      </c>
      <c r="H555" s="44">
        <f t="shared" si="92"/>
        <v>1</v>
      </c>
      <c r="I555" s="44">
        <f t="shared" si="92"/>
        <v>2</v>
      </c>
      <c r="J555" s="44">
        <f t="shared" si="92"/>
        <v>1</v>
      </c>
      <c r="K555" s="44">
        <f t="shared" si="92"/>
        <v>1</v>
      </c>
      <c r="L555" s="44">
        <f t="shared" si="92"/>
        <v>1</v>
      </c>
      <c r="M555" s="44">
        <f t="shared" si="92"/>
        <v>0</v>
      </c>
      <c r="N555" s="44">
        <f t="shared" si="92"/>
        <v>0</v>
      </c>
      <c r="O555" s="44">
        <f t="shared" si="92"/>
        <v>1</v>
      </c>
      <c r="P555" s="44">
        <f t="shared" si="92"/>
        <v>1</v>
      </c>
      <c r="Q555" s="44">
        <f t="shared" si="92"/>
        <v>1</v>
      </c>
      <c r="R555" s="44">
        <f t="shared" si="92"/>
        <v>0</v>
      </c>
      <c r="S555" s="44">
        <f t="shared" si="92"/>
        <v>2</v>
      </c>
      <c r="T555" s="44">
        <f t="shared" si="92"/>
        <v>0</v>
      </c>
      <c r="U555" s="44">
        <f t="shared" si="92"/>
        <v>0</v>
      </c>
      <c r="V555" s="44">
        <f t="shared" si="92"/>
        <v>0</v>
      </c>
      <c r="W555" s="44">
        <f t="shared" si="92"/>
        <v>0</v>
      </c>
      <c r="X555" s="44">
        <f t="shared" si="92"/>
        <v>0</v>
      </c>
      <c r="Y555" s="44">
        <f t="shared" si="92"/>
        <v>0</v>
      </c>
      <c r="Z555" s="44">
        <f t="shared" si="92"/>
        <v>0</v>
      </c>
      <c r="AA555" s="44">
        <f t="shared" si="43"/>
        <v>0</v>
      </c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BD555" s="44" t="str">
        <f t="shared" si="89"/>
        <v>ж</v>
      </c>
      <c r="BE555" s="44">
        <f t="shared" si="89"/>
        <v>0</v>
      </c>
    </row>
    <row r="556" spans="4:57" ht="15" hidden="1" customHeight="1" x14ac:dyDescent="0.2">
      <c r="D556" s="44">
        <f t="shared" si="45"/>
        <v>0</v>
      </c>
      <c r="F556" s="44">
        <f t="shared" si="46"/>
        <v>0</v>
      </c>
      <c r="G556" s="44">
        <f t="shared" ref="G556:Z556" si="93">G54</f>
        <v>0</v>
      </c>
      <c r="H556" s="44">
        <f t="shared" si="93"/>
        <v>0</v>
      </c>
      <c r="I556" s="44">
        <f t="shared" si="93"/>
        <v>0</v>
      </c>
      <c r="J556" s="44">
        <f t="shared" si="93"/>
        <v>0</v>
      </c>
      <c r="K556" s="44">
        <f t="shared" si="93"/>
        <v>0</v>
      </c>
      <c r="L556" s="44">
        <f t="shared" si="93"/>
        <v>0</v>
      </c>
      <c r="M556" s="44">
        <f t="shared" si="93"/>
        <v>0</v>
      </c>
      <c r="N556" s="44">
        <f t="shared" si="93"/>
        <v>0</v>
      </c>
      <c r="O556" s="44">
        <f t="shared" si="93"/>
        <v>0</v>
      </c>
      <c r="P556" s="44">
        <f t="shared" si="93"/>
        <v>0</v>
      </c>
      <c r="Q556" s="44">
        <f t="shared" si="93"/>
        <v>0</v>
      </c>
      <c r="R556" s="44">
        <f t="shared" si="93"/>
        <v>0</v>
      </c>
      <c r="S556" s="44">
        <f t="shared" si="93"/>
        <v>0</v>
      </c>
      <c r="T556" s="44">
        <f t="shared" si="93"/>
        <v>0</v>
      </c>
      <c r="U556" s="44">
        <f t="shared" si="93"/>
        <v>0</v>
      </c>
      <c r="V556" s="44">
        <f t="shared" si="93"/>
        <v>0</v>
      </c>
      <c r="W556" s="44">
        <f t="shared" si="93"/>
        <v>0</v>
      </c>
      <c r="X556" s="44">
        <f t="shared" si="93"/>
        <v>0</v>
      </c>
      <c r="Y556" s="44">
        <f t="shared" si="93"/>
        <v>0</v>
      </c>
      <c r="Z556" s="44">
        <f t="shared" si="93"/>
        <v>0</v>
      </c>
      <c r="AA556" s="44">
        <f t="shared" si="43"/>
        <v>0</v>
      </c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BD556" s="44">
        <f t="shared" si="89"/>
        <v>0</v>
      </c>
      <c r="BE556" s="44">
        <f t="shared" si="89"/>
        <v>0</v>
      </c>
    </row>
    <row r="557" spans="4:57" ht="15" hidden="1" customHeight="1" x14ac:dyDescent="0.2">
      <c r="D557" s="44">
        <f t="shared" si="45"/>
        <v>0</v>
      </c>
      <c r="F557" s="44">
        <f t="shared" si="46"/>
        <v>0</v>
      </c>
      <c r="G557" s="44">
        <f t="shared" ref="G557:Z557" si="94">G55</f>
        <v>0</v>
      </c>
      <c r="H557" s="44">
        <f t="shared" si="94"/>
        <v>0</v>
      </c>
      <c r="I557" s="44">
        <f t="shared" si="94"/>
        <v>0</v>
      </c>
      <c r="J557" s="44">
        <f t="shared" si="94"/>
        <v>0</v>
      </c>
      <c r="K557" s="44">
        <f t="shared" si="94"/>
        <v>0</v>
      </c>
      <c r="L557" s="44">
        <f t="shared" si="94"/>
        <v>0</v>
      </c>
      <c r="M557" s="44">
        <f t="shared" si="94"/>
        <v>0</v>
      </c>
      <c r="N557" s="44">
        <f t="shared" si="94"/>
        <v>0</v>
      </c>
      <c r="O557" s="44">
        <f t="shared" si="94"/>
        <v>0</v>
      </c>
      <c r="P557" s="44">
        <f t="shared" si="94"/>
        <v>0</v>
      </c>
      <c r="Q557" s="44">
        <f t="shared" si="94"/>
        <v>0</v>
      </c>
      <c r="R557" s="44">
        <f t="shared" si="94"/>
        <v>0</v>
      </c>
      <c r="S557" s="44">
        <f t="shared" si="94"/>
        <v>0</v>
      </c>
      <c r="T557" s="44">
        <f t="shared" si="94"/>
        <v>0</v>
      </c>
      <c r="U557" s="44">
        <f t="shared" si="94"/>
        <v>0</v>
      </c>
      <c r="V557" s="44">
        <f t="shared" si="94"/>
        <v>0</v>
      </c>
      <c r="W557" s="44">
        <f t="shared" si="94"/>
        <v>0</v>
      </c>
      <c r="X557" s="44">
        <f t="shared" si="94"/>
        <v>0</v>
      </c>
      <c r="Y557" s="44">
        <f t="shared" si="94"/>
        <v>0</v>
      </c>
      <c r="Z557" s="44">
        <f t="shared" si="94"/>
        <v>0</v>
      </c>
      <c r="AA557" s="44">
        <f t="shared" si="43"/>
        <v>0</v>
      </c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BD557" s="44">
        <f t="shared" si="89"/>
        <v>0</v>
      </c>
      <c r="BE557" s="44">
        <f t="shared" si="89"/>
        <v>0</v>
      </c>
    </row>
    <row r="558" spans="4:57" ht="15" hidden="1" customHeight="1" x14ac:dyDescent="0.2">
      <c r="D558" s="44">
        <f t="shared" si="45"/>
        <v>0</v>
      </c>
      <c r="F558" s="44">
        <f t="shared" si="46"/>
        <v>0</v>
      </c>
      <c r="G558" s="44">
        <f t="shared" ref="G558:Z558" si="95">G56</f>
        <v>0</v>
      </c>
      <c r="H558" s="44">
        <f t="shared" si="95"/>
        <v>0</v>
      </c>
      <c r="I558" s="44">
        <f t="shared" si="95"/>
        <v>0</v>
      </c>
      <c r="J558" s="44">
        <f t="shared" si="95"/>
        <v>0</v>
      </c>
      <c r="K558" s="44">
        <f t="shared" si="95"/>
        <v>0</v>
      </c>
      <c r="L558" s="44">
        <f t="shared" si="95"/>
        <v>0</v>
      </c>
      <c r="M558" s="44">
        <f t="shared" si="95"/>
        <v>0</v>
      </c>
      <c r="N558" s="44">
        <f t="shared" si="95"/>
        <v>0</v>
      </c>
      <c r="O558" s="44">
        <f t="shared" si="95"/>
        <v>0</v>
      </c>
      <c r="P558" s="44">
        <f t="shared" si="95"/>
        <v>0</v>
      </c>
      <c r="Q558" s="44">
        <f t="shared" si="95"/>
        <v>0</v>
      </c>
      <c r="R558" s="44">
        <f t="shared" si="95"/>
        <v>0</v>
      </c>
      <c r="S558" s="44">
        <f t="shared" si="95"/>
        <v>0</v>
      </c>
      <c r="T558" s="44">
        <f t="shared" si="95"/>
        <v>0</v>
      </c>
      <c r="U558" s="44">
        <f t="shared" si="95"/>
        <v>0</v>
      </c>
      <c r="V558" s="44">
        <f t="shared" si="95"/>
        <v>0</v>
      </c>
      <c r="W558" s="44">
        <f t="shared" si="95"/>
        <v>0</v>
      </c>
      <c r="X558" s="44">
        <f t="shared" si="95"/>
        <v>0</v>
      </c>
      <c r="Y558" s="44">
        <f t="shared" si="95"/>
        <v>0</v>
      </c>
      <c r="Z558" s="44">
        <f t="shared" si="95"/>
        <v>0</v>
      </c>
      <c r="AA558" s="44">
        <f t="shared" si="43"/>
        <v>0</v>
      </c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BD558" s="44">
        <f t="shared" si="89"/>
        <v>0</v>
      </c>
      <c r="BE558" s="44">
        <f t="shared" si="89"/>
        <v>0</v>
      </c>
    </row>
    <row r="559" spans="4:57" ht="15" hidden="1" customHeight="1" x14ac:dyDescent="0.2">
      <c r="D559" s="44">
        <f t="shared" si="45"/>
        <v>0</v>
      </c>
      <c r="F559" s="44">
        <f t="shared" si="46"/>
        <v>0</v>
      </c>
      <c r="G559" s="44">
        <f t="shared" ref="G559:Z559" si="96">G57</f>
        <v>0</v>
      </c>
      <c r="H559" s="44">
        <f t="shared" si="96"/>
        <v>0</v>
      </c>
      <c r="I559" s="44">
        <f t="shared" si="96"/>
        <v>0</v>
      </c>
      <c r="J559" s="44">
        <f t="shared" si="96"/>
        <v>0</v>
      </c>
      <c r="K559" s="44">
        <f t="shared" si="96"/>
        <v>0</v>
      </c>
      <c r="L559" s="44">
        <f t="shared" si="96"/>
        <v>0</v>
      </c>
      <c r="M559" s="44">
        <f t="shared" si="96"/>
        <v>0</v>
      </c>
      <c r="N559" s="44">
        <f t="shared" si="96"/>
        <v>0</v>
      </c>
      <c r="O559" s="44">
        <f t="shared" si="96"/>
        <v>0</v>
      </c>
      <c r="P559" s="44">
        <f t="shared" si="96"/>
        <v>0</v>
      </c>
      <c r="Q559" s="44">
        <f t="shared" si="96"/>
        <v>0</v>
      </c>
      <c r="R559" s="44">
        <f t="shared" si="96"/>
        <v>0</v>
      </c>
      <c r="S559" s="44">
        <f t="shared" si="96"/>
        <v>0</v>
      </c>
      <c r="T559" s="44">
        <f t="shared" si="96"/>
        <v>0</v>
      </c>
      <c r="U559" s="44">
        <f t="shared" si="96"/>
        <v>0</v>
      </c>
      <c r="V559" s="44">
        <f t="shared" si="96"/>
        <v>0</v>
      </c>
      <c r="W559" s="44">
        <f t="shared" si="96"/>
        <v>0</v>
      </c>
      <c r="X559" s="44">
        <f t="shared" si="96"/>
        <v>0</v>
      </c>
      <c r="Y559" s="44">
        <f t="shared" si="96"/>
        <v>0</v>
      </c>
      <c r="Z559" s="44">
        <f t="shared" si="96"/>
        <v>0</v>
      </c>
      <c r="AA559" s="44">
        <f t="shared" si="43"/>
        <v>0</v>
      </c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BD559" s="44">
        <f t="shared" si="89"/>
        <v>0</v>
      </c>
      <c r="BE559" s="44">
        <f t="shared" si="89"/>
        <v>0</v>
      </c>
    </row>
    <row r="560" spans="4:57" ht="15" hidden="1" customHeight="1" x14ac:dyDescent="0.2">
      <c r="D560" s="44">
        <f t="shared" si="45"/>
        <v>0</v>
      </c>
      <c r="F560" s="44">
        <f t="shared" si="46"/>
        <v>0</v>
      </c>
      <c r="G560" s="44">
        <f t="shared" ref="G560:Z560" si="97">G58</f>
        <v>0</v>
      </c>
      <c r="H560" s="44">
        <f t="shared" si="97"/>
        <v>0</v>
      </c>
      <c r="I560" s="44">
        <f t="shared" si="97"/>
        <v>0</v>
      </c>
      <c r="J560" s="44">
        <f t="shared" si="97"/>
        <v>0</v>
      </c>
      <c r="K560" s="44">
        <f t="shared" si="97"/>
        <v>0</v>
      </c>
      <c r="L560" s="44">
        <f t="shared" si="97"/>
        <v>0</v>
      </c>
      <c r="M560" s="44">
        <f t="shared" si="97"/>
        <v>0</v>
      </c>
      <c r="N560" s="44">
        <f t="shared" si="97"/>
        <v>0</v>
      </c>
      <c r="O560" s="44">
        <f t="shared" si="97"/>
        <v>0</v>
      </c>
      <c r="P560" s="44">
        <f t="shared" si="97"/>
        <v>0</v>
      </c>
      <c r="Q560" s="44">
        <f t="shared" si="97"/>
        <v>0</v>
      </c>
      <c r="R560" s="44">
        <f t="shared" si="97"/>
        <v>0</v>
      </c>
      <c r="S560" s="44">
        <f t="shared" si="97"/>
        <v>0</v>
      </c>
      <c r="T560" s="44">
        <f t="shared" si="97"/>
        <v>0</v>
      </c>
      <c r="U560" s="44">
        <f t="shared" si="97"/>
        <v>0</v>
      </c>
      <c r="V560" s="44">
        <f t="shared" si="97"/>
        <v>0</v>
      </c>
      <c r="W560" s="44">
        <f t="shared" si="97"/>
        <v>0</v>
      </c>
      <c r="X560" s="44">
        <f t="shared" si="97"/>
        <v>0</v>
      </c>
      <c r="Y560" s="44">
        <f t="shared" si="97"/>
        <v>0</v>
      </c>
      <c r="Z560" s="44">
        <f t="shared" si="97"/>
        <v>0</v>
      </c>
      <c r="AA560" s="44">
        <f t="shared" si="43"/>
        <v>0</v>
      </c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BD560" s="44">
        <f t="shared" si="89"/>
        <v>0</v>
      </c>
      <c r="BE560" s="44">
        <f t="shared" si="89"/>
        <v>0</v>
      </c>
    </row>
    <row r="561" spans="4:57" ht="15" hidden="1" customHeight="1" x14ac:dyDescent="0.2">
      <c r="D561" s="44">
        <f t="shared" si="45"/>
        <v>0</v>
      </c>
      <c r="F561" s="44">
        <f t="shared" si="46"/>
        <v>0</v>
      </c>
      <c r="G561" s="44">
        <f t="shared" ref="G561:Z561" si="98">G59</f>
        <v>0</v>
      </c>
      <c r="H561" s="44">
        <f t="shared" si="98"/>
        <v>0</v>
      </c>
      <c r="I561" s="44">
        <f t="shared" si="98"/>
        <v>0</v>
      </c>
      <c r="J561" s="44">
        <f t="shared" si="98"/>
        <v>0</v>
      </c>
      <c r="K561" s="44">
        <f t="shared" si="98"/>
        <v>0</v>
      </c>
      <c r="L561" s="44">
        <f t="shared" si="98"/>
        <v>0</v>
      </c>
      <c r="M561" s="44">
        <f t="shared" si="98"/>
        <v>0</v>
      </c>
      <c r="N561" s="44">
        <f t="shared" si="98"/>
        <v>0</v>
      </c>
      <c r="O561" s="44">
        <f t="shared" si="98"/>
        <v>0</v>
      </c>
      <c r="P561" s="44">
        <f t="shared" si="98"/>
        <v>0</v>
      </c>
      <c r="Q561" s="44">
        <f t="shared" si="98"/>
        <v>0</v>
      </c>
      <c r="R561" s="44">
        <f t="shared" si="98"/>
        <v>0</v>
      </c>
      <c r="S561" s="44">
        <f t="shared" si="98"/>
        <v>0</v>
      </c>
      <c r="T561" s="44">
        <f t="shared" si="98"/>
        <v>0</v>
      </c>
      <c r="U561" s="44">
        <f t="shared" si="98"/>
        <v>0</v>
      </c>
      <c r="V561" s="44">
        <f t="shared" si="98"/>
        <v>0</v>
      </c>
      <c r="W561" s="44">
        <f t="shared" si="98"/>
        <v>0</v>
      </c>
      <c r="X561" s="44">
        <f t="shared" si="98"/>
        <v>0</v>
      </c>
      <c r="Y561" s="44">
        <f t="shared" si="98"/>
        <v>0</v>
      </c>
      <c r="Z561" s="44">
        <f t="shared" si="98"/>
        <v>0</v>
      </c>
      <c r="AA561" s="44">
        <f t="shared" si="43"/>
        <v>0</v>
      </c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BD561" s="44">
        <f t="shared" si="89"/>
        <v>0</v>
      </c>
      <c r="BE561" s="44">
        <f t="shared" si="89"/>
        <v>0</v>
      </c>
    </row>
    <row r="562" spans="4:57" ht="15" hidden="1" customHeight="1" x14ac:dyDescent="0.2">
      <c r="D562" s="44">
        <f t="shared" si="45"/>
        <v>0</v>
      </c>
      <c r="F562" s="44">
        <f t="shared" si="46"/>
        <v>0</v>
      </c>
      <c r="G562" s="44">
        <f t="shared" ref="G562:Z562" si="99">G60</f>
        <v>0</v>
      </c>
      <c r="H562" s="44">
        <f t="shared" si="99"/>
        <v>0</v>
      </c>
      <c r="I562" s="44">
        <f t="shared" si="99"/>
        <v>0</v>
      </c>
      <c r="J562" s="44">
        <f t="shared" si="99"/>
        <v>0</v>
      </c>
      <c r="K562" s="44">
        <f t="shared" si="99"/>
        <v>0</v>
      </c>
      <c r="L562" s="44">
        <f t="shared" si="99"/>
        <v>0</v>
      </c>
      <c r="M562" s="44">
        <f t="shared" si="99"/>
        <v>0</v>
      </c>
      <c r="N562" s="44">
        <f t="shared" si="99"/>
        <v>0</v>
      </c>
      <c r="O562" s="44">
        <f t="shared" si="99"/>
        <v>0</v>
      </c>
      <c r="P562" s="44">
        <f t="shared" si="99"/>
        <v>0</v>
      </c>
      <c r="Q562" s="44">
        <f t="shared" si="99"/>
        <v>0</v>
      </c>
      <c r="R562" s="44">
        <f t="shared" si="99"/>
        <v>0</v>
      </c>
      <c r="S562" s="44">
        <f t="shared" si="99"/>
        <v>0</v>
      </c>
      <c r="T562" s="44">
        <f t="shared" si="99"/>
        <v>0</v>
      </c>
      <c r="U562" s="44">
        <f t="shared" si="99"/>
        <v>0</v>
      </c>
      <c r="V562" s="44">
        <f t="shared" si="99"/>
        <v>0</v>
      </c>
      <c r="W562" s="44">
        <f t="shared" si="99"/>
        <v>0</v>
      </c>
      <c r="X562" s="44">
        <f t="shared" si="99"/>
        <v>0</v>
      </c>
      <c r="Y562" s="44">
        <f t="shared" si="99"/>
        <v>0</v>
      </c>
      <c r="Z562" s="44">
        <f t="shared" si="99"/>
        <v>0</v>
      </c>
      <c r="AA562" s="44">
        <f t="shared" si="43"/>
        <v>0</v>
      </c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BD562" s="44">
        <f t="shared" si="89"/>
        <v>0</v>
      </c>
      <c r="BE562" s="44">
        <f t="shared" si="89"/>
        <v>0</v>
      </c>
    </row>
    <row r="563" spans="4:57" ht="15" hidden="1" customHeight="1" x14ac:dyDescent="0.2">
      <c r="D563" s="44">
        <f t="shared" si="45"/>
        <v>0</v>
      </c>
      <c r="F563" s="44">
        <f t="shared" si="46"/>
        <v>0</v>
      </c>
      <c r="G563" s="44">
        <f t="shared" ref="G563:Z563" si="100">G61</f>
        <v>0</v>
      </c>
      <c r="H563" s="44">
        <f t="shared" si="100"/>
        <v>0</v>
      </c>
      <c r="I563" s="44">
        <f t="shared" si="100"/>
        <v>0</v>
      </c>
      <c r="J563" s="44">
        <f t="shared" si="100"/>
        <v>0</v>
      </c>
      <c r="K563" s="44">
        <f t="shared" si="100"/>
        <v>0</v>
      </c>
      <c r="L563" s="44">
        <f t="shared" si="100"/>
        <v>0</v>
      </c>
      <c r="M563" s="44">
        <f t="shared" si="100"/>
        <v>0</v>
      </c>
      <c r="N563" s="44">
        <f t="shared" si="100"/>
        <v>0</v>
      </c>
      <c r="O563" s="44">
        <f t="shared" si="100"/>
        <v>0</v>
      </c>
      <c r="P563" s="44">
        <f t="shared" si="100"/>
        <v>0</v>
      </c>
      <c r="Q563" s="44">
        <f t="shared" si="100"/>
        <v>0</v>
      </c>
      <c r="R563" s="44">
        <f t="shared" si="100"/>
        <v>0</v>
      </c>
      <c r="S563" s="44">
        <f t="shared" si="100"/>
        <v>0</v>
      </c>
      <c r="T563" s="44">
        <f t="shared" si="100"/>
        <v>0</v>
      </c>
      <c r="U563" s="44">
        <f t="shared" si="100"/>
        <v>0</v>
      </c>
      <c r="V563" s="44">
        <f t="shared" si="100"/>
        <v>0</v>
      </c>
      <c r="W563" s="44">
        <f t="shared" si="100"/>
        <v>0</v>
      </c>
      <c r="X563" s="44">
        <f t="shared" si="100"/>
        <v>0</v>
      </c>
      <c r="Y563" s="44">
        <f t="shared" si="100"/>
        <v>0</v>
      </c>
      <c r="Z563" s="44">
        <f t="shared" si="100"/>
        <v>0</v>
      </c>
      <c r="AA563" s="44">
        <f t="shared" si="43"/>
        <v>0</v>
      </c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BD563" s="44">
        <f t="shared" si="89"/>
        <v>0</v>
      </c>
      <c r="BE563" s="44">
        <f t="shared" si="89"/>
        <v>0</v>
      </c>
    </row>
    <row r="564" spans="4:57" ht="15" hidden="1" customHeight="1" x14ac:dyDescent="0.2">
      <c r="D564" s="44">
        <f t="shared" si="45"/>
        <v>0</v>
      </c>
      <c r="F564" s="44">
        <f t="shared" si="46"/>
        <v>0</v>
      </c>
      <c r="G564" s="44">
        <f t="shared" ref="G564:Z564" si="101">G62</f>
        <v>0</v>
      </c>
      <c r="H564" s="44">
        <f t="shared" si="101"/>
        <v>0</v>
      </c>
      <c r="I564" s="44">
        <f t="shared" si="101"/>
        <v>0</v>
      </c>
      <c r="J564" s="44">
        <f t="shared" si="101"/>
        <v>0</v>
      </c>
      <c r="K564" s="44">
        <f t="shared" si="101"/>
        <v>0</v>
      </c>
      <c r="L564" s="44">
        <f t="shared" si="101"/>
        <v>0</v>
      </c>
      <c r="M564" s="44">
        <f t="shared" si="101"/>
        <v>0</v>
      </c>
      <c r="N564" s="44">
        <f t="shared" si="101"/>
        <v>0</v>
      </c>
      <c r="O564" s="44">
        <f t="shared" si="101"/>
        <v>0</v>
      </c>
      <c r="P564" s="44">
        <f t="shared" si="101"/>
        <v>0</v>
      </c>
      <c r="Q564" s="44">
        <f t="shared" si="101"/>
        <v>0</v>
      </c>
      <c r="R564" s="44">
        <f t="shared" si="101"/>
        <v>0</v>
      </c>
      <c r="S564" s="44">
        <f t="shared" si="101"/>
        <v>0</v>
      </c>
      <c r="T564" s="44">
        <f t="shared" si="101"/>
        <v>0</v>
      </c>
      <c r="U564" s="44">
        <f t="shared" si="101"/>
        <v>0</v>
      </c>
      <c r="V564" s="44">
        <f t="shared" si="101"/>
        <v>0</v>
      </c>
      <c r="W564" s="44">
        <f t="shared" si="101"/>
        <v>0</v>
      </c>
      <c r="X564" s="44">
        <f t="shared" si="101"/>
        <v>0</v>
      </c>
      <c r="Y564" s="44">
        <f t="shared" si="101"/>
        <v>0</v>
      </c>
      <c r="Z564" s="44">
        <f t="shared" si="101"/>
        <v>0</v>
      </c>
      <c r="AA564" s="44">
        <f t="shared" si="43"/>
        <v>0</v>
      </c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BD564" s="44">
        <f t="shared" si="89"/>
        <v>0</v>
      </c>
      <c r="BE564" s="44">
        <f t="shared" si="89"/>
        <v>0</v>
      </c>
    </row>
    <row r="565" spans="4:57" ht="15" hidden="1" customHeight="1" x14ac:dyDescent="0.2">
      <c r="D565" s="44">
        <f t="shared" si="45"/>
        <v>0</v>
      </c>
      <c r="F565" s="44">
        <f t="shared" si="46"/>
        <v>0</v>
      </c>
      <c r="G565" s="44">
        <f t="shared" ref="G565:Z565" si="102">G63</f>
        <v>0</v>
      </c>
      <c r="H565" s="44">
        <f t="shared" si="102"/>
        <v>0</v>
      </c>
      <c r="I565" s="44">
        <f t="shared" si="102"/>
        <v>0</v>
      </c>
      <c r="J565" s="44">
        <f t="shared" si="102"/>
        <v>0</v>
      </c>
      <c r="K565" s="44">
        <f t="shared" si="102"/>
        <v>0</v>
      </c>
      <c r="L565" s="44">
        <f t="shared" si="102"/>
        <v>0</v>
      </c>
      <c r="M565" s="44">
        <f t="shared" si="102"/>
        <v>0</v>
      </c>
      <c r="N565" s="44">
        <f t="shared" si="102"/>
        <v>0</v>
      </c>
      <c r="O565" s="44">
        <f t="shared" si="102"/>
        <v>0</v>
      </c>
      <c r="P565" s="44">
        <f t="shared" si="102"/>
        <v>0</v>
      </c>
      <c r="Q565" s="44">
        <f t="shared" si="102"/>
        <v>0</v>
      </c>
      <c r="R565" s="44">
        <f t="shared" si="102"/>
        <v>0</v>
      </c>
      <c r="S565" s="44">
        <f t="shared" si="102"/>
        <v>0</v>
      </c>
      <c r="T565" s="44">
        <f t="shared" si="102"/>
        <v>0</v>
      </c>
      <c r="U565" s="44">
        <f t="shared" si="102"/>
        <v>0</v>
      </c>
      <c r="V565" s="44">
        <f t="shared" si="102"/>
        <v>0</v>
      </c>
      <c r="W565" s="44">
        <f t="shared" si="102"/>
        <v>0</v>
      </c>
      <c r="X565" s="44">
        <f t="shared" si="102"/>
        <v>0</v>
      </c>
      <c r="Y565" s="44">
        <f t="shared" si="102"/>
        <v>0</v>
      </c>
      <c r="Z565" s="44">
        <f t="shared" si="102"/>
        <v>0</v>
      </c>
      <c r="AA565" s="44">
        <f t="shared" si="43"/>
        <v>0</v>
      </c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BD565" s="44">
        <f t="shared" si="89"/>
        <v>0</v>
      </c>
      <c r="BE565" s="44">
        <f t="shared" si="89"/>
        <v>0</v>
      </c>
    </row>
    <row r="566" spans="4:57" ht="15" hidden="1" customHeight="1" x14ac:dyDescent="0.2">
      <c r="D566" s="44">
        <f t="shared" si="45"/>
        <v>0</v>
      </c>
      <c r="F566" s="44">
        <f t="shared" si="46"/>
        <v>0</v>
      </c>
      <c r="G566" s="44">
        <f t="shared" ref="G566:Z566" si="103">G64</f>
        <v>0</v>
      </c>
      <c r="H566" s="44">
        <f t="shared" si="103"/>
        <v>0</v>
      </c>
      <c r="I566" s="44">
        <f t="shared" si="103"/>
        <v>0</v>
      </c>
      <c r="J566" s="44">
        <f t="shared" si="103"/>
        <v>0</v>
      </c>
      <c r="K566" s="44">
        <f t="shared" si="103"/>
        <v>0</v>
      </c>
      <c r="L566" s="44">
        <f t="shared" si="103"/>
        <v>0</v>
      </c>
      <c r="M566" s="44">
        <f t="shared" si="103"/>
        <v>0</v>
      </c>
      <c r="N566" s="44">
        <f t="shared" si="103"/>
        <v>0</v>
      </c>
      <c r="O566" s="44">
        <f t="shared" si="103"/>
        <v>0</v>
      </c>
      <c r="P566" s="44">
        <f t="shared" si="103"/>
        <v>0</v>
      </c>
      <c r="Q566" s="44">
        <f t="shared" si="103"/>
        <v>0</v>
      </c>
      <c r="R566" s="44">
        <f t="shared" si="103"/>
        <v>0</v>
      </c>
      <c r="S566" s="44">
        <f t="shared" si="103"/>
        <v>0</v>
      </c>
      <c r="T566" s="44">
        <f t="shared" si="103"/>
        <v>0</v>
      </c>
      <c r="U566" s="44">
        <f t="shared" si="103"/>
        <v>0</v>
      </c>
      <c r="V566" s="44">
        <f t="shared" si="103"/>
        <v>0</v>
      </c>
      <c r="W566" s="44">
        <f t="shared" si="103"/>
        <v>0</v>
      </c>
      <c r="X566" s="44">
        <f t="shared" si="103"/>
        <v>0</v>
      </c>
      <c r="Y566" s="44">
        <f t="shared" si="103"/>
        <v>0</v>
      </c>
      <c r="Z566" s="44">
        <f t="shared" si="103"/>
        <v>0</v>
      </c>
      <c r="AA566" s="44">
        <f t="shared" si="43"/>
        <v>0</v>
      </c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BD566" s="44">
        <f t="shared" si="89"/>
        <v>0</v>
      </c>
      <c r="BE566" s="44">
        <f t="shared" si="89"/>
        <v>0</v>
      </c>
    </row>
    <row r="567" spans="4:57" ht="15" hidden="1" customHeight="1" x14ac:dyDescent="0.2">
      <c r="D567" s="44">
        <f t="shared" si="45"/>
        <v>0</v>
      </c>
      <c r="F567" s="44">
        <f t="shared" si="46"/>
        <v>0</v>
      </c>
      <c r="G567" s="44">
        <f t="shared" ref="G567:Z567" si="104">G65</f>
        <v>0</v>
      </c>
      <c r="H567" s="44">
        <f t="shared" si="104"/>
        <v>0</v>
      </c>
      <c r="I567" s="44">
        <f t="shared" si="104"/>
        <v>0</v>
      </c>
      <c r="J567" s="44">
        <f t="shared" si="104"/>
        <v>0</v>
      </c>
      <c r="K567" s="44">
        <f t="shared" si="104"/>
        <v>0</v>
      </c>
      <c r="L567" s="44">
        <f t="shared" si="104"/>
        <v>0</v>
      </c>
      <c r="M567" s="44">
        <f t="shared" si="104"/>
        <v>0</v>
      </c>
      <c r="N567" s="44">
        <f t="shared" si="104"/>
        <v>0</v>
      </c>
      <c r="O567" s="44">
        <f t="shared" si="104"/>
        <v>0</v>
      </c>
      <c r="P567" s="44">
        <f t="shared" si="104"/>
        <v>0</v>
      </c>
      <c r="Q567" s="44">
        <f t="shared" si="104"/>
        <v>0</v>
      </c>
      <c r="R567" s="44">
        <f t="shared" si="104"/>
        <v>0</v>
      </c>
      <c r="S567" s="44">
        <f t="shared" si="104"/>
        <v>0</v>
      </c>
      <c r="T567" s="44">
        <f t="shared" si="104"/>
        <v>0</v>
      </c>
      <c r="U567" s="44">
        <f t="shared" si="104"/>
        <v>0</v>
      </c>
      <c r="V567" s="44">
        <f t="shared" si="104"/>
        <v>0</v>
      </c>
      <c r="W567" s="44">
        <f t="shared" si="104"/>
        <v>0</v>
      </c>
      <c r="X567" s="44">
        <f t="shared" si="104"/>
        <v>0</v>
      </c>
      <c r="Y567" s="44">
        <f t="shared" si="104"/>
        <v>0</v>
      </c>
      <c r="Z567" s="44">
        <f t="shared" si="104"/>
        <v>0</v>
      </c>
      <c r="AA567" s="44">
        <f t="shared" si="43"/>
        <v>0</v>
      </c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BD567" s="44">
        <f t="shared" si="89"/>
        <v>0</v>
      </c>
      <c r="BE567" s="44">
        <f t="shared" si="89"/>
        <v>0</v>
      </c>
    </row>
    <row r="568" spans="4:57" ht="15" hidden="1" customHeight="1" x14ac:dyDescent="0.2">
      <c r="D568" s="44">
        <f t="shared" si="45"/>
        <v>0</v>
      </c>
      <c r="F568" s="44">
        <f t="shared" si="46"/>
        <v>0</v>
      </c>
      <c r="G568" s="44">
        <f t="shared" ref="G568:Z568" si="105">G66</f>
        <v>0</v>
      </c>
      <c r="H568" s="44">
        <f t="shared" si="105"/>
        <v>0</v>
      </c>
      <c r="I568" s="44">
        <f t="shared" si="105"/>
        <v>0</v>
      </c>
      <c r="J568" s="44">
        <f t="shared" si="105"/>
        <v>0</v>
      </c>
      <c r="K568" s="44">
        <f t="shared" si="105"/>
        <v>0</v>
      </c>
      <c r="L568" s="44">
        <f t="shared" si="105"/>
        <v>0</v>
      </c>
      <c r="M568" s="44">
        <f t="shared" si="105"/>
        <v>0</v>
      </c>
      <c r="N568" s="44">
        <f t="shared" si="105"/>
        <v>0</v>
      </c>
      <c r="O568" s="44">
        <f t="shared" si="105"/>
        <v>0</v>
      </c>
      <c r="P568" s="44">
        <f t="shared" si="105"/>
        <v>0</v>
      </c>
      <c r="Q568" s="44">
        <f t="shared" si="105"/>
        <v>0</v>
      </c>
      <c r="R568" s="44">
        <f t="shared" si="105"/>
        <v>0</v>
      </c>
      <c r="S568" s="44">
        <f t="shared" si="105"/>
        <v>0</v>
      </c>
      <c r="T568" s="44">
        <f t="shared" si="105"/>
        <v>0</v>
      </c>
      <c r="U568" s="44">
        <f t="shared" si="105"/>
        <v>0</v>
      </c>
      <c r="V568" s="44">
        <f t="shared" si="105"/>
        <v>0</v>
      </c>
      <c r="W568" s="44">
        <f t="shared" si="105"/>
        <v>0</v>
      </c>
      <c r="X568" s="44">
        <f t="shared" si="105"/>
        <v>0</v>
      </c>
      <c r="Y568" s="44">
        <f t="shared" si="105"/>
        <v>0</v>
      </c>
      <c r="Z568" s="44">
        <f t="shared" si="105"/>
        <v>0</v>
      </c>
      <c r="AA568" s="44">
        <f t="shared" si="43"/>
        <v>0</v>
      </c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BD568" s="44">
        <f t="shared" si="89"/>
        <v>0</v>
      </c>
      <c r="BE568" s="44">
        <f t="shared" si="89"/>
        <v>0</v>
      </c>
    </row>
    <row r="569" spans="4:57" ht="15" hidden="1" customHeight="1" x14ac:dyDescent="0.2">
      <c r="D569" s="44">
        <f t="shared" si="45"/>
        <v>0</v>
      </c>
      <c r="F569" s="44">
        <f t="shared" si="46"/>
        <v>0</v>
      </c>
      <c r="G569" s="44">
        <f t="shared" ref="G569:Z569" si="106">G67</f>
        <v>0</v>
      </c>
      <c r="H569" s="44">
        <f t="shared" si="106"/>
        <v>0</v>
      </c>
      <c r="I569" s="44">
        <f t="shared" si="106"/>
        <v>0</v>
      </c>
      <c r="J569" s="44">
        <f t="shared" si="106"/>
        <v>0</v>
      </c>
      <c r="K569" s="44">
        <f t="shared" si="106"/>
        <v>0</v>
      </c>
      <c r="L569" s="44">
        <f t="shared" si="106"/>
        <v>0</v>
      </c>
      <c r="M569" s="44">
        <f t="shared" si="106"/>
        <v>0</v>
      </c>
      <c r="N569" s="44">
        <f t="shared" si="106"/>
        <v>0</v>
      </c>
      <c r="O569" s="44">
        <f t="shared" si="106"/>
        <v>0</v>
      </c>
      <c r="P569" s="44">
        <f t="shared" si="106"/>
        <v>0</v>
      </c>
      <c r="Q569" s="44">
        <f t="shared" si="106"/>
        <v>0</v>
      </c>
      <c r="R569" s="44">
        <f t="shared" si="106"/>
        <v>0</v>
      </c>
      <c r="S569" s="44">
        <f t="shared" si="106"/>
        <v>0</v>
      </c>
      <c r="T569" s="44">
        <f t="shared" si="106"/>
        <v>0</v>
      </c>
      <c r="U569" s="44">
        <f t="shared" si="106"/>
        <v>0</v>
      </c>
      <c r="V569" s="44">
        <f t="shared" si="106"/>
        <v>0</v>
      </c>
      <c r="W569" s="44">
        <f t="shared" si="106"/>
        <v>0</v>
      </c>
      <c r="X569" s="44">
        <f t="shared" si="106"/>
        <v>0</v>
      </c>
      <c r="Y569" s="44">
        <f t="shared" si="106"/>
        <v>0</v>
      </c>
      <c r="Z569" s="44">
        <f t="shared" si="106"/>
        <v>0</v>
      </c>
      <c r="AA569" s="44">
        <f t="shared" si="43"/>
        <v>0</v>
      </c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BD569" s="44">
        <f t="shared" si="89"/>
        <v>0</v>
      </c>
      <c r="BE569" s="44">
        <f t="shared" si="89"/>
        <v>0</v>
      </c>
    </row>
    <row r="570" spans="4:57" ht="15" hidden="1" customHeight="1" x14ac:dyDescent="0.2">
      <c r="D570" s="44">
        <f t="shared" si="45"/>
        <v>0</v>
      </c>
      <c r="F570" s="44">
        <f t="shared" si="46"/>
        <v>0</v>
      </c>
      <c r="G570" s="44">
        <f t="shared" ref="G570:Z570" si="107">G68</f>
        <v>0</v>
      </c>
      <c r="H570" s="44">
        <f t="shared" si="107"/>
        <v>0</v>
      </c>
      <c r="I570" s="44">
        <f t="shared" si="107"/>
        <v>0</v>
      </c>
      <c r="J570" s="44">
        <f t="shared" si="107"/>
        <v>0</v>
      </c>
      <c r="K570" s="44">
        <f t="shared" si="107"/>
        <v>0</v>
      </c>
      <c r="L570" s="44">
        <f t="shared" si="107"/>
        <v>0</v>
      </c>
      <c r="M570" s="44">
        <f t="shared" si="107"/>
        <v>0</v>
      </c>
      <c r="N570" s="44">
        <f t="shared" si="107"/>
        <v>0</v>
      </c>
      <c r="O570" s="44">
        <f t="shared" si="107"/>
        <v>0</v>
      </c>
      <c r="P570" s="44">
        <f t="shared" si="107"/>
        <v>0</v>
      </c>
      <c r="Q570" s="44">
        <f t="shared" si="107"/>
        <v>0</v>
      </c>
      <c r="R570" s="44">
        <f t="shared" si="107"/>
        <v>0</v>
      </c>
      <c r="S570" s="44">
        <f t="shared" si="107"/>
        <v>0</v>
      </c>
      <c r="T570" s="44">
        <f t="shared" si="107"/>
        <v>0</v>
      </c>
      <c r="U570" s="44">
        <f t="shared" si="107"/>
        <v>0</v>
      </c>
      <c r="V570" s="44">
        <f t="shared" si="107"/>
        <v>0</v>
      </c>
      <c r="W570" s="44">
        <f t="shared" si="107"/>
        <v>0</v>
      </c>
      <c r="X570" s="44">
        <f t="shared" si="107"/>
        <v>0</v>
      </c>
      <c r="Y570" s="44">
        <f t="shared" si="107"/>
        <v>0</v>
      </c>
      <c r="Z570" s="44">
        <f t="shared" si="107"/>
        <v>0</v>
      </c>
      <c r="AA570" s="44">
        <f t="shared" si="43"/>
        <v>0</v>
      </c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BD570" s="44">
        <f t="shared" si="89"/>
        <v>0</v>
      </c>
      <c r="BE570" s="44">
        <f t="shared" si="89"/>
        <v>0</v>
      </c>
    </row>
    <row r="571" spans="4:57" ht="15" hidden="1" customHeight="1" x14ac:dyDescent="0.2">
      <c r="D571" s="44">
        <f t="shared" si="45"/>
        <v>0</v>
      </c>
      <c r="F571" s="44">
        <f t="shared" si="46"/>
        <v>0</v>
      </c>
      <c r="G571" s="44">
        <f t="shared" ref="G571:Z571" si="108">G69</f>
        <v>0</v>
      </c>
      <c r="H571" s="44">
        <f t="shared" si="108"/>
        <v>0</v>
      </c>
      <c r="I571" s="44">
        <f t="shared" si="108"/>
        <v>0</v>
      </c>
      <c r="J571" s="44">
        <f t="shared" si="108"/>
        <v>0</v>
      </c>
      <c r="K571" s="44">
        <f t="shared" si="108"/>
        <v>0</v>
      </c>
      <c r="L571" s="44">
        <f t="shared" si="108"/>
        <v>0</v>
      </c>
      <c r="M571" s="44">
        <f t="shared" si="108"/>
        <v>0</v>
      </c>
      <c r="N571" s="44">
        <f t="shared" si="108"/>
        <v>0</v>
      </c>
      <c r="O571" s="44">
        <f t="shared" si="108"/>
        <v>0</v>
      </c>
      <c r="P571" s="44">
        <f t="shared" si="108"/>
        <v>0</v>
      </c>
      <c r="Q571" s="44">
        <f t="shared" si="108"/>
        <v>0</v>
      </c>
      <c r="R571" s="44">
        <f t="shared" si="108"/>
        <v>0</v>
      </c>
      <c r="S571" s="44">
        <f t="shared" si="108"/>
        <v>0</v>
      </c>
      <c r="T571" s="44">
        <f t="shared" si="108"/>
        <v>0</v>
      </c>
      <c r="U571" s="44">
        <f t="shared" si="108"/>
        <v>0</v>
      </c>
      <c r="V571" s="44">
        <f t="shared" si="108"/>
        <v>0</v>
      </c>
      <c r="W571" s="44">
        <f t="shared" si="108"/>
        <v>0</v>
      </c>
      <c r="X571" s="44">
        <f t="shared" si="108"/>
        <v>0</v>
      </c>
      <c r="Y571" s="44">
        <f t="shared" si="108"/>
        <v>0</v>
      </c>
      <c r="Z571" s="44">
        <f t="shared" si="108"/>
        <v>0</v>
      </c>
      <c r="AA571" s="44">
        <f t="shared" si="43"/>
        <v>0</v>
      </c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BD571" s="44">
        <f t="shared" si="89"/>
        <v>0</v>
      </c>
      <c r="BE571" s="44">
        <f t="shared" si="89"/>
        <v>0</v>
      </c>
    </row>
    <row r="572" spans="4:57" ht="15" hidden="1" customHeight="1" x14ac:dyDescent="0.2">
      <c r="D572" s="44">
        <f t="shared" si="45"/>
        <v>0</v>
      </c>
      <c r="F572" s="44">
        <f t="shared" si="46"/>
        <v>0</v>
      </c>
      <c r="G572" s="44">
        <f t="shared" ref="G572:Z572" si="109">G70</f>
        <v>0</v>
      </c>
      <c r="H572" s="44">
        <f t="shared" si="109"/>
        <v>0</v>
      </c>
      <c r="I572" s="44">
        <f t="shared" si="109"/>
        <v>0</v>
      </c>
      <c r="J572" s="44">
        <f t="shared" si="109"/>
        <v>0</v>
      </c>
      <c r="K572" s="44">
        <f t="shared" si="109"/>
        <v>0</v>
      </c>
      <c r="L572" s="44">
        <f t="shared" si="109"/>
        <v>0</v>
      </c>
      <c r="M572" s="44">
        <f t="shared" si="109"/>
        <v>0</v>
      </c>
      <c r="N572" s="44">
        <f t="shared" si="109"/>
        <v>0</v>
      </c>
      <c r="O572" s="44">
        <f t="shared" si="109"/>
        <v>0</v>
      </c>
      <c r="P572" s="44">
        <f t="shared" si="109"/>
        <v>0</v>
      </c>
      <c r="Q572" s="44">
        <f t="shared" si="109"/>
        <v>0</v>
      </c>
      <c r="R572" s="44">
        <f t="shared" si="109"/>
        <v>0</v>
      </c>
      <c r="S572" s="44">
        <f t="shared" si="109"/>
        <v>0</v>
      </c>
      <c r="T572" s="44">
        <f t="shared" si="109"/>
        <v>0</v>
      </c>
      <c r="U572" s="44">
        <f t="shared" si="109"/>
        <v>0</v>
      </c>
      <c r="V572" s="44">
        <f t="shared" si="109"/>
        <v>0</v>
      </c>
      <c r="W572" s="44">
        <f t="shared" si="109"/>
        <v>0</v>
      </c>
      <c r="X572" s="44">
        <f t="shared" si="109"/>
        <v>0</v>
      </c>
      <c r="Y572" s="44">
        <f t="shared" si="109"/>
        <v>0</v>
      </c>
      <c r="Z572" s="44">
        <f t="shared" si="109"/>
        <v>0</v>
      </c>
      <c r="AA572" s="44">
        <f t="shared" si="43"/>
        <v>0</v>
      </c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BD572" s="44">
        <f t="shared" ref="BD572:BE591" si="110">BD70</f>
        <v>0</v>
      </c>
      <c r="BE572" s="44">
        <f t="shared" si="110"/>
        <v>0</v>
      </c>
    </row>
    <row r="573" spans="4:57" ht="15" hidden="1" customHeight="1" x14ac:dyDescent="0.2">
      <c r="D573" s="44">
        <f t="shared" si="45"/>
        <v>0</v>
      </c>
      <c r="F573" s="44">
        <f t="shared" si="46"/>
        <v>0</v>
      </c>
      <c r="G573" s="44">
        <f t="shared" ref="G573:Z573" si="111">G71</f>
        <v>0</v>
      </c>
      <c r="H573" s="44">
        <f t="shared" si="111"/>
        <v>0</v>
      </c>
      <c r="I573" s="44">
        <f t="shared" si="111"/>
        <v>0</v>
      </c>
      <c r="J573" s="44">
        <f t="shared" si="111"/>
        <v>0</v>
      </c>
      <c r="K573" s="44">
        <f t="shared" si="111"/>
        <v>0</v>
      </c>
      <c r="L573" s="44">
        <f t="shared" si="111"/>
        <v>0</v>
      </c>
      <c r="M573" s="44">
        <f t="shared" si="111"/>
        <v>0</v>
      </c>
      <c r="N573" s="44">
        <f t="shared" si="111"/>
        <v>0</v>
      </c>
      <c r="O573" s="44">
        <f t="shared" si="111"/>
        <v>0</v>
      </c>
      <c r="P573" s="44">
        <f t="shared" si="111"/>
        <v>0</v>
      </c>
      <c r="Q573" s="44">
        <f t="shared" si="111"/>
        <v>0</v>
      </c>
      <c r="R573" s="44">
        <f t="shared" si="111"/>
        <v>0</v>
      </c>
      <c r="S573" s="44">
        <f t="shared" si="111"/>
        <v>0</v>
      </c>
      <c r="T573" s="44">
        <f t="shared" si="111"/>
        <v>0</v>
      </c>
      <c r="U573" s="44">
        <f t="shared" si="111"/>
        <v>0</v>
      </c>
      <c r="V573" s="44">
        <f t="shared" si="111"/>
        <v>0</v>
      </c>
      <c r="W573" s="44">
        <f t="shared" si="111"/>
        <v>0</v>
      </c>
      <c r="X573" s="44">
        <f t="shared" si="111"/>
        <v>0</v>
      </c>
      <c r="Y573" s="44">
        <f t="shared" si="111"/>
        <v>0</v>
      </c>
      <c r="Z573" s="44">
        <f t="shared" si="111"/>
        <v>0</v>
      </c>
      <c r="AA573" s="44">
        <f t="shared" si="43"/>
        <v>0</v>
      </c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BD573" s="44">
        <f t="shared" si="110"/>
        <v>0</v>
      </c>
      <c r="BE573" s="44">
        <f t="shared" si="110"/>
        <v>0</v>
      </c>
    </row>
    <row r="574" spans="4:57" ht="15" hidden="1" customHeight="1" x14ac:dyDescent="0.2">
      <c r="D574" s="44">
        <f t="shared" si="45"/>
        <v>0</v>
      </c>
      <c r="F574" s="44">
        <f t="shared" si="46"/>
        <v>0</v>
      </c>
      <c r="G574" s="44">
        <f t="shared" ref="G574:Z574" si="112">G72</f>
        <v>0</v>
      </c>
      <c r="H574" s="44">
        <f t="shared" si="112"/>
        <v>0</v>
      </c>
      <c r="I574" s="44">
        <f t="shared" si="112"/>
        <v>0</v>
      </c>
      <c r="J574" s="44">
        <f t="shared" si="112"/>
        <v>0</v>
      </c>
      <c r="K574" s="44">
        <f t="shared" si="112"/>
        <v>0</v>
      </c>
      <c r="L574" s="44">
        <f t="shared" si="112"/>
        <v>0</v>
      </c>
      <c r="M574" s="44">
        <f t="shared" si="112"/>
        <v>0</v>
      </c>
      <c r="N574" s="44">
        <f t="shared" si="112"/>
        <v>0</v>
      </c>
      <c r="O574" s="44">
        <f t="shared" si="112"/>
        <v>0</v>
      </c>
      <c r="P574" s="44">
        <f t="shared" si="112"/>
        <v>0</v>
      </c>
      <c r="Q574" s="44">
        <f t="shared" si="112"/>
        <v>0</v>
      </c>
      <c r="R574" s="44">
        <f t="shared" si="112"/>
        <v>0</v>
      </c>
      <c r="S574" s="44">
        <f t="shared" si="112"/>
        <v>0</v>
      </c>
      <c r="T574" s="44">
        <f t="shared" si="112"/>
        <v>0</v>
      </c>
      <c r="U574" s="44">
        <f t="shared" si="112"/>
        <v>0</v>
      </c>
      <c r="V574" s="44">
        <f t="shared" si="112"/>
        <v>0</v>
      </c>
      <c r="W574" s="44">
        <f t="shared" si="112"/>
        <v>0</v>
      </c>
      <c r="X574" s="44">
        <f t="shared" si="112"/>
        <v>0</v>
      </c>
      <c r="Y574" s="44">
        <f t="shared" si="112"/>
        <v>0</v>
      </c>
      <c r="Z574" s="44">
        <f t="shared" si="112"/>
        <v>0</v>
      </c>
      <c r="AA574" s="44">
        <f t="shared" si="43"/>
        <v>0</v>
      </c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BD574" s="44">
        <f t="shared" si="110"/>
        <v>0</v>
      </c>
      <c r="BE574" s="44">
        <f t="shared" si="110"/>
        <v>0</v>
      </c>
    </row>
    <row r="575" spans="4:57" ht="15" hidden="1" customHeight="1" x14ac:dyDescent="0.2">
      <c r="D575" s="44">
        <f t="shared" si="45"/>
        <v>0</v>
      </c>
      <c r="F575" s="44">
        <f t="shared" si="46"/>
        <v>0</v>
      </c>
      <c r="G575" s="44">
        <f t="shared" ref="G575:Z575" si="113">G73</f>
        <v>0</v>
      </c>
      <c r="H575" s="44">
        <f t="shared" si="113"/>
        <v>0</v>
      </c>
      <c r="I575" s="44">
        <f t="shared" si="113"/>
        <v>0</v>
      </c>
      <c r="J575" s="44">
        <f t="shared" si="113"/>
        <v>0</v>
      </c>
      <c r="K575" s="44">
        <f t="shared" si="113"/>
        <v>0</v>
      </c>
      <c r="L575" s="44">
        <f t="shared" si="113"/>
        <v>0</v>
      </c>
      <c r="M575" s="44">
        <f t="shared" si="113"/>
        <v>0</v>
      </c>
      <c r="N575" s="44">
        <f t="shared" si="113"/>
        <v>0</v>
      </c>
      <c r="O575" s="44">
        <f t="shared" si="113"/>
        <v>0</v>
      </c>
      <c r="P575" s="44">
        <f t="shared" si="113"/>
        <v>0</v>
      </c>
      <c r="Q575" s="44">
        <f t="shared" si="113"/>
        <v>0</v>
      </c>
      <c r="R575" s="44">
        <f t="shared" si="113"/>
        <v>0</v>
      </c>
      <c r="S575" s="44">
        <f t="shared" si="113"/>
        <v>0</v>
      </c>
      <c r="T575" s="44">
        <f t="shared" si="113"/>
        <v>0</v>
      </c>
      <c r="U575" s="44">
        <f t="shared" si="113"/>
        <v>0</v>
      </c>
      <c r="V575" s="44">
        <f t="shared" si="113"/>
        <v>0</v>
      </c>
      <c r="W575" s="44">
        <f t="shared" si="113"/>
        <v>0</v>
      </c>
      <c r="X575" s="44">
        <f t="shared" si="113"/>
        <v>0</v>
      </c>
      <c r="Y575" s="44">
        <f t="shared" si="113"/>
        <v>0</v>
      </c>
      <c r="Z575" s="44">
        <f t="shared" si="113"/>
        <v>0</v>
      </c>
      <c r="AA575" s="44">
        <f t="shared" si="43"/>
        <v>0</v>
      </c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BD575" s="44">
        <f t="shared" si="110"/>
        <v>0</v>
      </c>
      <c r="BE575" s="44">
        <f t="shared" si="110"/>
        <v>0</v>
      </c>
    </row>
    <row r="576" spans="4:57" ht="15" hidden="1" customHeight="1" x14ac:dyDescent="0.2">
      <c r="D576" s="44">
        <f t="shared" si="45"/>
        <v>0</v>
      </c>
      <c r="F576" s="44">
        <f t="shared" si="46"/>
        <v>0</v>
      </c>
      <c r="G576" s="44">
        <f t="shared" ref="G576:Z576" si="114">G74</f>
        <v>0</v>
      </c>
      <c r="H576" s="44">
        <f t="shared" si="114"/>
        <v>0</v>
      </c>
      <c r="I576" s="44">
        <f t="shared" si="114"/>
        <v>0</v>
      </c>
      <c r="J576" s="44">
        <f t="shared" si="114"/>
        <v>0</v>
      </c>
      <c r="K576" s="44">
        <f t="shared" si="114"/>
        <v>0</v>
      </c>
      <c r="L576" s="44">
        <f t="shared" si="114"/>
        <v>0</v>
      </c>
      <c r="M576" s="44">
        <f t="shared" si="114"/>
        <v>0</v>
      </c>
      <c r="N576" s="44">
        <f t="shared" si="114"/>
        <v>0</v>
      </c>
      <c r="O576" s="44">
        <f t="shared" si="114"/>
        <v>0</v>
      </c>
      <c r="P576" s="44">
        <f t="shared" si="114"/>
        <v>0</v>
      </c>
      <c r="Q576" s="44">
        <f t="shared" si="114"/>
        <v>0</v>
      </c>
      <c r="R576" s="44">
        <f t="shared" si="114"/>
        <v>0</v>
      </c>
      <c r="S576" s="44">
        <f t="shared" si="114"/>
        <v>0</v>
      </c>
      <c r="T576" s="44">
        <f t="shared" si="114"/>
        <v>0</v>
      </c>
      <c r="U576" s="44">
        <f t="shared" si="114"/>
        <v>0</v>
      </c>
      <c r="V576" s="44">
        <f t="shared" si="114"/>
        <v>0</v>
      </c>
      <c r="W576" s="44">
        <f t="shared" si="114"/>
        <v>0</v>
      </c>
      <c r="X576" s="44">
        <f t="shared" si="114"/>
        <v>0</v>
      </c>
      <c r="Y576" s="44">
        <f t="shared" si="114"/>
        <v>0</v>
      </c>
      <c r="Z576" s="44">
        <f t="shared" si="114"/>
        <v>0</v>
      </c>
      <c r="AA576" s="44">
        <f t="shared" ref="AA576:AA639" si="115">AA74</f>
        <v>0</v>
      </c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BD576" s="44">
        <f t="shared" si="110"/>
        <v>0</v>
      </c>
      <c r="BE576" s="44">
        <f t="shared" si="110"/>
        <v>0</v>
      </c>
    </row>
    <row r="577" spans="4:57" ht="15" hidden="1" customHeight="1" x14ac:dyDescent="0.2">
      <c r="D577" s="44">
        <f t="shared" ref="D577:D640" si="116">D75</f>
        <v>0</v>
      </c>
      <c r="F577" s="44">
        <f t="shared" ref="F577:F640" si="117">F75</f>
        <v>0</v>
      </c>
      <c r="G577" s="44">
        <f t="shared" ref="G577:Z577" si="118">G75</f>
        <v>0</v>
      </c>
      <c r="H577" s="44">
        <f t="shared" si="118"/>
        <v>0</v>
      </c>
      <c r="I577" s="44">
        <f t="shared" si="118"/>
        <v>0</v>
      </c>
      <c r="J577" s="44">
        <f t="shared" si="118"/>
        <v>0</v>
      </c>
      <c r="K577" s="44">
        <f t="shared" si="118"/>
        <v>0</v>
      </c>
      <c r="L577" s="44">
        <f t="shared" si="118"/>
        <v>0</v>
      </c>
      <c r="M577" s="44">
        <f t="shared" si="118"/>
        <v>0</v>
      </c>
      <c r="N577" s="44">
        <f t="shared" si="118"/>
        <v>0</v>
      </c>
      <c r="O577" s="44">
        <f t="shared" si="118"/>
        <v>0</v>
      </c>
      <c r="P577" s="44">
        <f t="shared" si="118"/>
        <v>0</v>
      </c>
      <c r="Q577" s="44">
        <f t="shared" si="118"/>
        <v>0</v>
      </c>
      <c r="R577" s="44">
        <f t="shared" si="118"/>
        <v>0</v>
      </c>
      <c r="S577" s="44">
        <f t="shared" si="118"/>
        <v>0</v>
      </c>
      <c r="T577" s="44">
        <f t="shared" si="118"/>
        <v>0</v>
      </c>
      <c r="U577" s="44">
        <f t="shared" si="118"/>
        <v>0</v>
      </c>
      <c r="V577" s="44">
        <f t="shared" si="118"/>
        <v>0</v>
      </c>
      <c r="W577" s="44">
        <f t="shared" si="118"/>
        <v>0</v>
      </c>
      <c r="X577" s="44">
        <f t="shared" si="118"/>
        <v>0</v>
      </c>
      <c r="Y577" s="44">
        <f t="shared" si="118"/>
        <v>0</v>
      </c>
      <c r="Z577" s="44">
        <f t="shared" si="118"/>
        <v>0</v>
      </c>
      <c r="AA577" s="44">
        <f t="shared" si="115"/>
        <v>0</v>
      </c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BD577" s="44">
        <f t="shared" si="110"/>
        <v>0</v>
      </c>
      <c r="BE577" s="44">
        <f t="shared" si="110"/>
        <v>0</v>
      </c>
    </row>
    <row r="578" spans="4:57" ht="15" hidden="1" customHeight="1" x14ac:dyDescent="0.2">
      <c r="D578" s="44">
        <f t="shared" si="116"/>
        <v>0</v>
      </c>
      <c r="F578" s="44">
        <f t="shared" si="117"/>
        <v>0</v>
      </c>
      <c r="G578" s="44">
        <f t="shared" ref="G578:Z578" si="119">G76</f>
        <v>0</v>
      </c>
      <c r="H578" s="44">
        <f t="shared" si="119"/>
        <v>0</v>
      </c>
      <c r="I578" s="44">
        <f t="shared" si="119"/>
        <v>0</v>
      </c>
      <c r="J578" s="44">
        <f t="shared" si="119"/>
        <v>0</v>
      </c>
      <c r="K578" s="44">
        <f t="shared" si="119"/>
        <v>0</v>
      </c>
      <c r="L578" s="44">
        <f t="shared" si="119"/>
        <v>0</v>
      </c>
      <c r="M578" s="44">
        <f t="shared" si="119"/>
        <v>0</v>
      </c>
      <c r="N578" s="44">
        <f t="shared" si="119"/>
        <v>0</v>
      </c>
      <c r="O578" s="44">
        <f t="shared" si="119"/>
        <v>0</v>
      </c>
      <c r="P578" s="44">
        <f t="shared" si="119"/>
        <v>0</v>
      </c>
      <c r="Q578" s="44">
        <f t="shared" si="119"/>
        <v>0</v>
      </c>
      <c r="R578" s="44">
        <f t="shared" si="119"/>
        <v>0</v>
      </c>
      <c r="S578" s="44">
        <f t="shared" si="119"/>
        <v>0</v>
      </c>
      <c r="T578" s="44">
        <f t="shared" si="119"/>
        <v>0</v>
      </c>
      <c r="U578" s="44">
        <f t="shared" si="119"/>
        <v>0</v>
      </c>
      <c r="V578" s="44">
        <f t="shared" si="119"/>
        <v>0</v>
      </c>
      <c r="W578" s="44">
        <f t="shared" si="119"/>
        <v>0</v>
      </c>
      <c r="X578" s="44">
        <f t="shared" si="119"/>
        <v>0</v>
      </c>
      <c r="Y578" s="44">
        <f t="shared" si="119"/>
        <v>0</v>
      </c>
      <c r="Z578" s="44">
        <f t="shared" si="119"/>
        <v>0</v>
      </c>
      <c r="AA578" s="44">
        <f t="shared" si="115"/>
        <v>0</v>
      </c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BD578" s="44">
        <f t="shared" si="110"/>
        <v>0</v>
      </c>
      <c r="BE578" s="44">
        <f t="shared" si="110"/>
        <v>0</v>
      </c>
    </row>
    <row r="579" spans="4:57" ht="15" hidden="1" customHeight="1" x14ac:dyDescent="0.2">
      <c r="D579" s="44">
        <f t="shared" si="116"/>
        <v>0</v>
      </c>
      <c r="F579" s="44">
        <f t="shared" si="117"/>
        <v>0</v>
      </c>
      <c r="G579" s="44">
        <f t="shared" ref="G579:Z579" si="120">G77</f>
        <v>0</v>
      </c>
      <c r="H579" s="44">
        <f t="shared" si="120"/>
        <v>0</v>
      </c>
      <c r="I579" s="44">
        <f t="shared" si="120"/>
        <v>0</v>
      </c>
      <c r="J579" s="44">
        <f t="shared" si="120"/>
        <v>0</v>
      </c>
      <c r="K579" s="44">
        <f t="shared" si="120"/>
        <v>0</v>
      </c>
      <c r="L579" s="44">
        <f t="shared" si="120"/>
        <v>0</v>
      </c>
      <c r="M579" s="44">
        <f t="shared" si="120"/>
        <v>0</v>
      </c>
      <c r="N579" s="44">
        <f t="shared" si="120"/>
        <v>0</v>
      </c>
      <c r="O579" s="44">
        <f t="shared" si="120"/>
        <v>0</v>
      </c>
      <c r="P579" s="44">
        <f t="shared" si="120"/>
        <v>0</v>
      </c>
      <c r="Q579" s="44">
        <f t="shared" si="120"/>
        <v>0</v>
      </c>
      <c r="R579" s="44">
        <f t="shared" si="120"/>
        <v>0</v>
      </c>
      <c r="S579" s="44">
        <f t="shared" si="120"/>
        <v>0</v>
      </c>
      <c r="T579" s="44">
        <f t="shared" si="120"/>
        <v>0</v>
      </c>
      <c r="U579" s="44">
        <f t="shared" si="120"/>
        <v>0</v>
      </c>
      <c r="V579" s="44">
        <f t="shared" si="120"/>
        <v>0</v>
      </c>
      <c r="W579" s="44">
        <f t="shared" si="120"/>
        <v>0</v>
      </c>
      <c r="X579" s="44">
        <f t="shared" si="120"/>
        <v>0</v>
      </c>
      <c r="Y579" s="44">
        <f t="shared" si="120"/>
        <v>0</v>
      </c>
      <c r="Z579" s="44">
        <f t="shared" si="120"/>
        <v>0</v>
      </c>
      <c r="AA579" s="44">
        <f t="shared" si="115"/>
        <v>0</v>
      </c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BD579" s="44">
        <f t="shared" si="110"/>
        <v>0</v>
      </c>
      <c r="BE579" s="44">
        <f t="shared" si="110"/>
        <v>0</v>
      </c>
    </row>
    <row r="580" spans="4:57" ht="15" hidden="1" customHeight="1" x14ac:dyDescent="0.2">
      <c r="D580" s="44">
        <f t="shared" si="116"/>
        <v>0</v>
      </c>
      <c r="F580" s="44">
        <f t="shared" si="117"/>
        <v>0</v>
      </c>
      <c r="G580" s="44">
        <f t="shared" ref="G580:Z580" si="121">G78</f>
        <v>0</v>
      </c>
      <c r="H580" s="44">
        <f t="shared" si="121"/>
        <v>0</v>
      </c>
      <c r="I580" s="44">
        <f t="shared" si="121"/>
        <v>0</v>
      </c>
      <c r="J580" s="44">
        <f t="shared" si="121"/>
        <v>0</v>
      </c>
      <c r="K580" s="44">
        <f t="shared" si="121"/>
        <v>0</v>
      </c>
      <c r="L580" s="44">
        <f t="shared" si="121"/>
        <v>0</v>
      </c>
      <c r="M580" s="44">
        <f t="shared" si="121"/>
        <v>0</v>
      </c>
      <c r="N580" s="44">
        <f t="shared" si="121"/>
        <v>0</v>
      </c>
      <c r="O580" s="44">
        <f t="shared" si="121"/>
        <v>0</v>
      </c>
      <c r="P580" s="44">
        <f t="shared" si="121"/>
        <v>0</v>
      </c>
      <c r="Q580" s="44">
        <f t="shared" si="121"/>
        <v>0</v>
      </c>
      <c r="R580" s="44">
        <f t="shared" si="121"/>
        <v>0</v>
      </c>
      <c r="S580" s="44">
        <f t="shared" si="121"/>
        <v>0</v>
      </c>
      <c r="T580" s="44">
        <f t="shared" si="121"/>
        <v>0</v>
      </c>
      <c r="U580" s="44">
        <f t="shared" si="121"/>
        <v>0</v>
      </c>
      <c r="V580" s="44">
        <f t="shared" si="121"/>
        <v>0</v>
      </c>
      <c r="W580" s="44">
        <f t="shared" si="121"/>
        <v>0</v>
      </c>
      <c r="X580" s="44">
        <f t="shared" si="121"/>
        <v>0</v>
      </c>
      <c r="Y580" s="44">
        <f t="shared" si="121"/>
        <v>0</v>
      </c>
      <c r="Z580" s="44">
        <f t="shared" si="121"/>
        <v>0</v>
      </c>
      <c r="AA580" s="44">
        <f t="shared" si="115"/>
        <v>0</v>
      </c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BD580" s="44">
        <f t="shared" si="110"/>
        <v>0</v>
      </c>
      <c r="BE580" s="44">
        <f t="shared" si="110"/>
        <v>0</v>
      </c>
    </row>
    <row r="581" spans="4:57" ht="15" hidden="1" customHeight="1" x14ac:dyDescent="0.2">
      <c r="D581" s="44">
        <f t="shared" si="116"/>
        <v>0</v>
      </c>
      <c r="F581" s="44">
        <f t="shared" si="117"/>
        <v>0</v>
      </c>
      <c r="G581" s="44">
        <f t="shared" ref="G581:Z581" si="122">G79</f>
        <v>0</v>
      </c>
      <c r="H581" s="44">
        <f t="shared" si="122"/>
        <v>0</v>
      </c>
      <c r="I581" s="44">
        <f t="shared" si="122"/>
        <v>0</v>
      </c>
      <c r="J581" s="44">
        <f t="shared" si="122"/>
        <v>0</v>
      </c>
      <c r="K581" s="44">
        <f t="shared" si="122"/>
        <v>0</v>
      </c>
      <c r="L581" s="44">
        <f t="shared" si="122"/>
        <v>0</v>
      </c>
      <c r="M581" s="44">
        <f t="shared" si="122"/>
        <v>0</v>
      </c>
      <c r="N581" s="44">
        <f t="shared" si="122"/>
        <v>0</v>
      </c>
      <c r="O581" s="44">
        <f t="shared" si="122"/>
        <v>0</v>
      </c>
      <c r="P581" s="44">
        <f t="shared" si="122"/>
        <v>0</v>
      </c>
      <c r="Q581" s="44">
        <f t="shared" si="122"/>
        <v>0</v>
      </c>
      <c r="R581" s="44">
        <f t="shared" si="122"/>
        <v>0</v>
      </c>
      <c r="S581" s="44">
        <f t="shared" si="122"/>
        <v>0</v>
      </c>
      <c r="T581" s="44">
        <f t="shared" si="122"/>
        <v>0</v>
      </c>
      <c r="U581" s="44">
        <f t="shared" si="122"/>
        <v>0</v>
      </c>
      <c r="V581" s="44">
        <f t="shared" si="122"/>
        <v>0</v>
      </c>
      <c r="W581" s="44">
        <f t="shared" si="122"/>
        <v>0</v>
      </c>
      <c r="X581" s="44">
        <f t="shared" si="122"/>
        <v>0</v>
      </c>
      <c r="Y581" s="44">
        <f t="shared" si="122"/>
        <v>0</v>
      </c>
      <c r="Z581" s="44">
        <f t="shared" si="122"/>
        <v>0</v>
      </c>
      <c r="AA581" s="44">
        <f t="shared" si="115"/>
        <v>0</v>
      </c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BD581" s="44">
        <f t="shared" si="110"/>
        <v>0</v>
      </c>
      <c r="BE581" s="44">
        <f t="shared" si="110"/>
        <v>0</v>
      </c>
    </row>
    <row r="582" spans="4:57" ht="15" hidden="1" customHeight="1" x14ac:dyDescent="0.2">
      <c r="D582" s="44">
        <f t="shared" si="116"/>
        <v>0</v>
      </c>
      <c r="F582" s="44">
        <f t="shared" si="117"/>
        <v>0</v>
      </c>
      <c r="G582" s="44">
        <f t="shared" ref="G582:Z582" si="123">G80</f>
        <v>0</v>
      </c>
      <c r="H582" s="44">
        <f t="shared" si="123"/>
        <v>0</v>
      </c>
      <c r="I582" s="44">
        <f t="shared" si="123"/>
        <v>0</v>
      </c>
      <c r="J582" s="44">
        <f t="shared" si="123"/>
        <v>0</v>
      </c>
      <c r="K582" s="44">
        <f t="shared" si="123"/>
        <v>0</v>
      </c>
      <c r="L582" s="44">
        <f t="shared" si="123"/>
        <v>0</v>
      </c>
      <c r="M582" s="44">
        <f t="shared" si="123"/>
        <v>0</v>
      </c>
      <c r="N582" s="44">
        <f t="shared" si="123"/>
        <v>0</v>
      </c>
      <c r="O582" s="44">
        <f t="shared" si="123"/>
        <v>0</v>
      </c>
      <c r="P582" s="44">
        <f t="shared" si="123"/>
        <v>0</v>
      </c>
      <c r="Q582" s="44">
        <f t="shared" si="123"/>
        <v>0</v>
      </c>
      <c r="R582" s="44">
        <f t="shared" si="123"/>
        <v>0</v>
      </c>
      <c r="S582" s="44">
        <f t="shared" si="123"/>
        <v>0</v>
      </c>
      <c r="T582" s="44">
        <f t="shared" si="123"/>
        <v>0</v>
      </c>
      <c r="U582" s="44">
        <f t="shared" si="123"/>
        <v>0</v>
      </c>
      <c r="V582" s="44">
        <f t="shared" si="123"/>
        <v>0</v>
      </c>
      <c r="W582" s="44">
        <f t="shared" si="123"/>
        <v>0</v>
      </c>
      <c r="X582" s="44">
        <f t="shared" si="123"/>
        <v>0</v>
      </c>
      <c r="Y582" s="44">
        <f t="shared" si="123"/>
        <v>0</v>
      </c>
      <c r="Z582" s="44">
        <f t="shared" si="123"/>
        <v>0</v>
      </c>
      <c r="AA582" s="44">
        <f t="shared" si="115"/>
        <v>0</v>
      </c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BD582" s="44">
        <f t="shared" si="110"/>
        <v>0</v>
      </c>
      <c r="BE582" s="44">
        <f t="shared" si="110"/>
        <v>0</v>
      </c>
    </row>
    <row r="583" spans="4:57" ht="15" hidden="1" customHeight="1" x14ac:dyDescent="0.2">
      <c r="D583" s="44">
        <f t="shared" si="116"/>
        <v>0</v>
      </c>
      <c r="F583" s="44">
        <f t="shared" si="117"/>
        <v>0</v>
      </c>
      <c r="G583" s="44">
        <f t="shared" ref="G583:Z583" si="124">G81</f>
        <v>0</v>
      </c>
      <c r="H583" s="44">
        <f t="shared" si="124"/>
        <v>0</v>
      </c>
      <c r="I583" s="44">
        <f t="shared" si="124"/>
        <v>0</v>
      </c>
      <c r="J583" s="44">
        <f t="shared" si="124"/>
        <v>0</v>
      </c>
      <c r="K583" s="44">
        <f t="shared" si="124"/>
        <v>0</v>
      </c>
      <c r="L583" s="44">
        <f t="shared" si="124"/>
        <v>0</v>
      </c>
      <c r="M583" s="44">
        <f t="shared" si="124"/>
        <v>0</v>
      </c>
      <c r="N583" s="44">
        <f t="shared" si="124"/>
        <v>0</v>
      </c>
      <c r="O583" s="44">
        <f t="shared" si="124"/>
        <v>0</v>
      </c>
      <c r="P583" s="44">
        <f t="shared" si="124"/>
        <v>0</v>
      </c>
      <c r="Q583" s="44">
        <f t="shared" si="124"/>
        <v>0</v>
      </c>
      <c r="R583" s="44">
        <f t="shared" si="124"/>
        <v>0</v>
      </c>
      <c r="S583" s="44">
        <f t="shared" si="124"/>
        <v>0</v>
      </c>
      <c r="T583" s="44">
        <f t="shared" si="124"/>
        <v>0</v>
      </c>
      <c r="U583" s="44">
        <f t="shared" si="124"/>
        <v>0</v>
      </c>
      <c r="V583" s="44">
        <f t="shared" si="124"/>
        <v>0</v>
      </c>
      <c r="W583" s="44">
        <f t="shared" si="124"/>
        <v>0</v>
      </c>
      <c r="X583" s="44">
        <f t="shared" si="124"/>
        <v>0</v>
      </c>
      <c r="Y583" s="44">
        <f t="shared" si="124"/>
        <v>0</v>
      </c>
      <c r="Z583" s="44">
        <f t="shared" si="124"/>
        <v>0</v>
      </c>
      <c r="AA583" s="44">
        <f t="shared" si="115"/>
        <v>0</v>
      </c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BD583" s="44">
        <f t="shared" si="110"/>
        <v>0</v>
      </c>
      <c r="BE583" s="44">
        <f t="shared" si="110"/>
        <v>0</v>
      </c>
    </row>
    <row r="584" spans="4:57" ht="15" hidden="1" customHeight="1" x14ac:dyDescent="0.2">
      <c r="D584" s="44">
        <f t="shared" si="116"/>
        <v>0</v>
      </c>
      <c r="F584" s="44">
        <f t="shared" si="117"/>
        <v>0</v>
      </c>
      <c r="G584" s="44">
        <f t="shared" ref="G584:Z584" si="125">G82</f>
        <v>0</v>
      </c>
      <c r="H584" s="44">
        <f t="shared" si="125"/>
        <v>0</v>
      </c>
      <c r="I584" s="44">
        <f t="shared" si="125"/>
        <v>0</v>
      </c>
      <c r="J584" s="44">
        <f t="shared" si="125"/>
        <v>0</v>
      </c>
      <c r="K584" s="44">
        <f t="shared" si="125"/>
        <v>0</v>
      </c>
      <c r="L584" s="44">
        <f t="shared" si="125"/>
        <v>0</v>
      </c>
      <c r="M584" s="44">
        <f t="shared" si="125"/>
        <v>0</v>
      </c>
      <c r="N584" s="44">
        <f t="shared" si="125"/>
        <v>0</v>
      </c>
      <c r="O584" s="44">
        <f t="shared" si="125"/>
        <v>0</v>
      </c>
      <c r="P584" s="44">
        <f t="shared" si="125"/>
        <v>0</v>
      </c>
      <c r="Q584" s="44">
        <f t="shared" si="125"/>
        <v>0</v>
      </c>
      <c r="R584" s="44">
        <f t="shared" si="125"/>
        <v>0</v>
      </c>
      <c r="S584" s="44">
        <f t="shared" si="125"/>
        <v>0</v>
      </c>
      <c r="T584" s="44">
        <f t="shared" si="125"/>
        <v>0</v>
      </c>
      <c r="U584" s="44">
        <f t="shared" si="125"/>
        <v>0</v>
      </c>
      <c r="V584" s="44">
        <f t="shared" si="125"/>
        <v>0</v>
      </c>
      <c r="W584" s="44">
        <f t="shared" si="125"/>
        <v>0</v>
      </c>
      <c r="X584" s="44">
        <f t="shared" si="125"/>
        <v>0</v>
      </c>
      <c r="Y584" s="44">
        <f t="shared" si="125"/>
        <v>0</v>
      </c>
      <c r="Z584" s="44">
        <f t="shared" si="125"/>
        <v>0</v>
      </c>
      <c r="AA584" s="44">
        <f t="shared" si="115"/>
        <v>0</v>
      </c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BD584" s="44">
        <f t="shared" si="110"/>
        <v>0</v>
      </c>
      <c r="BE584" s="44">
        <f t="shared" si="110"/>
        <v>0</v>
      </c>
    </row>
    <row r="585" spans="4:57" ht="15" hidden="1" customHeight="1" x14ac:dyDescent="0.2">
      <c r="D585" s="44">
        <f t="shared" si="116"/>
        <v>0</v>
      </c>
      <c r="F585" s="44">
        <f t="shared" si="117"/>
        <v>0</v>
      </c>
      <c r="G585" s="44">
        <f t="shared" ref="G585:Z585" si="126">G83</f>
        <v>0</v>
      </c>
      <c r="H585" s="44">
        <f t="shared" si="126"/>
        <v>0</v>
      </c>
      <c r="I585" s="44">
        <f t="shared" si="126"/>
        <v>0</v>
      </c>
      <c r="J585" s="44">
        <f t="shared" si="126"/>
        <v>0</v>
      </c>
      <c r="K585" s="44">
        <f t="shared" si="126"/>
        <v>0</v>
      </c>
      <c r="L585" s="44">
        <f t="shared" si="126"/>
        <v>0</v>
      </c>
      <c r="M585" s="44">
        <f t="shared" si="126"/>
        <v>0</v>
      </c>
      <c r="N585" s="44">
        <f t="shared" si="126"/>
        <v>0</v>
      </c>
      <c r="O585" s="44">
        <f t="shared" si="126"/>
        <v>0</v>
      </c>
      <c r="P585" s="44">
        <f t="shared" si="126"/>
        <v>0</v>
      </c>
      <c r="Q585" s="44">
        <f t="shared" si="126"/>
        <v>0</v>
      </c>
      <c r="R585" s="44">
        <f t="shared" si="126"/>
        <v>0</v>
      </c>
      <c r="S585" s="44">
        <f t="shared" si="126"/>
        <v>0</v>
      </c>
      <c r="T585" s="44">
        <f t="shared" si="126"/>
        <v>0</v>
      </c>
      <c r="U585" s="44">
        <f t="shared" si="126"/>
        <v>0</v>
      </c>
      <c r="V585" s="44">
        <f t="shared" si="126"/>
        <v>0</v>
      </c>
      <c r="W585" s="44">
        <f t="shared" si="126"/>
        <v>0</v>
      </c>
      <c r="X585" s="44">
        <f t="shared" si="126"/>
        <v>0</v>
      </c>
      <c r="Y585" s="44">
        <f t="shared" si="126"/>
        <v>0</v>
      </c>
      <c r="Z585" s="44">
        <f t="shared" si="126"/>
        <v>0</v>
      </c>
      <c r="AA585" s="44">
        <f t="shared" si="115"/>
        <v>0</v>
      </c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BD585" s="44">
        <f t="shared" si="110"/>
        <v>0</v>
      </c>
      <c r="BE585" s="44">
        <f t="shared" si="110"/>
        <v>0</v>
      </c>
    </row>
    <row r="586" spans="4:57" ht="15" hidden="1" customHeight="1" x14ac:dyDescent="0.2">
      <c r="D586" s="44">
        <f t="shared" si="116"/>
        <v>0</v>
      </c>
      <c r="F586" s="44">
        <f t="shared" si="117"/>
        <v>0</v>
      </c>
      <c r="G586" s="44">
        <f t="shared" ref="G586:Z586" si="127">G84</f>
        <v>0</v>
      </c>
      <c r="H586" s="44">
        <f t="shared" si="127"/>
        <v>0</v>
      </c>
      <c r="I586" s="44">
        <f t="shared" si="127"/>
        <v>0</v>
      </c>
      <c r="J586" s="44">
        <f t="shared" si="127"/>
        <v>0</v>
      </c>
      <c r="K586" s="44">
        <f t="shared" si="127"/>
        <v>0</v>
      </c>
      <c r="L586" s="44">
        <f t="shared" si="127"/>
        <v>0</v>
      </c>
      <c r="M586" s="44">
        <f t="shared" si="127"/>
        <v>0</v>
      </c>
      <c r="N586" s="44">
        <f t="shared" si="127"/>
        <v>0</v>
      </c>
      <c r="O586" s="44">
        <f t="shared" si="127"/>
        <v>0</v>
      </c>
      <c r="P586" s="44">
        <f t="shared" si="127"/>
        <v>0</v>
      </c>
      <c r="Q586" s="44">
        <f t="shared" si="127"/>
        <v>0</v>
      </c>
      <c r="R586" s="44">
        <f t="shared" si="127"/>
        <v>0</v>
      </c>
      <c r="S586" s="44">
        <f t="shared" si="127"/>
        <v>0</v>
      </c>
      <c r="T586" s="44">
        <f t="shared" si="127"/>
        <v>0</v>
      </c>
      <c r="U586" s="44">
        <f t="shared" si="127"/>
        <v>0</v>
      </c>
      <c r="V586" s="44">
        <f t="shared" si="127"/>
        <v>0</v>
      </c>
      <c r="W586" s="44">
        <f t="shared" si="127"/>
        <v>0</v>
      </c>
      <c r="X586" s="44">
        <f t="shared" si="127"/>
        <v>0</v>
      </c>
      <c r="Y586" s="44">
        <f t="shared" si="127"/>
        <v>0</v>
      </c>
      <c r="Z586" s="44">
        <f t="shared" si="127"/>
        <v>0</v>
      </c>
      <c r="AA586" s="44">
        <f t="shared" si="115"/>
        <v>0</v>
      </c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BD586" s="44">
        <f t="shared" si="110"/>
        <v>0</v>
      </c>
      <c r="BE586" s="44">
        <f t="shared" si="110"/>
        <v>0</v>
      </c>
    </row>
    <row r="587" spans="4:57" ht="15" hidden="1" customHeight="1" x14ac:dyDescent="0.2">
      <c r="D587" s="44">
        <f t="shared" si="116"/>
        <v>0</v>
      </c>
      <c r="F587" s="44">
        <f t="shared" si="117"/>
        <v>0</v>
      </c>
      <c r="G587" s="44">
        <f t="shared" ref="G587:Z587" si="128">G85</f>
        <v>0</v>
      </c>
      <c r="H587" s="44">
        <f t="shared" si="128"/>
        <v>0</v>
      </c>
      <c r="I587" s="44">
        <f t="shared" si="128"/>
        <v>0</v>
      </c>
      <c r="J587" s="44">
        <f t="shared" si="128"/>
        <v>0</v>
      </c>
      <c r="K587" s="44">
        <f t="shared" si="128"/>
        <v>0</v>
      </c>
      <c r="L587" s="44">
        <f t="shared" si="128"/>
        <v>0</v>
      </c>
      <c r="M587" s="44">
        <f t="shared" si="128"/>
        <v>0</v>
      </c>
      <c r="N587" s="44">
        <f t="shared" si="128"/>
        <v>0</v>
      </c>
      <c r="O587" s="44">
        <f t="shared" si="128"/>
        <v>0</v>
      </c>
      <c r="P587" s="44">
        <f t="shared" si="128"/>
        <v>0</v>
      </c>
      <c r="Q587" s="44">
        <f t="shared" si="128"/>
        <v>0</v>
      </c>
      <c r="R587" s="44">
        <f t="shared" si="128"/>
        <v>0</v>
      </c>
      <c r="S587" s="44">
        <f t="shared" si="128"/>
        <v>0</v>
      </c>
      <c r="T587" s="44">
        <f t="shared" si="128"/>
        <v>0</v>
      </c>
      <c r="U587" s="44">
        <f t="shared" si="128"/>
        <v>0</v>
      </c>
      <c r="V587" s="44">
        <f t="shared" si="128"/>
        <v>0</v>
      </c>
      <c r="W587" s="44">
        <f t="shared" si="128"/>
        <v>0</v>
      </c>
      <c r="X587" s="44">
        <f t="shared" si="128"/>
        <v>0</v>
      </c>
      <c r="Y587" s="44">
        <f t="shared" si="128"/>
        <v>0</v>
      </c>
      <c r="Z587" s="44">
        <f t="shared" si="128"/>
        <v>0</v>
      </c>
      <c r="AA587" s="44">
        <f t="shared" si="115"/>
        <v>0</v>
      </c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BD587" s="44">
        <f t="shared" si="110"/>
        <v>0</v>
      </c>
      <c r="BE587" s="44">
        <f t="shared" si="110"/>
        <v>0</v>
      </c>
    </row>
    <row r="588" spans="4:57" ht="15" hidden="1" customHeight="1" x14ac:dyDescent="0.2">
      <c r="D588" s="44">
        <f t="shared" si="116"/>
        <v>0</v>
      </c>
      <c r="F588" s="44">
        <f t="shared" si="117"/>
        <v>0</v>
      </c>
      <c r="G588" s="44">
        <f t="shared" ref="G588:Z588" si="129">G86</f>
        <v>0</v>
      </c>
      <c r="H588" s="44">
        <f t="shared" si="129"/>
        <v>0</v>
      </c>
      <c r="I588" s="44">
        <f t="shared" si="129"/>
        <v>0</v>
      </c>
      <c r="J588" s="44">
        <f t="shared" si="129"/>
        <v>0</v>
      </c>
      <c r="K588" s="44">
        <f t="shared" si="129"/>
        <v>0</v>
      </c>
      <c r="L588" s="44">
        <f t="shared" si="129"/>
        <v>0</v>
      </c>
      <c r="M588" s="44">
        <f t="shared" si="129"/>
        <v>0</v>
      </c>
      <c r="N588" s="44">
        <f t="shared" si="129"/>
        <v>0</v>
      </c>
      <c r="O588" s="44">
        <f t="shared" si="129"/>
        <v>0</v>
      </c>
      <c r="P588" s="44">
        <f t="shared" si="129"/>
        <v>0</v>
      </c>
      <c r="Q588" s="44">
        <f t="shared" si="129"/>
        <v>0</v>
      </c>
      <c r="R588" s="44">
        <f t="shared" si="129"/>
        <v>0</v>
      </c>
      <c r="S588" s="44">
        <f t="shared" si="129"/>
        <v>0</v>
      </c>
      <c r="T588" s="44">
        <f t="shared" si="129"/>
        <v>0</v>
      </c>
      <c r="U588" s="44">
        <f t="shared" si="129"/>
        <v>0</v>
      </c>
      <c r="V588" s="44">
        <f t="shared" si="129"/>
        <v>0</v>
      </c>
      <c r="W588" s="44">
        <f t="shared" si="129"/>
        <v>0</v>
      </c>
      <c r="X588" s="44">
        <f t="shared" si="129"/>
        <v>0</v>
      </c>
      <c r="Y588" s="44">
        <f t="shared" si="129"/>
        <v>0</v>
      </c>
      <c r="Z588" s="44">
        <f t="shared" si="129"/>
        <v>0</v>
      </c>
      <c r="AA588" s="44">
        <f t="shared" si="115"/>
        <v>0</v>
      </c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BD588" s="44">
        <f t="shared" si="110"/>
        <v>0</v>
      </c>
      <c r="BE588" s="44">
        <f t="shared" si="110"/>
        <v>0</v>
      </c>
    </row>
    <row r="589" spans="4:57" ht="15" hidden="1" customHeight="1" x14ac:dyDescent="0.2">
      <c r="D589" s="44">
        <f t="shared" si="116"/>
        <v>0</v>
      </c>
      <c r="F589" s="44">
        <f t="shared" si="117"/>
        <v>0</v>
      </c>
      <c r="G589" s="44">
        <f t="shared" ref="G589:Z589" si="130">G87</f>
        <v>0</v>
      </c>
      <c r="H589" s="44">
        <f t="shared" si="130"/>
        <v>0</v>
      </c>
      <c r="I589" s="44">
        <f t="shared" si="130"/>
        <v>0</v>
      </c>
      <c r="J589" s="44">
        <f t="shared" si="130"/>
        <v>0</v>
      </c>
      <c r="K589" s="44">
        <f t="shared" si="130"/>
        <v>0</v>
      </c>
      <c r="L589" s="44">
        <f t="shared" si="130"/>
        <v>0</v>
      </c>
      <c r="M589" s="44">
        <f t="shared" si="130"/>
        <v>0</v>
      </c>
      <c r="N589" s="44">
        <f t="shared" si="130"/>
        <v>0</v>
      </c>
      <c r="O589" s="44">
        <f t="shared" si="130"/>
        <v>0</v>
      </c>
      <c r="P589" s="44">
        <f t="shared" si="130"/>
        <v>0</v>
      </c>
      <c r="Q589" s="44">
        <f t="shared" si="130"/>
        <v>0</v>
      </c>
      <c r="R589" s="44">
        <f t="shared" si="130"/>
        <v>0</v>
      </c>
      <c r="S589" s="44">
        <f t="shared" si="130"/>
        <v>0</v>
      </c>
      <c r="T589" s="44">
        <f t="shared" si="130"/>
        <v>0</v>
      </c>
      <c r="U589" s="44">
        <f t="shared" si="130"/>
        <v>0</v>
      </c>
      <c r="V589" s="44">
        <f t="shared" si="130"/>
        <v>0</v>
      </c>
      <c r="W589" s="44">
        <f t="shared" si="130"/>
        <v>0</v>
      </c>
      <c r="X589" s="44">
        <f t="shared" si="130"/>
        <v>0</v>
      </c>
      <c r="Y589" s="44">
        <f t="shared" si="130"/>
        <v>0</v>
      </c>
      <c r="Z589" s="44">
        <f t="shared" si="130"/>
        <v>0</v>
      </c>
      <c r="AA589" s="44">
        <f t="shared" si="115"/>
        <v>0</v>
      </c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BD589" s="44">
        <f t="shared" si="110"/>
        <v>0</v>
      </c>
      <c r="BE589" s="44">
        <f t="shared" si="110"/>
        <v>0</v>
      </c>
    </row>
    <row r="590" spans="4:57" ht="15" hidden="1" customHeight="1" x14ac:dyDescent="0.2">
      <c r="D590" s="44">
        <f t="shared" si="116"/>
        <v>0</v>
      </c>
      <c r="F590" s="44">
        <f t="shared" si="117"/>
        <v>0</v>
      </c>
      <c r="G590" s="44">
        <f t="shared" ref="G590:Z590" si="131">G88</f>
        <v>0</v>
      </c>
      <c r="H590" s="44">
        <f t="shared" si="131"/>
        <v>0</v>
      </c>
      <c r="I590" s="44">
        <f t="shared" si="131"/>
        <v>0</v>
      </c>
      <c r="J590" s="44">
        <f t="shared" si="131"/>
        <v>0</v>
      </c>
      <c r="K590" s="44">
        <f t="shared" si="131"/>
        <v>0</v>
      </c>
      <c r="L590" s="44">
        <f t="shared" si="131"/>
        <v>0</v>
      </c>
      <c r="M590" s="44">
        <f t="shared" si="131"/>
        <v>0</v>
      </c>
      <c r="N590" s="44">
        <f t="shared" si="131"/>
        <v>0</v>
      </c>
      <c r="O590" s="44">
        <f t="shared" si="131"/>
        <v>0</v>
      </c>
      <c r="P590" s="44">
        <f t="shared" si="131"/>
        <v>0</v>
      </c>
      <c r="Q590" s="44">
        <f t="shared" si="131"/>
        <v>0</v>
      </c>
      <c r="R590" s="44">
        <f t="shared" si="131"/>
        <v>0</v>
      </c>
      <c r="S590" s="44">
        <f t="shared" si="131"/>
        <v>0</v>
      </c>
      <c r="T590" s="44">
        <f t="shared" si="131"/>
        <v>0</v>
      </c>
      <c r="U590" s="44">
        <f t="shared" si="131"/>
        <v>0</v>
      </c>
      <c r="V590" s="44">
        <f t="shared" si="131"/>
        <v>0</v>
      </c>
      <c r="W590" s="44">
        <f t="shared" si="131"/>
        <v>0</v>
      </c>
      <c r="X590" s="44">
        <f t="shared" si="131"/>
        <v>0</v>
      </c>
      <c r="Y590" s="44">
        <f t="shared" si="131"/>
        <v>0</v>
      </c>
      <c r="Z590" s="44">
        <f t="shared" si="131"/>
        <v>0</v>
      </c>
      <c r="AA590" s="44">
        <f t="shared" si="115"/>
        <v>0</v>
      </c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BD590" s="44">
        <f t="shared" si="110"/>
        <v>0</v>
      </c>
      <c r="BE590" s="44">
        <f t="shared" si="110"/>
        <v>0</v>
      </c>
    </row>
    <row r="591" spans="4:57" ht="15" hidden="1" customHeight="1" x14ac:dyDescent="0.2">
      <c r="D591" s="44">
        <f t="shared" si="116"/>
        <v>0</v>
      </c>
      <c r="F591" s="44">
        <f t="shared" si="117"/>
        <v>0</v>
      </c>
      <c r="G591" s="44">
        <f t="shared" ref="G591:Z591" si="132">G89</f>
        <v>0</v>
      </c>
      <c r="H591" s="44">
        <f t="shared" si="132"/>
        <v>0</v>
      </c>
      <c r="I591" s="44">
        <f t="shared" si="132"/>
        <v>0</v>
      </c>
      <c r="J591" s="44">
        <f t="shared" si="132"/>
        <v>0</v>
      </c>
      <c r="K591" s="44">
        <f t="shared" si="132"/>
        <v>0</v>
      </c>
      <c r="L591" s="44">
        <f t="shared" si="132"/>
        <v>0</v>
      </c>
      <c r="M591" s="44">
        <f t="shared" si="132"/>
        <v>0</v>
      </c>
      <c r="N591" s="44">
        <f t="shared" si="132"/>
        <v>0</v>
      </c>
      <c r="O591" s="44">
        <f t="shared" si="132"/>
        <v>0</v>
      </c>
      <c r="P591" s="44">
        <f t="shared" si="132"/>
        <v>0</v>
      </c>
      <c r="Q591" s="44">
        <f t="shared" si="132"/>
        <v>0</v>
      </c>
      <c r="R591" s="44">
        <f t="shared" si="132"/>
        <v>0</v>
      </c>
      <c r="S591" s="44">
        <f t="shared" si="132"/>
        <v>0</v>
      </c>
      <c r="T591" s="44">
        <f t="shared" si="132"/>
        <v>0</v>
      </c>
      <c r="U591" s="44">
        <f t="shared" si="132"/>
        <v>0</v>
      </c>
      <c r="V591" s="44">
        <f t="shared" si="132"/>
        <v>0</v>
      </c>
      <c r="W591" s="44">
        <f t="shared" si="132"/>
        <v>0</v>
      </c>
      <c r="X591" s="44">
        <f t="shared" si="132"/>
        <v>0</v>
      </c>
      <c r="Y591" s="44">
        <f t="shared" si="132"/>
        <v>0</v>
      </c>
      <c r="Z591" s="44">
        <f t="shared" si="132"/>
        <v>0</v>
      </c>
      <c r="AA591" s="44">
        <f t="shared" si="115"/>
        <v>0</v>
      </c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BD591" s="44">
        <f t="shared" si="110"/>
        <v>0</v>
      </c>
      <c r="BE591" s="44">
        <f t="shared" si="110"/>
        <v>0</v>
      </c>
    </row>
    <row r="592" spans="4:57" ht="15" hidden="1" customHeight="1" x14ac:dyDescent="0.2">
      <c r="D592" s="44">
        <f t="shared" si="116"/>
        <v>0</v>
      </c>
      <c r="F592" s="44">
        <f t="shared" si="117"/>
        <v>0</v>
      </c>
      <c r="G592" s="44">
        <f t="shared" ref="G592:Z592" si="133">G90</f>
        <v>0</v>
      </c>
      <c r="H592" s="44">
        <f t="shared" si="133"/>
        <v>0</v>
      </c>
      <c r="I592" s="44">
        <f t="shared" si="133"/>
        <v>0</v>
      </c>
      <c r="J592" s="44">
        <f t="shared" si="133"/>
        <v>0</v>
      </c>
      <c r="K592" s="44">
        <f t="shared" si="133"/>
        <v>0</v>
      </c>
      <c r="L592" s="44">
        <f t="shared" si="133"/>
        <v>0</v>
      </c>
      <c r="M592" s="44">
        <f t="shared" si="133"/>
        <v>0</v>
      </c>
      <c r="N592" s="44">
        <f t="shared" si="133"/>
        <v>0</v>
      </c>
      <c r="O592" s="44">
        <f t="shared" si="133"/>
        <v>0</v>
      </c>
      <c r="P592" s="44">
        <f t="shared" si="133"/>
        <v>0</v>
      </c>
      <c r="Q592" s="44">
        <f t="shared" si="133"/>
        <v>0</v>
      </c>
      <c r="R592" s="44">
        <f t="shared" si="133"/>
        <v>0</v>
      </c>
      <c r="S592" s="44">
        <f t="shared" si="133"/>
        <v>0</v>
      </c>
      <c r="T592" s="44">
        <f t="shared" si="133"/>
        <v>0</v>
      </c>
      <c r="U592" s="44">
        <f t="shared" si="133"/>
        <v>0</v>
      </c>
      <c r="V592" s="44">
        <f t="shared" si="133"/>
        <v>0</v>
      </c>
      <c r="W592" s="44">
        <f t="shared" si="133"/>
        <v>0</v>
      </c>
      <c r="X592" s="44">
        <f t="shared" si="133"/>
        <v>0</v>
      </c>
      <c r="Y592" s="44">
        <f t="shared" si="133"/>
        <v>0</v>
      </c>
      <c r="Z592" s="44">
        <f t="shared" si="133"/>
        <v>0</v>
      </c>
      <c r="AA592" s="44">
        <f t="shared" si="115"/>
        <v>0</v>
      </c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BD592" s="44">
        <f t="shared" ref="BD592:BE611" si="134">BD90</f>
        <v>0</v>
      </c>
      <c r="BE592" s="44">
        <f t="shared" si="134"/>
        <v>0</v>
      </c>
    </row>
    <row r="593" spans="4:57" ht="15" hidden="1" customHeight="1" x14ac:dyDescent="0.2">
      <c r="D593" s="44">
        <f t="shared" si="116"/>
        <v>0</v>
      </c>
      <c r="F593" s="44">
        <f t="shared" si="117"/>
        <v>0</v>
      </c>
      <c r="G593" s="44">
        <f t="shared" ref="G593:Z593" si="135">G91</f>
        <v>0</v>
      </c>
      <c r="H593" s="44">
        <f t="shared" si="135"/>
        <v>0</v>
      </c>
      <c r="I593" s="44">
        <f t="shared" si="135"/>
        <v>0</v>
      </c>
      <c r="J593" s="44">
        <f t="shared" si="135"/>
        <v>0</v>
      </c>
      <c r="K593" s="44">
        <f t="shared" si="135"/>
        <v>0</v>
      </c>
      <c r="L593" s="44">
        <f t="shared" si="135"/>
        <v>0</v>
      </c>
      <c r="M593" s="44">
        <f t="shared" si="135"/>
        <v>0</v>
      </c>
      <c r="N593" s="44">
        <f t="shared" si="135"/>
        <v>0</v>
      </c>
      <c r="O593" s="44">
        <f t="shared" si="135"/>
        <v>0</v>
      </c>
      <c r="P593" s="44">
        <f t="shared" si="135"/>
        <v>0</v>
      </c>
      <c r="Q593" s="44">
        <f t="shared" si="135"/>
        <v>0</v>
      </c>
      <c r="R593" s="44">
        <f t="shared" si="135"/>
        <v>0</v>
      </c>
      <c r="S593" s="44">
        <f t="shared" si="135"/>
        <v>0</v>
      </c>
      <c r="T593" s="44">
        <f t="shared" si="135"/>
        <v>0</v>
      </c>
      <c r="U593" s="44">
        <f t="shared" si="135"/>
        <v>0</v>
      </c>
      <c r="V593" s="44">
        <f t="shared" si="135"/>
        <v>0</v>
      </c>
      <c r="W593" s="44">
        <f t="shared" si="135"/>
        <v>0</v>
      </c>
      <c r="X593" s="44">
        <f t="shared" si="135"/>
        <v>0</v>
      </c>
      <c r="Y593" s="44">
        <f t="shared" si="135"/>
        <v>0</v>
      </c>
      <c r="Z593" s="44">
        <f t="shared" si="135"/>
        <v>0</v>
      </c>
      <c r="AA593" s="44">
        <f t="shared" si="115"/>
        <v>0</v>
      </c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BD593" s="44">
        <f t="shared" si="134"/>
        <v>0</v>
      </c>
      <c r="BE593" s="44">
        <f t="shared" si="134"/>
        <v>0</v>
      </c>
    </row>
    <row r="594" spans="4:57" ht="15" hidden="1" customHeight="1" x14ac:dyDescent="0.2">
      <c r="D594" s="44">
        <f t="shared" si="116"/>
        <v>0</v>
      </c>
      <c r="F594" s="44">
        <f t="shared" si="117"/>
        <v>0</v>
      </c>
      <c r="G594" s="44">
        <f t="shared" ref="G594:Z594" si="136">G92</f>
        <v>0</v>
      </c>
      <c r="H594" s="44">
        <f t="shared" si="136"/>
        <v>0</v>
      </c>
      <c r="I594" s="44">
        <f t="shared" si="136"/>
        <v>0</v>
      </c>
      <c r="J594" s="44">
        <f t="shared" si="136"/>
        <v>0</v>
      </c>
      <c r="K594" s="44">
        <f t="shared" si="136"/>
        <v>0</v>
      </c>
      <c r="L594" s="44">
        <f t="shared" si="136"/>
        <v>0</v>
      </c>
      <c r="M594" s="44">
        <f t="shared" si="136"/>
        <v>0</v>
      </c>
      <c r="N594" s="44">
        <f t="shared" si="136"/>
        <v>0</v>
      </c>
      <c r="O594" s="44">
        <f t="shared" si="136"/>
        <v>0</v>
      </c>
      <c r="P594" s="44">
        <f t="shared" si="136"/>
        <v>0</v>
      </c>
      <c r="Q594" s="44">
        <f t="shared" si="136"/>
        <v>0</v>
      </c>
      <c r="R594" s="44">
        <f t="shared" si="136"/>
        <v>0</v>
      </c>
      <c r="S594" s="44">
        <f t="shared" si="136"/>
        <v>0</v>
      </c>
      <c r="T594" s="44">
        <f t="shared" si="136"/>
        <v>0</v>
      </c>
      <c r="U594" s="44">
        <f t="shared" si="136"/>
        <v>0</v>
      </c>
      <c r="V594" s="44">
        <f t="shared" si="136"/>
        <v>0</v>
      </c>
      <c r="W594" s="44">
        <f t="shared" si="136"/>
        <v>0</v>
      </c>
      <c r="X594" s="44">
        <f t="shared" si="136"/>
        <v>0</v>
      </c>
      <c r="Y594" s="44">
        <f t="shared" si="136"/>
        <v>0</v>
      </c>
      <c r="Z594" s="44">
        <f t="shared" si="136"/>
        <v>0</v>
      </c>
      <c r="AA594" s="44">
        <f t="shared" si="115"/>
        <v>0</v>
      </c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BD594" s="44">
        <f t="shared" si="134"/>
        <v>0</v>
      </c>
      <c r="BE594" s="44">
        <f t="shared" si="134"/>
        <v>0</v>
      </c>
    </row>
    <row r="595" spans="4:57" ht="15" hidden="1" customHeight="1" x14ac:dyDescent="0.2">
      <c r="D595" s="44">
        <f t="shared" si="116"/>
        <v>0</v>
      </c>
      <c r="F595" s="44">
        <f t="shared" si="117"/>
        <v>0</v>
      </c>
      <c r="G595" s="44">
        <f t="shared" ref="G595:Z595" si="137">G93</f>
        <v>0</v>
      </c>
      <c r="H595" s="44">
        <f t="shared" si="137"/>
        <v>0</v>
      </c>
      <c r="I595" s="44">
        <f t="shared" si="137"/>
        <v>0</v>
      </c>
      <c r="J595" s="44">
        <f t="shared" si="137"/>
        <v>0</v>
      </c>
      <c r="K595" s="44">
        <f t="shared" si="137"/>
        <v>0</v>
      </c>
      <c r="L595" s="44">
        <f t="shared" si="137"/>
        <v>0</v>
      </c>
      <c r="M595" s="44">
        <f t="shared" si="137"/>
        <v>0</v>
      </c>
      <c r="N595" s="44">
        <f t="shared" si="137"/>
        <v>0</v>
      </c>
      <c r="O595" s="44">
        <f t="shared" si="137"/>
        <v>0</v>
      </c>
      <c r="P595" s="44">
        <f t="shared" si="137"/>
        <v>0</v>
      </c>
      <c r="Q595" s="44">
        <f t="shared" si="137"/>
        <v>0</v>
      </c>
      <c r="R595" s="44">
        <f t="shared" si="137"/>
        <v>0</v>
      </c>
      <c r="S595" s="44">
        <f t="shared" si="137"/>
        <v>0</v>
      </c>
      <c r="T595" s="44">
        <f t="shared" si="137"/>
        <v>0</v>
      </c>
      <c r="U595" s="44">
        <f t="shared" si="137"/>
        <v>0</v>
      </c>
      <c r="V595" s="44">
        <f t="shared" si="137"/>
        <v>0</v>
      </c>
      <c r="W595" s="44">
        <f t="shared" si="137"/>
        <v>0</v>
      </c>
      <c r="X595" s="44">
        <f t="shared" si="137"/>
        <v>0</v>
      </c>
      <c r="Y595" s="44">
        <f t="shared" si="137"/>
        <v>0</v>
      </c>
      <c r="Z595" s="44">
        <f t="shared" si="137"/>
        <v>0</v>
      </c>
      <c r="AA595" s="44">
        <f t="shared" si="115"/>
        <v>0</v>
      </c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BD595" s="44">
        <f t="shared" si="134"/>
        <v>0</v>
      </c>
      <c r="BE595" s="44">
        <f t="shared" si="134"/>
        <v>0</v>
      </c>
    </row>
    <row r="596" spans="4:57" ht="15" hidden="1" customHeight="1" x14ac:dyDescent="0.2">
      <c r="D596" s="44">
        <f t="shared" si="116"/>
        <v>0</v>
      </c>
      <c r="F596" s="44">
        <f t="shared" si="117"/>
        <v>0</v>
      </c>
      <c r="G596" s="44">
        <f t="shared" ref="G596:Z596" si="138">G94</f>
        <v>0</v>
      </c>
      <c r="H596" s="44">
        <f t="shared" si="138"/>
        <v>0</v>
      </c>
      <c r="I596" s="44">
        <f t="shared" si="138"/>
        <v>0</v>
      </c>
      <c r="J596" s="44">
        <f t="shared" si="138"/>
        <v>0</v>
      </c>
      <c r="K596" s="44">
        <f t="shared" si="138"/>
        <v>0</v>
      </c>
      <c r="L596" s="44">
        <f t="shared" si="138"/>
        <v>0</v>
      </c>
      <c r="M596" s="44">
        <f t="shared" si="138"/>
        <v>0</v>
      </c>
      <c r="N596" s="44">
        <f t="shared" si="138"/>
        <v>0</v>
      </c>
      <c r="O596" s="44">
        <f t="shared" si="138"/>
        <v>0</v>
      </c>
      <c r="P596" s="44">
        <f t="shared" si="138"/>
        <v>0</v>
      </c>
      <c r="Q596" s="44">
        <f t="shared" si="138"/>
        <v>0</v>
      </c>
      <c r="R596" s="44">
        <f t="shared" si="138"/>
        <v>0</v>
      </c>
      <c r="S596" s="44">
        <f t="shared" si="138"/>
        <v>0</v>
      </c>
      <c r="T596" s="44">
        <f t="shared" si="138"/>
        <v>0</v>
      </c>
      <c r="U596" s="44">
        <f t="shared" si="138"/>
        <v>0</v>
      </c>
      <c r="V596" s="44">
        <f t="shared" si="138"/>
        <v>0</v>
      </c>
      <c r="W596" s="44">
        <f t="shared" si="138"/>
        <v>0</v>
      </c>
      <c r="X596" s="44">
        <f t="shared" si="138"/>
        <v>0</v>
      </c>
      <c r="Y596" s="44">
        <f t="shared" si="138"/>
        <v>0</v>
      </c>
      <c r="Z596" s="44">
        <f t="shared" si="138"/>
        <v>0</v>
      </c>
      <c r="AA596" s="44">
        <f t="shared" si="115"/>
        <v>0</v>
      </c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BD596" s="44">
        <f t="shared" si="134"/>
        <v>0</v>
      </c>
      <c r="BE596" s="44">
        <f t="shared" si="134"/>
        <v>0</v>
      </c>
    </row>
    <row r="597" spans="4:57" ht="15" hidden="1" customHeight="1" x14ac:dyDescent="0.2">
      <c r="D597" s="44">
        <f t="shared" si="116"/>
        <v>0</v>
      </c>
      <c r="F597" s="44">
        <f t="shared" si="117"/>
        <v>0</v>
      </c>
      <c r="G597" s="44">
        <f t="shared" ref="G597:Z597" si="139">G95</f>
        <v>0</v>
      </c>
      <c r="H597" s="44">
        <f t="shared" si="139"/>
        <v>0</v>
      </c>
      <c r="I597" s="44">
        <f t="shared" si="139"/>
        <v>0</v>
      </c>
      <c r="J597" s="44">
        <f t="shared" si="139"/>
        <v>0</v>
      </c>
      <c r="K597" s="44">
        <f t="shared" si="139"/>
        <v>0</v>
      </c>
      <c r="L597" s="44">
        <f t="shared" si="139"/>
        <v>0</v>
      </c>
      <c r="M597" s="44">
        <f t="shared" si="139"/>
        <v>0</v>
      </c>
      <c r="N597" s="44">
        <f t="shared" si="139"/>
        <v>0</v>
      </c>
      <c r="O597" s="44">
        <f t="shared" si="139"/>
        <v>0</v>
      </c>
      <c r="P597" s="44">
        <f t="shared" si="139"/>
        <v>0</v>
      </c>
      <c r="Q597" s="44">
        <f t="shared" si="139"/>
        <v>0</v>
      </c>
      <c r="R597" s="44">
        <f t="shared" si="139"/>
        <v>0</v>
      </c>
      <c r="S597" s="44">
        <f t="shared" si="139"/>
        <v>0</v>
      </c>
      <c r="T597" s="44">
        <f t="shared" si="139"/>
        <v>0</v>
      </c>
      <c r="U597" s="44">
        <f t="shared" si="139"/>
        <v>0</v>
      </c>
      <c r="V597" s="44">
        <f t="shared" si="139"/>
        <v>0</v>
      </c>
      <c r="W597" s="44">
        <f t="shared" si="139"/>
        <v>0</v>
      </c>
      <c r="X597" s="44">
        <f t="shared" si="139"/>
        <v>0</v>
      </c>
      <c r="Y597" s="44">
        <f t="shared" si="139"/>
        <v>0</v>
      </c>
      <c r="Z597" s="44">
        <f t="shared" si="139"/>
        <v>0</v>
      </c>
      <c r="AA597" s="44">
        <f t="shared" si="115"/>
        <v>0</v>
      </c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BD597" s="44">
        <f t="shared" si="134"/>
        <v>0</v>
      </c>
      <c r="BE597" s="44">
        <f t="shared" si="134"/>
        <v>0</v>
      </c>
    </row>
    <row r="598" spans="4:57" ht="15" hidden="1" customHeight="1" x14ac:dyDescent="0.2">
      <c r="D598" s="44">
        <f t="shared" si="116"/>
        <v>0</v>
      </c>
      <c r="F598" s="44">
        <f t="shared" si="117"/>
        <v>0</v>
      </c>
      <c r="G598" s="44">
        <f t="shared" ref="G598:Z598" si="140">G96</f>
        <v>0</v>
      </c>
      <c r="H598" s="44">
        <f t="shared" si="140"/>
        <v>0</v>
      </c>
      <c r="I598" s="44">
        <f t="shared" si="140"/>
        <v>0</v>
      </c>
      <c r="J598" s="44">
        <f t="shared" si="140"/>
        <v>0</v>
      </c>
      <c r="K598" s="44">
        <f t="shared" si="140"/>
        <v>0</v>
      </c>
      <c r="L598" s="44">
        <f t="shared" si="140"/>
        <v>0</v>
      </c>
      <c r="M598" s="44">
        <f t="shared" si="140"/>
        <v>0</v>
      </c>
      <c r="N598" s="44">
        <f t="shared" si="140"/>
        <v>0</v>
      </c>
      <c r="O598" s="44">
        <f t="shared" si="140"/>
        <v>0</v>
      </c>
      <c r="P598" s="44">
        <f t="shared" si="140"/>
        <v>0</v>
      </c>
      <c r="Q598" s="44">
        <f t="shared" si="140"/>
        <v>0</v>
      </c>
      <c r="R598" s="44">
        <f t="shared" si="140"/>
        <v>0</v>
      </c>
      <c r="S598" s="44">
        <f t="shared" si="140"/>
        <v>0</v>
      </c>
      <c r="T598" s="44">
        <f t="shared" si="140"/>
        <v>0</v>
      </c>
      <c r="U598" s="44">
        <f t="shared" si="140"/>
        <v>0</v>
      </c>
      <c r="V598" s="44">
        <f t="shared" si="140"/>
        <v>0</v>
      </c>
      <c r="W598" s="44">
        <f t="shared" si="140"/>
        <v>0</v>
      </c>
      <c r="X598" s="44">
        <f t="shared" si="140"/>
        <v>0</v>
      </c>
      <c r="Y598" s="44">
        <f t="shared" si="140"/>
        <v>0</v>
      </c>
      <c r="Z598" s="44">
        <f t="shared" si="140"/>
        <v>0</v>
      </c>
      <c r="AA598" s="44">
        <f t="shared" si="115"/>
        <v>0</v>
      </c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BD598" s="44">
        <f t="shared" si="134"/>
        <v>0</v>
      </c>
      <c r="BE598" s="44">
        <f t="shared" si="134"/>
        <v>0</v>
      </c>
    </row>
    <row r="599" spans="4:57" ht="15" hidden="1" customHeight="1" x14ac:dyDescent="0.2">
      <c r="D599" s="44">
        <f t="shared" si="116"/>
        <v>0</v>
      </c>
      <c r="F599" s="44">
        <f t="shared" si="117"/>
        <v>0</v>
      </c>
      <c r="G599" s="44">
        <f t="shared" ref="G599:Z599" si="141">G97</f>
        <v>0</v>
      </c>
      <c r="H599" s="44">
        <f t="shared" si="141"/>
        <v>0</v>
      </c>
      <c r="I599" s="44">
        <f t="shared" si="141"/>
        <v>0</v>
      </c>
      <c r="J599" s="44">
        <f t="shared" si="141"/>
        <v>0</v>
      </c>
      <c r="K599" s="44">
        <f t="shared" si="141"/>
        <v>0</v>
      </c>
      <c r="L599" s="44">
        <f t="shared" si="141"/>
        <v>0</v>
      </c>
      <c r="M599" s="44">
        <f t="shared" si="141"/>
        <v>0</v>
      </c>
      <c r="N599" s="44">
        <f t="shared" si="141"/>
        <v>0</v>
      </c>
      <c r="O599" s="44">
        <f t="shared" si="141"/>
        <v>0</v>
      </c>
      <c r="P599" s="44">
        <f t="shared" si="141"/>
        <v>0</v>
      </c>
      <c r="Q599" s="44">
        <f t="shared" si="141"/>
        <v>0</v>
      </c>
      <c r="R599" s="44">
        <f t="shared" si="141"/>
        <v>0</v>
      </c>
      <c r="S599" s="44">
        <f t="shared" si="141"/>
        <v>0</v>
      </c>
      <c r="T599" s="44">
        <f t="shared" si="141"/>
        <v>0</v>
      </c>
      <c r="U599" s="44">
        <f t="shared" si="141"/>
        <v>0</v>
      </c>
      <c r="V599" s="44">
        <f t="shared" si="141"/>
        <v>0</v>
      </c>
      <c r="W599" s="44">
        <f t="shared" si="141"/>
        <v>0</v>
      </c>
      <c r="X599" s="44">
        <f t="shared" si="141"/>
        <v>0</v>
      </c>
      <c r="Y599" s="44">
        <f t="shared" si="141"/>
        <v>0</v>
      </c>
      <c r="Z599" s="44">
        <f t="shared" si="141"/>
        <v>0</v>
      </c>
      <c r="AA599" s="44">
        <f t="shared" si="115"/>
        <v>0</v>
      </c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BD599" s="44">
        <f t="shared" si="134"/>
        <v>0</v>
      </c>
      <c r="BE599" s="44">
        <f t="shared" si="134"/>
        <v>0</v>
      </c>
    </row>
    <row r="600" spans="4:57" ht="15" hidden="1" customHeight="1" x14ac:dyDescent="0.2">
      <c r="D600" s="44">
        <f t="shared" si="116"/>
        <v>0</v>
      </c>
      <c r="F600" s="44">
        <f t="shared" si="117"/>
        <v>0</v>
      </c>
      <c r="G600" s="44">
        <f t="shared" ref="G600:Z600" si="142">G98</f>
        <v>0</v>
      </c>
      <c r="H600" s="44">
        <f t="shared" si="142"/>
        <v>0</v>
      </c>
      <c r="I600" s="44">
        <f t="shared" si="142"/>
        <v>0</v>
      </c>
      <c r="J600" s="44">
        <f t="shared" si="142"/>
        <v>0</v>
      </c>
      <c r="K600" s="44">
        <f t="shared" si="142"/>
        <v>0</v>
      </c>
      <c r="L600" s="44">
        <f t="shared" si="142"/>
        <v>0</v>
      </c>
      <c r="M600" s="44">
        <f t="shared" si="142"/>
        <v>0</v>
      </c>
      <c r="N600" s="44">
        <f t="shared" si="142"/>
        <v>0</v>
      </c>
      <c r="O600" s="44">
        <f t="shared" si="142"/>
        <v>0</v>
      </c>
      <c r="P600" s="44">
        <f t="shared" si="142"/>
        <v>0</v>
      </c>
      <c r="Q600" s="44">
        <f t="shared" si="142"/>
        <v>0</v>
      </c>
      <c r="R600" s="44">
        <f t="shared" si="142"/>
        <v>0</v>
      </c>
      <c r="S600" s="44">
        <f t="shared" si="142"/>
        <v>0</v>
      </c>
      <c r="T600" s="44">
        <f t="shared" si="142"/>
        <v>0</v>
      </c>
      <c r="U600" s="44">
        <f t="shared" si="142"/>
        <v>0</v>
      </c>
      <c r="V600" s="44">
        <f t="shared" si="142"/>
        <v>0</v>
      </c>
      <c r="W600" s="44">
        <f t="shared" si="142"/>
        <v>0</v>
      </c>
      <c r="X600" s="44">
        <f t="shared" si="142"/>
        <v>0</v>
      </c>
      <c r="Y600" s="44">
        <f t="shared" si="142"/>
        <v>0</v>
      </c>
      <c r="Z600" s="44">
        <f t="shared" si="142"/>
        <v>0</v>
      </c>
      <c r="AA600" s="44">
        <f t="shared" si="115"/>
        <v>0</v>
      </c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BD600" s="44">
        <f t="shared" si="134"/>
        <v>0</v>
      </c>
      <c r="BE600" s="44">
        <f t="shared" si="134"/>
        <v>0</v>
      </c>
    </row>
    <row r="601" spans="4:57" ht="15" hidden="1" customHeight="1" x14ac:dyDescent="0.2">
      <c r="D601" s="44">
        <f t="shared" si="116"/>
        <v>0</v>
      </c>
      <c r="F601" s="44">
        <f t="shared" si="117"/>
        <v>0</v>
      </c>
      <c r="G601" s="44">
        <f t="shared" ref="G601:Z601" si="143">G99</f>
        <v>0</v>
      </c>
      <c r="H601" s="44">
        <f t="shared" si="143"/>
        <v>0</v>
      </c>
      <c r="I601" s="44">
        <f t="shared" si="143"/>
        <v>0</v>
      </c>
      <c r="J601" s="44">
        <f t="shared" si="143"/>
        <v>0</v>
      </c>
      <c r="K601" s="44">
        <f t="shared" si="143"/>
        <v>0</v>
      </c>
      <c r="L601" s="44">
        <f t="shared" si="143"/>
        <v>0</v>
      </c>
      <c r="M601" s="44">
        <f t="shared" si="143"/>
        <v>0</v>
      </c>
      <c r="N601" s="44">
        <f t="shared" si="143"/>
        <v>0</v>
      </c>
      <c r="O601" s="44">
        <f t="shared" si="143"/>
        <v>0</v>
      </c>
      <c r="P601" s="44">
        <f t="shared" si="143"/>
        <v>0</v>
      </c>
      <c r="Q601" s="44">
        <f t="shared" si="143"/>
        <v>0</v>
      </c>
      <c r="R601" s="44">
        <f t="shared" si="143"/>
        <v>0</v>
      </c>
      <c r="S601" s="44">
        <f t="shared" si="143"/>
        <v>0</v>
      </c>
      <c r="T601" s="44">
        <f t="shared" si="143"/>
        <v>0</v>
      </c>
      <c r="U601" s="44">
        <f t="shared" si="143"/>
        <v>0</v>
      </c>
      <c r="V601" s="44">
        <f t="shared" si="143"/>
        <v>0</v>
      </c>
      <c r="W601" s="44">
        <f t="shared" si="143"/>
        <v>0</v>
      </c>
      <c r="X601" s="44">
        <f t="shared" si="143"/>
        <v>0</v>
      </c>
      <c r="Y601" s="44">
        <f t="shared" si="143"/>
        <v>0</v>
      </c>
      <c r="Z601" s="44">
        <f t="shared" si="143"/>
        <v>0</v>
      </c>
      <c r="AA601" s="44">
        <f t="shared" si="115"/>
        <v>0</v>
      </c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BD601" s="44">
        <f t="shared" si="134"/>
        <v>0</v>
      </c>
      <c r="BE601" s="44">
        <f t="shared" si="134"/>
        <v>0</v>
      </c>
    </row>
    <row r="602" spans="4:57" ht="15" hidden="1" customHeight="1" x14ac:dyDescent="0.2">
      <c r="D602" s="44">
        <f t="shared" si="116"/>
        <v>0</v>
      </c>
      <c r="F602" s="44">
        <f t="shared" si="117"/>
        <v>0</v>
      </c>
      <c r="G602" s="44">
        <f t="shared" ref="G602:Z602" si="144">G100</f>
        <v>0</v>
      </c>
      <c r="H602" s="44">
        <f t="shared" si="144"/>
        <v>0</v>
      </c>
      <c r="I602" s="44">
        <f t="shared" si="144"/>
        <v>0</v>
      </c>
      <c r="J602" s="44">
        <f t="shared" si="144"/>
        <v>0</v>
      </c>
      <c r="K602" s="44">
        <f t="shared" si="144"/>
        <v>0</v>
      </c>
      <c r="L602" s="44">
        <f t="shared" si="144"/>
        <v>0</v>
      </c>
      <c r="M602" s="44">
        <f t="shared" si="144"/>
        <v>0</v>
      </c>
      <c r="N602" s="44">
        <f t="shared" si="144"/>
        <v>0</v>
      </c>
      <c r="O602" s="44">
        <f t="shared" si="144"/>
        <v>0</v>
      </c>
      <c r="P602" s="44">
        <f t="shared" si="144"/>
        <v>0</v>
      </c>
      <c r="Q602" s="44">
        <f t="shared" si="144"/>
        <v>0</v>
      </c>
      <c r="R602" s="44">
        <f t="shared" si="144"/>
        <v>0</v>
      </c>
      <c r="S602" s="44">
        <f t="shared" si="144"/>
        <v>0</v>
      </c>
      <c r="T602" s="44">
        <f t="shared" si="144"/>
        <v>0</v>
      </c>
      <c r="U602" s="44">
        <f t="shared" si="144"/>
        <v>0</v>
      </c>
      <c r="V602" s="44">
        <f t="shared" si="144"/>
        <v>0</v>
      </c>
      <c r="W602" s="44">
        <f t="shared" si="144"/>
        <v>0</v>
      </c>
      <c r="X602" s="44">
        <f t="shared" si="144"/>
        <v>0</v>
      </c>
      <c r="Y602" s="44">
        <f t="shared" si="144"/>
        <v>0</v>
      </c>
      <c r="Z602" s="44">
        <f t="shared" si="144"/>
        <v>0</v>
      </c>
      <c r="AA602" s="44">
        <f t="shared" si="115"/>
        <v>0</v>
      </c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BD602" s="44">
        <f t="shared" si="134"/>
        <v>0</v>
      </c>
      <c r="BE602" s="44">
        <f t="shared" si="134"/>
        <v>0</v>
      </c>
    </row>
    <row r="603" spans="4:57" ht="15" hidden="1" customHeight="1" x14ac:dyDescent="0.2">
      <c r="D603" s="44">
        <f t="shared" si="116"/>
        <v>0</v>
      </c>
      <c r="F603" s="44">
        <f t="shared" si="117"/>
        <v>0</v>
      </c>
      <c r="G603" s="44">
        <f t="shared" ref="G603:Z603" si="145">G101</f>
        <v>0</v>
      </c>
      <c r="H603" s="44">
        <f t="shared" si="145"/>
        <v>0</v>
      </c>
      <c r="I603" s="44">
        <f t="shared" si="145"/>
        <v>0</v>
      </c>
      <c r="J603" s="44">
        <f t="shared" si="145"/>
        <v>0</v>
      </c>
      <c r="K603" s="44">
        <f t="shared" si="145"/>
        <v>0</v>
      </c>
      <c r="L603" s="44">
        <f t="shared" si="145"/>
        <v>0</v>
      </c>
      <c r="M603" s="44">
        <f t="shared" si="145"/>
        <v>0</v>
      </c>
      <c r="N603" s="44">
        <f t="shared" si="145"/>
        <v>0</v>
      </c>
      <c r="O603" s="44">
        <f t="shared" si="145"/>
        <v>0</v>
      </c>
      <c r="P603" s="44">
        <f t="shared" si="145"/>
        <v>0</v>
      </c>
      <c r="Q603" s="44">
        <f t="shared" si="145"/>
        <v>0</v>
      </c>
      <c r="R603" s="44">
        <f t="shared" si="145"/>
        <v>0</v>
      </c>
      <c r="S603" s="44">
        <f t="shared" si="145"/>
        <v>0</v>
      </c>
      <c r="T603" s="44">
        <f t="shared" si="145"/>
        <v>0</v>
      </c>
      <c r="U603" s="44">
        <f t="shared" si="145"/>
        <v>0</v>
      </c>
      <c r="V603" s="44">
        <f t="shared" si="145"/>
        <v>0</v>
      </c>
      <c r="W603" s="44">
        <f t="shared" si="145"/>
        <v>0</v>
      </c>
      <c r="X603" s="44">
        <f t="shared" si="145"/>
        <v>0</v>
      </c>
      <c r="Y603" s="44">
        <f t="shared" si="145"/>
        <v>0</v>
      </c>
      <c r="Z603" s="44">
        <f t="shared" si="145"/>
        <v>0</v>
      </c>
      <c r="AA603" s="44">
        <f t="shared" si="115"/>
        <v>0</v>
      </c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BD603" s="44">
        <f t="shared" si="134"/>
        <v>0</v>
      </c>
      <c r="BE603" s="44">
        <f t="shared" si="134"/>
        <v>0</v>
      </c>
    </row>
    <row r="604" spans="4:57" ht="15" hidden="1" customHeight="1" x14ac:dyDescent="0.2">
      <c r="D604" s="44">
        <f t="shared" si="116"/>
        <v>0</v>
      </c>
      <c r="F604" s="44">
        <f t="shared" si="117"/>
        <v>0</v>
      </c>
      <c r="G604" s="44">
        <f t="shared" ref="G604:Z604" si="146">G102</f>
        <v>0</v>
      </c>
      <c r="H604" s="44">
        <f t="shared" si="146"/>
        <v>0</v>
      </c>
      <c r="I604" s="44">
        <f t="shared" si="146"/>
        <v>0</v>
      </c>
      <c r="J604" s="44">
        <f t="shared" si="146"/>
        <v>0</v>
      </c>
      <c r="K604" s="44">
        <f t="shared" si="146"/>
        <v>0</v>
      </c>
      <c r="L604" s="44">
        <f t="shared" si="146"/>
        <v>0</v>
      </c>
      <c r="M604" s="44">
        <f t="shared" si="146"/>
        <v>0</v>
      </c>
      <c r="N604" s="44">
        <f t="shared" si="146"/>
        <v>0</v>
      </c>
      <c r="O604" s="44">
        <f t="shared" si="146"/>
        <v>0</v>
      </c>
      <c r="P604" s="44">
        <f t="shared" si="146"/>
        <v>0</v>
      </c>
      <c r="Q604" s="44">
        <f t="shared" si="146"/>
        <v>0</v>
      </c>
      <c r="R604" s="44">
        <f t="shared" si="146"/>
        <v>0</v>
      </c>
      <c r="S604" s="44">
        <f t="shared" si="146"/>
        <v>0</v>
      </c>
      <c r="T604" s="44">
        <f t="shared" si="146"/>
        <v>0</v>
      </c>
      <c r="U604" s="44">
        <f t="shared" si="146"/>
        <v>0</v>
      </c>
      <c r="V604" s="44">
        <f t="shared" si="146"/>
        <v>0</v>
      </c>
      <c r="W604" s="44">
        <f t="shared" si="146"/>
        <v>0</v>
      </c>
      <c r="X604" s="44">
        <f t="shared" si="146"/>
        <v>0</v>
      </c>
      <c r="Y604" s="44">
        <f t="shared" si="146"/>
        <v>0</v>
      </c>
      <c r="Z604" s="44">
        <f t="shared" si="146"/>
        <v>0</v>
      </c>
      <c r="AA604" s="44">
        <f t="shared" si="115"/>
        <v>0</v>
      </c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BD604" s="44">
        <f t="shared" si="134"/>
        <v>0</v>
      </c>
      <c r="BE604" s="44">
        <f t="shared" si="134"/>
        <v>0</v>
      </c>
    </row>
    <row r="605" spans="4:57" ht="15" hidden="1" customHeight="1" x14ac:dyDescent="0.2">
      <c r="D605" s="44">
        <f t="shared" si="116"/>
        <v>0</v>
      </c>
      <c r="F605" s="44">
        <f t="shared" si="117"/>
        <v>0</v>
      </c>
      <c r="G605" s="44">
        <f t="shared" ref="G605:Z605" si="147">G103</f>
        <v>0</v>
      </c>
      <c r="H605" s="44">
        <f t="shared" si="147"/>
        <v>0</v>
      </c>
      <c r="I605" s="44">
        <f t="shared" si="147"/>
        <v>0</v>
      </c>
      <c r="J605" s="44">
        <f t="shared" si="147"/>
        <v>0</v>
      </c>
      <c r="K605" s="44">
        <f t="shared" si="147"/>
        <v>0</v>
      </c>
      <c r="L605" s="44">
        <f t="shared" si="147"/>
        <v>0</v>
      </c>
      <c r="M605" s="44">
        <f t="shared" si="147"/>
        <v>0</v>
      </c>
      <c r="N605" s="44">
        <f t="shared" si="147"/>
        <v>0</v>
      </c>
      <c r="O605" s="44">
        <f t="shared" si="147"/>
        <v>0</v>
      </c>
      <c r="P605" s="44">
        <f t="shared" si="147"/>
        <v>0</v>
      </c>
      <c r="Q605" s="44">
        <f t="shared" si="147"/>
        <v>0</v>
      </c>
      <c r="R605" s="44">
        <f t="shared" si="147"/>
        <v>0</v>
      </c>
      <c r="S605" s="44">
        <f t="shared" si="147"/>
        <v>0</v>
      </c>
      <c r="T605" s="44">
        <f t="shared" si="147"/>
        <v>0</v>
      </c>
      <c r="U605" s="44">
        <f t="shared" si="147"/>
        <v>0</v>
      </c>
      <c r="V605" s="44">
        <f t="shared" si="147"/>
        <v>0</v>
      </c>
      <c r="W605" s="44">
        <f t="shared" si="147"/>
        <v>0</v>
      </c>
      <c r="X605" s="44">
        <f t="shared" si="147"/>
        <v>0</v>
      </c>
      <c r="Y605" s="44">
        <f t="shared" si="147"/>
        <v>0</v>
      </c>
      <c r="Z605" s="44">
        <f t="shared" si="147"/>
        <v>0</v>
      </c>
      <c r="AA605" s="44">
        <f t="shared" si="115"/>
        <v>0</v>
      </c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BD605" s="44">
        <f t="shared" si="134"/>
        <v>0</v>
      </c>
      <c r="BE605" s="44">
        <f t="shared" si="134"/>
        <v>0</v>
      </c>
    </row>
    <row r="606" spans="4:57" ht="15" hidden="1" customHeight="1" x14ac:dyDescent="0.2">
      <c r="D606" s="44">
        <f t="shared" si="116"/>
        <v>0</v>
      </c>
      <c r="F606" s="44">
        <f t="shared" si="117"/>
        <v>0</v>
      </c>
      <c r="G606" s="44">
        <f t="shared" ref="G606:Z606" si="148">G104</f>
        <v>0</v>
      </c>
      <c r="H606" s="44">
        <f t="shared" si="148"/>
        <v>0</v>
      </c>
      <c r="I606" s="44">
        <f t="shared" si="148"/>
        <v>0</v>
      </c>
      <c r="J606" s="44">
        <f t="shared" si="148"/>
        <v>0</v>
      </c>
      <c r="K606" s="44">
        <f t="shared" si="148"/>
        <v>0</v>
      </c>
      <c r="L606" s="44">
        <f t="shared" si="148"/>
        <v>0</v>
      </c>
      <c r="M606" s="44">
        <f t="shared" si="148"/>
        <v>0</v>
      </c>
      <c r="N606" s="44">
        <f t="shared" si="148"/>
        <v>0</v>
      </c>
      <c r="O606" s="44">
        <f t="shared" si="148"/>
        <v>0</v>
      </c>
      <c r="P606" s="44">
        <f t="shared" si="148"/>
        <v>0</v>
      </c>
      <c r="Q606" s="44">
        <f t="shared" si="148"/>
        <v>0</v>
      </c>
      <c r="R606" s="44">
        <f t="shared" si="148"/>
        <v>0</v>
      </c>
      <c r="S606" s="44">
        <f t="shared" si="148"/>
        <v>0</v>
      </c>
      <c r="T606" s="44">
        <f t="shared" si="148"/>
        <v>0</v>
      </c>
      <c r="U606" s="44">
        <f t="shared" si="148"/>
        <v>0</v>
      </c>
      <c r="V606" s="44">
        <f t="shared" si="148"/>
        <v>0</v>
      </c>
      <c r="W606" s="44">
        <f t="shared" si="148"/>
        <v>0</v>
      </c>
      <c r="X606" s="44">
        <f t="shared" si="148"/>
        <v>0</v>
      </c>
      <c r="Y606" s="44">
        <f t="shared" si="148"/>
        <v>0</v>
      </c>
      <c r="Z606" s="44">
        <f t="shared" si="148"/>
        <v>0</v>
      </c>
      <c r="AA606" s="44">
        <f t="shared" si="115"/>
        <v>0</v>
      </c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BD606" s="44">
        <f t="shared" si="134"/>
        <v>0</v>
      </c>
      <c r="BE606" s="44">
        <f t="shared" si="134"/>
        <v>0</v>
      </c>
    </row>
    <row r="607" spans="4:57" ht="15" hidden="1" customHeight="1" x14ac:dyDescent="0.2">
      <c r="D607" s="44">
        <f t="shared" si="116"/>
        <v>0</v>
      </c>
      <c r="F607" s="44">
        <f t="shared" si="117"/>
        <v>0</v>
      </c>
      <c r="G607" s="44">
        <f t="shared" ref="G607:Z607" si="149">G105</f>
        <v>0</v>
      </c>
      <c r="H607" s="44">
        <f t="shared" si="149"/>
        <v>0</v>
      </c>
      <c r="I607" s="44">
        <f t="shared" si="149"/>
        <v>0</v>
      </c>
      <c r="J607" s="44">
        <f t="shared" si="149"/>
        <v>0</v>
      </c>
      <c r="K607" s="44">
        <f t="shared" si="149"/>
        <v>0</v>
      </c>
      <c r="L607" s="44">
        <f t="shared" si="149"/>
        <v>0</v>
      </c>
      <c r="M607" s="44">
        <f t="shared" si="149"/>
        <v>0</v>
      </c>
      <c r="N607" s="44">
        <f t="shared" si="149"/>
        <v>0</v>
      </c>
      <c r="O607" s="44">
        <f t="shared" si="149"/>
        <v>0</v>
      </c>
      <c r="P607" s="44">
        <f t="shared" si="149"/>
        <v>0</v>
      </c>
      <c r="Q607" s="44">
        <f t="shared" si="149"/>
        <v>0</v>
      </c>
      <c r="R607" s="44">
        <f t="shared" si="149"/>
        <v>0</v>
      </c>
      <c r="S607" s="44">
        <f t="shared" si="149"/>
        <v>0</v>
      </c>
      <c r="T607" s="44">
        <f t="shared" si="149"/>
        <v>0</v>
      </c>
      <c r="U607" s="44">
        <f t="shared" si="149"/>
        <v>0</v>
      </c>
      <c r="V607" s="44">
        <f t="shared" si="149"/>
        <v>0</v>
      </c>
      <c r="W607" s="44">
        <f t="shared" si="149"/>
        <v>0</v>
      </c>
      <c r="X607" s="44">
        <f t="shared" si="149"/>
        <v>0</v>
      </c>
      <c r="Y607" s="44">
        <f t="shared" si="149"/>
        <v>0</v>
      </c>
      <c r="Z607" s="44">
        <f t="shared" si="149"/>
        <v>0</v>
      </c>
      <c r="AA607" s="44">
        <f t="shared" si="115"/>
        <v>0</v>
      </c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BD607" s="44">
        <f t="shared" si="134"/>
        <v>0</v>
      </c>
      <c r="BE607" s="44">
        <f t="shared" si="134"/>
        <v>0</v>
      </c>
    </row>
    <row r="608" spans="4:57" ht="15" hidden="1" customHeight="1" x14ac:dyDescent="0.2">
      <c r="D608" s="44">
        <f t="shared" si="116"/>
        <v>0</v>
      </c>
      <c r="F608" s="44">
        <f t="shared" si="117"/>
        <v>0</v>
      </c>
      <c r="G608" s="44">
        <f t="shared" ref="G608:Z608" si="150">G106</f>
        <v>0</v>
      </c>
      <c r="H608" s="44">
        <f t="shared" si="150"/>
        <v>0</v>
      </c>
      <c r="I608" s="44">
        <f t="shared" si="150"/>
        <v>0</v>
      </c>
      <c r="J608" s="44">
        <f t="shared" si="150"/>
        <v>0</v>
      </c>
      <c r="K608" s="44">
        <f t="shared" si="150"/>
        <v>0</v>
      </c>
      <c r="L608" s="44">
        <f t="shared" si="150"/>
        <v>0</v>
      </c>
      <c r="M608" s="44">
        <f t="shared" si="150"/>
        <v>0</v>
      </c>
      <c r="N608" s="44">
        <f t="shared" si="150"/>
        <v>0</v>
      </c>
      <c r="O608" s="44">
        <f t="shared" si="150"/>
        <v>0</v>
      </c>
      <c r="P608" s="44">
        <f t="shared" si="150"/>
        <v>0</v>
      </c>
      <c r="Q608" s="44">
        <f t="shared" si="150"/>
        <v>0</v>
      </c>
      <c r="R608" s="44">
        <f t="shared" si="150"/>
        <v>0</v>
      </c>
      <c r="S608" s="44">
        <f t="shared" si="150"/>
        <v>0</v>
      </c>
      <c r="T608" s="44">
        <f t="shared" si="150"/>
        <v>0</v>
      </c>
      <c r="U608" s="44">
        <f t="shared" si="150"/>
        <v>0</v>
      </c>
      <c r="V608" s="44">
        <f t="shared" si="150"/>
        <v>0</v>
      </c>
      <c r="W608" s="44">
        <f t="shared" si="150"/>
        <v>0</v>
      </c>
      <c r="X608" s="44">
        <f t="shared" si="150"/>
        <v>0</v>
      </c>
      <c r="Y608" s="44">
        <f t="shared" si="150"/>
        <v>0</v>
      </c>
      <c r="Z608" s="44">
        <f t="shared" si="150"/>
        <v>0</v>
      </c>
      <c r="AA608" s="44">
        <f t="shared" si="115"/>
        <v>0</v>
      </c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BD608" s="44">
        <f t="shared" si="134"/>
        <v>0</v>
      </c>
      <c r="BE608" s="44">
        <f t="shared" si="134"/>
        <v>0</v>
      </c>
    </row>
    <row r="609" spans="4:57" ht="15" hidden="1" customHeight="1" x14ac:dyDescent="0.2">
      <c r="D609" s="44">
        <f t="shared" si="116"/>
        <v>0</v>
      </c>
      <c r="F609" s="44">
        <f t="shared" si="117"/>
        <v>0</v>
      </c>
      <c r="G609" s="44">
        <f t="shared" ref="G609:Z609" si="151">G107</f>
        <v>0</v>
      </c>
      <c r="H609" s="44">
        <f t="shared" si="151"/>
        <v>0</v>
      </c>
      <c r="I609" s="44">
        <f t="shared" si="151"/>
        <v>0</v>
      </c>
      <c r="J609" s="44">
        <f t="shared" si="151"/>
        <v>0</v>
      </c>
      <c r="K609" s="44">
        <f t="shared" si="151"/>
        <v>0</v>
      </c>
      <c r="L609" s="44">
        <f t="shared" si="151"/>
        <v>0</v>
      </c>
      <c r="M609" s="44">
        <f t="shared" si="151"/>
        <v>0</v>
      </c>
      <c r="N609" s="44">
        <f t="shared" si="151"/>
        <v>0</v>
      </c>
      <c r="O609" s="44">
        <f t="shared" si="151"/>
        <v>0</v>
      </c>
      <c r="P609" s="44">
        <f t="shared" si="151"/>
        <v>0</v>
      </c>
      <c r="Q609" s="44">
        <f t="shared" si="151"/>
        <v>0</v>
      </c>
      <c r="R609" s="44">
        <f t="shared" si="151"/>
        <v>0</v>
      </c>
      <c r="S609" s="44">
        <f t="shared" si="151"/>
        <v>0</v>
      </c>
      <c r="T609" s="44">
        <f t="shared" si="151"/>
        <v>0</v>
      </c>
      <c r="U609" s="44">
        <f t="shared" si="151"/>
        <v>0</v>
      </c>
      <c r="V609" s="44">
        <f t="shared" si="151"/>
        <v>0</v>
      </c>
      <c r="W609" s="44">
        <f t="shared" si="151"/>
        <v>0</v>
      </c>
      <c r="X609" s="44">
        <f t="shared" si="151"/>
        <v>0</v>
      </c>
      <c r="Y609" s="44">
        <f t="shared" si="151"/>
        <v>0</v>
      </c>
      <c r="Z609" s="44">
        <f t="shared" si="151"/>
        <v>0</v>
      </c>
      <c r="AA609" s="44">
        <f t="shared" si="115"/>
        <v>0</v>
      </c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BD609" s="44">
        <f t="shared" si="134"/>
        <v>0</v>
      </c>
      <c r="BE609" s="44">
        <f t="shared" si="134"/>
        <v>0</v>
      </c>
    </row>
    <row r="610" spans="4:57" ht="15" hidden="1" customHeight="1" x14ac:dyDescent="0.2">
      <c r="D610" s="44">
        <f t="shared" si="116"/>
        <v>0</v>
      </c>
      <c r="F610" s="44">
        <f t="shared" si="117"/>
        <v>0</v>
      </c>
      <c r="G610" s="44">
        <f t="shared" ref="G610:Z610" si="152">G108</f>
        <v>0</v>
      </c>
      <c r="H610" s="44">
        <f t="shared" si="152"/>
        <v>0</v>
      </c>
      <c r="I610" s="44">
        <f t="shared" si="152"/>
        <v>0</v>
      </c>
      <c r="J610" s="44">
        <f t="shared" si="152"/>
        <v>0</v>
      </c>
      <c r="K610" s="44">
        <f t="shared" si="152"/>
        <v>0</v>
      </c>
      <c r="L610" s="44">
        <f t="shared" si="152"/>
        <v>0</v>
      </c>
      <c r="M610" s="44">
        <f t="shared" si="152"/>
        <v>0</v>
      </c>
      <c r="N610" s="44">
        <f t="shared" si="152"/>
        <v>0</v>
      </c>
      <c r="O610" s="44">
        <f t="shared" si="152"/>
        <v>0</v>
      </c>
      <c r="P610" s="44">
        <f t="shared" si="152"/>
        <v>0</v>
      </c>
      <c r="Q610" s="44">
        <f t="shared" si="152"/>
        <v>0</v>
      </c>
      <c r="R610" s="44">
        <f t="shared" si="152"/>
        <v>0</v>
      </c>
      <c r="S610" s="44">
        <f t="shared" si="152"/>
        <v>0</v>
      </c>
      <c r="T610" s="44">
        <f t="shared" si="152"/>
        <v>0</v>
      </c>
      <c r="U610" s="44">
        <f t="shared" si="152"/>
        <v>0</v>
      </c>
      <c r="V610" s="44">
        <f t="shared" si="152"/>
        <v>0</v>
      </c>
      <c r="W610" s="44">
        <f t="shared" si="152"/>
        <v>0</v>
      </c>
      <c r="X610" s="44">
        <f t="shared" si="152"/>
        <v>0</v>
      </c>
      <c r="Y610" s="44">
        <f t="shared" si="152"/>
        <v>0</v>
      </c>
      <c r="Z610" s="44">
        <f t="shared" si="152"/>
        <v>0</v>
      </c>
      <c r="AA610" s="44">
        <f t="shared" si="115"/>
        <v>0</v>
      </c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BD610" s="44">
        <f t="shared" si="134"/>
        <v>0</v>
      </c>
      <c r="BE610" s="44">
        <f t="shared" si="134"/>
        <v>0</v>
      </c>
    </row>
    <row r="611" spans="4:57" ht="15" hidden="1" customHeight="1" x14ac:dyDescent="0.2">
      <c r="D611" s="44">
        <f t="shared" si="116"/>
        <v>0</v>
      </c>
      <c r="F611" s="44">
        <f t="shared" si="117"/>
        <v>0</v>
      </c>
      <c r="G611" s="44">
        <f t="shared" ref="G611:Z611" si="153">G109</f>
        <v>0</v>
      </c>
      <c r="H611" s="44">
        <f t="shared" si="153"/>
        <v>0</v>
      </c>
      <c r="I611" s="44">
        <f t="shared" si="153"/>
        <v>0</v>
      </c>
      <c r="J611" s="44">
        <f t="shared" si="153"/>
        <v>0</v>
      </c>
      <c r="K611" s="44">
        <f t="shared" si="153"/>
        <v>0</v>
      </c>
      <c r="L611" s="44">
        <f t="shared" si="153"/>
        <v>0</v>
      </c>
      <c r="M611" s="44">
        <f t="shared" si="153"/>
        <v>0</v>
      </c>
      <c r="N611" s="44">
        <f t="shared" si="153"/>
        <v>0</v>
      </c>
      <c r="O611" s="44">
        <f t="shared" si="153"/>
        <v>0</v>
      </c>
      <c r="P611" s="44">
        <f t="shared" si="153"/>
        <v>0</v>
      </c>
      <c r="Q611" s="44">
        <f t="shared" si="153"/>
        <v>0</v>
      </c>
      <c r="R611" s="44">
        <f t="shared" si="153"/>
        <v>0</v>
      </c>
      <c r="S611" s="44">
        <f t="shared" si="153"/>
        <v>0</v>
      </c>
      <c r="T611" s="44">
        <f t="shared" si="153"/>
        <v>0</v>
      </c>
      <c r="U611" s="44">
        <f t="shared" si="153"/>
        <v>0</v>
      </c>
      <c r="V611" s="44">
        <f t="shared" si="153"/>
        <v>0</v>
      </c>
      <c r="W611" s="44">
        <f t="shared" si="153"/>
        <v>0</v>
      </c>
      <c r="X611" s="44">
        <f t="shared" si="153"/>
        <v>0</v>
      </c>
      <c r="Y611" s="44">
        <f t="shared" si="153"/>
        <v>0</v>
      </c>
      <c r="Z611" s="44">
        <f t="shared" si="153"/>
        <v>0</v>
      </c>
      <c r="AA611" s="44">
        <f t="shared" si="115"/>
        <v>0</v>
      </c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BD611" s="44">
        <f t="shared" si="134"/>
        <v>0</v>
      </c>
      <c r="BE611" s="44">
        <f t="shared" si="134"/>
        <v>0</v>
      </c>
    </row>
    <row r="612" spans="4:57" ht="15" hidden="1" customHeight="1" x14ac:dyDescent="0.2">
      <c r="D612" s="44">
        <f t="shared" si="116"/>
        <v>0</v>
      </c>
      <c r="F612" s="44">
        <f t="shared" si="117"/>
        <v>0</v>
      </c>
      <c r="G612" s="44">
        <f t="shared" ref="G612:Z612" si="154">G110</f>
        <v>0</v>
      </c>
      <c r="H612" s="44">
        <f t="shared" si="154"/>
        <v>0</v>
      </c>
      <c r="I612" s="44">
        <f t="shared" si="154"/>
        <v>0</v>
      </c>
      <c r="J612" s="44">
        <f t="shared" si="154"/>
        <v>0</v>
      </c>
      <c r="K612" s="44">
        <f t="shared" si="154"/>
        <v>0</v>
      </c>
      <c r="L612" s="44">
        <f t="shared" si="154"/>
        <v>0</v>
      </c>
      <c r="M612" s="44">
        <f t="shared" si="154"/>
        <v>0</v>
      </c>
      <c r="N612" s="44">
        <f t="shared" si="154"/>
        <v>0</v>
      </c>
      <c r="O612" s="44">
        <f t="shared" si="154"/>
        <v>0</v>
      </c>
      <c r="P612" s="44">
        <f t="shared" si="154"/>
        <v>0</v>
      </c>
      <c r="Q612" s="44">
        <f t="shared" si="154"/>
        <v>0</v>
      </c>
      <c r="R612" s="44">
        <f t="shared" si="154"/>
        <v>0</v>
      </c>
      <c r="S612" s="44">
        <f t="shared" si="154"/>
        <v>0</v>
      </c>
      <c r="T612" s="44">
        <f t="shared" si="154"/>
        <v>0</v>
      </c>
      <c r="U612" s="44">
        <f t="shared" si="154"/>
        <v>0</v>
      </c>
      <c r="V612" s="44">
        <f t="shared" si="154"/>
        <v>0</v>
      </c>
      <c r="W612" s="44">
        <f t="shared" si="154"/>
        <v>0</v>
      </c>
      <c r="X612" s="44">
        <f t="shared" si="154"/>
        <v>0</v>
      </c>
      <c r="Y612" s="44">
        <f t="shared" si="154"/>
        <v>0</v>
      </c>
      <c r="Z612" s="44">
        <f t="shared" si="154"/>
        <v>0</v>
      </c>
      <c r="AA612" s="44">
        <f t="shared" si="115"/>
        <v>0</v>
      </c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BD612" s="44">
        <f t="shared" ref="BD612:BE631" si="155">BD110</f>
        <v>0</v>
      </c>
      <c r="BE612" s="44">
        <f t="shared" si="155"/>
        <v>0</v>
      </c>
    </row>
    <row r="613" spans="4:57" ht="15" hidden="1" customHeight="1" x14ac:dyDescent="0.2">
      <c r="D613" s="44">
        <f t="shared" si="116"/>
        <v>0</v>
      </c>
      <c r="F613" s="44">
        <f t="shared" si="117"/>
        <v>0</v>
      </c>
      <c r="G613" s="44">
        <f t="shared" ref="G613:Z613" si="156">G111</f>
        <v>0</v>
      </c>
      <c r="H613" s="44">
        <f t="shared" si="156"/>
        <v>0</v>
      </c>
      <c r="I613" s="44">
        <f t="shared" si="156"/>
        <v>0</v>
      </c>
      <c r="J613" s="44">
        <f t="shared" si="156"/>
        <v>0</v>
      </c>
      <c r="K613" s="44">
        <f t="shared" si="156"/>
        <v>0</v>
      </c>
      <c r="L613" s="44">
        <f t="shared" si="156"/>
        <v>0</v>
      </c>
      <c r="M613" s="44">
        <f t="shared" si="156"/>
        <v>0</v>
      </c>
      <c r="N613" s="44">
        <f t="shared" si="156"/>
        <v>0</v>
      </c>
      <c r="O613" s="44">
        <f t="shared" si="156"/>
        <v>0</v>
      </c>
      <c r="P613" s="44">
        <f t="shared" si="156"/>
        <v>0</v>
      </c>
      <c r="Q613" s="44">
        <f t="shared" si="156"/>
        <v>0</v>
      </c>
      <c r="R613" s="44">
        <f t="shared" si="156"/>
        <v>0</v>
      </c>
      <c r="S613" s="44">
        <f t="shared" si="156"/>
        <v>0</v>
      </c>
      <c r="T613" s="44">
        <f t="shared" si="156"/>
        <v>0</v>
      </c>
      <c r="U613" s="44">
        <f t="shared" si="156"/>
        <v>0</v>
      </c>
      <c r="V613" s="44">
        <f t="shared" si="156"/>
        <v>0</v>
      </c>
      <c r="W613" s="44">
        <f t="shared" si="156"/>
        <v>0</v>
      </c>
      <c r="X613" s="44">
        <f t="shared" si="156"/>
        <v>0</v>
      </c>
      <c r="Y613" s="44">
        <f t="shared" si="156"/>
        <v>0</v>
      </c>
      <c r="Z613" s="44">
        <f t="shared" si="156"/>
        <v>0</v>
      </c>
      <c r="AA613" s="44">
        <f t="shared" si="115"/>
        <v>0</v>
      </c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BD613" s="44">
        <f t="shared" si="155"/>
        <v>0</v>
      </c>
      <c r="BE613" s="44">
        <f t="shared" si="155"/>
        <v>0</v>
      </c>
    </row>
    <row r="614" spans="4:57" ht="15" hidden="1" customHeight="1" x14ac:dyDescent="0.2">
      <c r="D614" s="44">
        <f t="shared" si="116"/>
        <v>0</v>
      </c>
      <c r="F614" s="44">
        <f t="shared" si="117"/>
        <v>0</v>
      </c>
      <c r="G614" s="44">
        <f t="shared" ref="G614:Z614" si="157">G112</f>
        <v>0</v>
      </c>
      <c r="H614" s="44">
        <f t="shared" si="157"/>
        <v>0</v>
      </c>
      <c r="I614" s="44">
        <f t="shared" si="157"/>
        <v>0</v>
      </c>
      <c r="J614" s="44">
        <f t="shared" si="157"/>
        <v>0</v>
      </c>
      <c r="K614" s="44">
        <f t="shared" si="157"/>
        <v>0</v>
      </c>
      <c r="L614" s="44">
        <f t="shared" si="157"/>
        <v>0</v>
      </c>
      <c r="M614" s="44">
        <f t="shared" si="157"/>
        <v>0</v>
      </c>
      <c r="N614" s="44">
        <f t="shared" si="157"/>
        <v>0</v>
      </c>
      <c r="O614" s="44">
        <f t="shared" si="157"/>
        <v>0</v>
      </c>
      <c r="P614" s="44">
        <f t="shared" si="157"/>
        <v>0</v>
      </c>
      <c r="Q614" s="44">
        <f t="shared" si="157"/>
        <v>0</v>
      </c>
      <c r="R614" s="44">
        <f t="shared" si="157"/>
        <v>0</v>
      </c>
      <c r="S614" s="44">
        <f t="shared" si="157"/>
        <v>0</v>
      </c>
      <c r="T614" s="44">
        <f t="shared" si="157"/>
        <v>0</v>
      </c>
      <c r="U614" s="44">
        <f t="shared" si="157"/>
        <v>0</v>
      </c>
      <c r="V614" s="44">
        <f t="shared" si="157"/>
        <v>0</v>
      </c>
      <c r="W614" s="44">
        <f t="shared" si="157"/>
        <v>0</v>
      </c>
      <c r="X614" s="44">
        <f t="shared" si="157"/>
        <v>0</v>
      </c>
      <c r="Y614" s="44">
        <f t="shared" si="157"/>
        <v>0</v>
      </c>
      <c r="Z614" s="44">
        <f t="shared" si="157"/>
        <v>0</v>
      </c>
      <c r="AA614" s="44">
        <f t="shared" si="115"/>
        <v>0</v>
      </c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BD614" s="44">
        <f t="shared" si="155"/>
        <v>0</v>
      </c>
      <c r="BE614" s="44">
        <f t="shared" si="155"/>
        <v>0</v>
      </c>
    </row>
    <row r="615" spans="4:57" ht="15" hidden="1" customHeight="1" x14ac:dyDescent="0.2">
      <c r="D615" s="44">
        <f t="shared" si="116"/>
        <v>0</v>
      </c>
      <c r="F615" s="44">
        <f t="shared" si="117"/>
        <v>0</v>
      </c>
      <c r="G615" s="44">
        <f t="shared" ref="G615:Z615" si="158">G113</f>
        <v>0</v>
      </c>
      <c r="H615" s="44">
        <f t="shared" si="158"/>
        <v>0</v>
      </c>
      <c r="I615" s="44">
        <f t="shared" si="158"/>
        <v>0</v>
      </c>
      <c r="J615" s="44">
        <f t="shared" si="158"/>
        <v>0</v>
      </c>
      <c r="K615" s="44">
        <f t="shared" si="158"/>
        <v>0</v>
      </c>
      <c r="L615" s="44">
        <f t="shared" si="158"/>
        <v>0</v>
      </c>
      <c r="M615" s="44">
        <f t="shared" si="158"/>
        <v>0</v>
      </c>
      <c r="N615" s="44">
        <f t="shared" si="158"/>
        <v>0</v>
      </c>
      <c r="O615" s="44">
        <f t="shared" si="158"/>
        <v>0</v>
      </c>
      <c r="P615" s="44">
        <f t="shared" si="158"/>
        <v>0</v>
      </c>
      <c r="Q615" s="44">
        <f t="shared" si="158"/>
        <v>0</v>
      </c>
      <c r="R615" s="44">
        <f t="shared" si="158"/>
        <v>0</v>
      </c>
      <c r="S615" s="44">
        <f t="shared" si="158"/>
        <v>0</v>
      </c>
      <c r="T615" s="44">
        <f t="shared" si="158"/>
        <v>0</v>
      </c>
      <c r="U615" s="44">
        <f t="shared" si="158"/>
        <v>0</v>
      </c>
      <c r="V615" s="44">
        <f t="shared" si="158"/>
        <v>0</v>
      </c>
      <c r="W615" s="44">
        <f t="shared" si="158"/>
        <v>0</v>
      </c>
      <c r="X615" s="44">
        <f t="shared" si="158"/>
        <v>0</v>
      </c>
      <c r="Y615" s="44">
        <f t="shared" si="158"/>
        <v>0</v>
      </c>
      <c r="Z615" s="44">
        <f t="shared" si="158"/>
        <v>0</v>
      </c>
      <c r="AA615" s="44">
        <f t="shared" si="115"/>
        <v>0</v>
      </c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BD615" s="44">
        <f t="shared" si="155"/>
        <v>0</v>
      </c>
      <c r="BE615" s="44">
        <f t="shared" si="155"/>
        <v>0</v>
      </c>
    </row>
    <row r="616" spans="4:57" ht="15" hidden="1" customHeight="1" x14ac:dyDescent="0.2">
      <c r="D616" s="44">
        <f t="shared" si="116"/>
        <v>0</v>
      </c>
      <c r="F616" s="44">
        <f t="shared" si="117"/>
        <v>0</v>
      </c>
      <c r="G616" s="44">
        <f t="shared" ref="G616:Z616" si="159">G114</f>
        <v>0</v>
      </c>
      <c r="H616" s="44">
        <f t="shared" si="159"/>
        <v>0</v>
      </c>
      <c r="I616" s="44">
        <f t="shared" si="159"/>
        <v>0</v>
      </c>
      <c r="J616" s="44">
        <f t="shared" si="159"/>
        <v>0</v>
      </c>
      <c r="K616" s="44">
        <f t="shared" si="159"/>
        <v>0</v>
      </c>
      <c r="L616" s="44">
        <f t="shared" si="159"/>
        <v>0</v>
      </c>
      <c r="M616" s="44">
        <f t="shared" si="159"/>
        <v>0</v>
      </c>
      <c r="N616" s="44">
        <f t="shared" si="159"/>
        <v>0</v>
      </c>
      <c r="O616" s="44">
        <f t="shared" si="159"/>
        <v>0</v>
      </c>
      <c r="P616" s="44">
        <f t="shared" si="159"/>
        <v>0</v>
      </c>
      <c r="Q616" s="44">
        <f t="shared" si="159"/>
        <v>0</v>
      </c>
      <c r="R616" s="44">
        <f t="shared" si="159"/>
        <v>0</v>
      </c>
      <c r="S616" s="44">
        <f t="shared" si="159"/>
        <v>0</v>
      </c>
      <c r="T616" s="44">
        <f t="shared" si="159"/>
        <v>0</v>
      </c>
      <c r="U616" s="44">
        <f t="shared" si="159"/>
        <v>0</v>
      </c>
      <c r="V616" s="44">
        <f t="shared" si="159"/>
        <v>0</v>
      </c>
      <c r="W616" s="44">
        <f t="shared" si="159"/>
        <v>0</v>
      </c>
      <c r="X616" s="44">
        <f t="shared" si="159"/>
        <v>0</v>
      </c>
      <c r="Y616" s="44">
        <f t="shared" si="159"/>
        <v>0</v>
      </c>
      <c r="Z616" s="44">
        <f t="shared" si="159"/>
        <v>0</v>
      </c>
      <c r="AA616" s="44">
        <f t="shared" si="115"/>
        <v>0</v>
      </c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BD616" s="44">
        <f t="shared" si="155"/>
        <v>0</v>
      </c>
      <c r="BE616" s="44">
        <f t="shared" si="155"/>
        <v>0</v>
      </c>
    </row>
    <row r="617" spans="4:57" ht="15" hidden="1" customHeight="1" x14ac:dyDescent="0.2">
      <c r="D617" s="44">
        <f t="shared" si="116"/>
        <v>0</v>
      </c>
      <c r="F617" s="44">
        <f t="shared" si="117"/>
        <v>0</v>
      </c>
      <c r="G617" s="44">
        <f t="shared" ref="G617:Z617" si="160">G115</f>
        <v>0</v>
      </c>
      <c r="H617" s="44">
        <f t="shared" si="160"/>
        <v>0</v>
      </c>
      <c r="I617" s="44">
        <f t="shared" si="160"/>
        <v>0</v>
      </c>
      <c r="J617" s="44">
        <f t="shared" si="160"/>
        <v>0</v>
      </c>
      <c r="K617" s="44">
        <f t="shared" si="160"/>
        <v>0</v>
      </c>
      <c r="L617" s="44">
        <f t="shared" si="160"/>
        <v>0</v>
      </c>
      <c r="M617" s="44">
        <f t="shared" si="160"/>
        <v>0</v>
      </c>
      <c r="N617" s="44">
        <f t="shared" si="160"/>
        <v>0</v>
      </c>
      <c r="O617" s="44">
        <f t="shared" si="160"/>
        <v>0</v>
      </c>
      <c r="P617" s="44">
        <f t="shared" si="160"/>
        <v>0</v>
      </c>
      <c r="Q617" s="44">
        <f t="shared" si="160"/>
        <v>0</v>
      </c>
      <c r="R617" s="44">
        <f t="shared" si="160"/>
        <v>0</v>
      </c>
      <c r="S617" s="44">
        <f t="shared" si="160"/>
        <v>0</v>
      </c>
      <c r="T617" s="44">
        <f t="shared" si="160"/>
        <v>0</v>
      </c>
      <c r="U617" s="44">
        <f t="shared" si="160"/>
        <v>0</v>
      </c>
      <c r="V617" s="44">
        <f t="shared" si="160"/>
        <v>0</v>
      </c>
      <c r="W617" s="44">
        <f t="shared" si="160"/>
        <v>0</v>
      </c>
      <c r="X617" s="44">
        <f t="shared" si="160"/>
        <v>0</v>
      </c>
      <c r="Y617" s="44">
        <f t="shared" si="160"/>
        <v>0</v>
      </c>
      <c r="Z617" s="44">
        <f t="shared" si="160"/>
        <v>0</v>
      </c>
      <c r="AA617" s="44">
        <f t="shared" si="115"/>
        <v>0</v>
      </c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BD617" s="44">
        <f t="shared" si="155"/>
        <v>0</v>
      </c>
      <c r="BE617" s="44">
        <f t="shared" si="155"/>
        <v>0</v>
      </c>
    </row>
    <row r="618" spans="4:57" ht="15" hidden="1" customHeight="1" x14ac:dyDescent="0.2">
      <c r="D618" s="44">
        <f t="shared" si="116"/>
        <v>0</v>
      </c>
      <c r="F618" s="44">
        <f t="shared" si="117"/>
        <v>0</v>
      </c>
      <c r="G618" s="44">
        <f t="shared" ref="G618:Z618" si="161">G116</f>
        <v>0</v>
      </c>
      <c r="H618" s="44">
        <f t="shared" si="161"/>
        <v>0</v>
      </c>
      <c r="I618" s="44">
        <f t="shared" si="161"/>
        <v>0</v>
      </c>
      <c r="J618" s="44">
        <f t="shared" si="161"/>
        <v>0</v>
      </c>
      <c r="K618" s="44">
        <f t="shared" si="161"/>
        <v>0</v>
      </c>
      <c r="L618" s="44">
        <f t="shared" si="161"/>
        <v>0</v>
      </c>
      <c r="M618" s="44">
        <f t="shared" si="161"/>
        <v>0</v>
      </c>
      <c r="N618" s="44">
        <f t="shared" si="161"/>
        <v>0</v>
      </c>
      <c r="O618" s="44">
        <f t="shared" si="161"/>
        <v>0</v>
      </c>
      <c r="P618" s="44">
        <f t="shared" si="161"/>
        <v>0</v>
      </c>
      <c r="Q618" s="44">
        <f t="shared" si="161"/>
        <v>0</v>
      </c>
      <c r="R618" s="44">
        <f t="shared" si="161"/>
        <v>0</v>
      </c>
      <c r="S618" s="44">
        <f t="shared" si="161"/>
        <v>0</v>
      </c>
      <c r="T618" s="44">
        <f t="shared" si="161"/>
        <v>0</v>
      </c>
      <c r="U618" s="44">
        <f t="shared" si="161"/>
        <v>0</v>
      </c>
      <c r="V618" s="44">
        <f t="shared" si="161"/>
        <v>0</v>
      </c>
      <c r="W618" s="44">
        <f t="shared" si="161"/>
        <v>0</v>
      </c>
      <c r="X618" s="44">
        <f t="shared" si="161"/>
        <v>0</v>
      </c>
      <c r="Y618" s="44">
        <f t="shared" si="161"/>
        <v>0</v>
      </c>
      <c r="Z618" s="44">
        <f t="shared" si="161"/>
        <v>0</v>
      </c>
      <c r="AA618" s="44">
        <f t="shared" si="115"/>
        <v>0</v>
      </c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BD618" s="44">
        <f t="shared" si="155"/>
        <v>0</v>
      </c>
      <c r="BE618" s="44">
        <f t="shared" si="155"/>
        <v>0</v>
      </c>
    </row>
    <row r="619" spans="4:57" ht="15" hidden="1" customHeight="1" x14ac:dyDescent="0.2">
      <c r="D619" s="44">
        <f t="shared" si="116"/>
        <v>0</v>
      </c>
      <c r="F619" s="44">
        <f t="shared" si="117"/>
        <v>0</v>
      </c>
      <c r="G619" s="44">
        <f t="shared" ref="G619:Z619" si="162">G117</f>
        <v>0</v>
      </c>
      <c r="H619" s="44">
        <f t="shared" si="162"/>
        <v>0</v>
      </c>
      <c r="I619" s="44">
        <f t="shared" si="162"/>
        <v>0</v>
      </c>
      <c r="J619" s="44">
        <f t="shared" si="162"/>
        <v>0</v>
      </c>
      <c r="K619" s="44">
        <f t="shared" si="162"/>
        <v>0</v>
      </c>
      <c r="L619" s="44">
        <f t="shared" si="162"/>
        <v>0</v>
      </c>
      <c r="M619" s="44">
        <f t="shared" si="162"/>
        <v>0</v>
      </c>
      <c r="N619" s="44">
        <f t="shared" si="162"/>
        <v>0</v>
      </c>
      <c r="O619" s="44">
        <f t="shared" si="162"/>
        <v>0</v>
      </c>
      <c r="P619" s="44">
        <f t="shared" si="162"/>
        <v>0</v>
      </c>
      <c r="Q619" s="44">
        <f t="shared" si="162"/>
        <v>0</v>
      </c>
      <c r="R619" s="44">
        <f t="shared" si="162"/>
        <v>0</v>
      </c>
      <c r="S619" s="44">
        <f t="shared" si="162"/>
        <v>0</v>
      </c>
      <c r="T619" s="44">
        <f t="shared" si="162"/>
        <v>0</v>
      </c>
      <c r="U619" s="44">
        <f t="shared" si="162"/>
        <v>0</v>
      </c>
      <c r="V619" s="44">
        <f t="shared" si="162"/>
        <v>0</v>
      </c>
      <c r="W619" s="44">
        <f t="shared" si="162"/>
        <v>0</v>
      </c>
      <c r="X619" s="44">
        <f t="shared" si="162"/>
        <v>0</v>
      </c>
      <c r="Y619" s="44">
        <f t="shared" si="162"/>
        <v>0</v>
      </c>
      <c r="Z619" s="44">
        <f t="shared" si="162"/>
        <v>0</v>
      </c>
      <c r="AA619" s="44">
        <f t="shared" si="115"/>
        <v>0</v>
      </c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BD619" s="44">
        <f t="shared" si="155"/>
        <v>0</v>
      </c>
      <c r="BE619" s="44">
        <f t="shared" si="155"/>
        <v>0</v>
      </c>
    </row>
    <row r="620" spans="4:57" ht="15" hidden="1" customHeight="1" x14ac:dyDescent="0.2">
      <c r="D620" s="44">
        <f t="shared" si="116"/>
        <v>0</v>
      </c>
      <c r="F620" s="44">
        <f t="shared" si="117"/>
        <v>0</v>
      </c>
      <c r="G620" s="44">
        <f t="shared" ref="G620:Z620" si="163">G118</f>
        <v>0</v>
      </c>
      <c r="H620" s="44">
        <f t="shared" si="163"/>
        <v>0</v>
      </c>
      <c r="I620" s="44">
        <f t="shared" si="163"/>
        <v>0</v>
      </c>
      <c r="J620" s="44">
        <f t="shared" si="163"/>
        <v>0</v>
      </c>
      <c r="K620" s="44">
        <f t="shared" si="163"/>
        <v>0</v>
      </c>
      <c r="L620" s="44">
        <f t="shared" si="163"/>
        <v>0</v>
      </c>
      <c r="M620" s="44">
        <f t="shared" si="163"/>
        <v>0</v>
      </c>
      <c r="N620" s="44">
        <f t="shared" si="163"/>
        <v>0</v>
      </c>
      <c r="O620" s="44">
        <f t="shared" si="163"/>
        <v>0</v>
      </c>
      <c r="P620" s="44">
        <f t="shared" si="163"/>
        <v>0</v>
      </c>
      <c r="Q620" s="44">
        <f t="shared" si="163"/>
        <v>0</v>
      </c>
      <c r="R620" s="44">
        <f t="shared" si="163"/>
        <v>0</v>
      </c>
      <c r="S620" s="44">
        <f t="shared" si="163"/>
        <v>0</v>
      </c>
      <c r="T620" s="44">
        <f t="shared" si="163"/>
        <v>0</v>
      </c>
      <c r="U620" s="44">
        <f t="shared" si="163"/>
        <v>0</v>
      </c>
      <c r="V620" s="44">
        <f t="shared" si="163"/>
        <v>0</v>
      </c>
      <c r="W620" s="44">
        <f t="shared" si="163"/>
        <v>0</v>
      </c>
      <c r="X620" s="44">
        <f t="shared" si="163"/>
        <v>0</v>
      </c>
      <c r="Y620" s="44">
        <f t="shared" si="163"/>
        <v>0</v>
      </c>
      <c r="Z620" s="44">
        <f t="shared" si="163"/>
        <v>0</v>
      </c>
      <c r="AA620" s="44">
        <f t="shared" si="115"/>
        <v>0</v>
      </c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BD620" s="44">
        <f t="shared" si="155"/>
        <v>0</v>
      </c>
      <c r="BE620" s="44">
        <f t="shared" si="155"/>
        <v>0</v>
      </c>
    </row>
    <row r="621" spans="4:57" ht="15" hidden="1" customHeight="1" x14ac:dyDescent="0.2">
      <c r="D621" s="44">
        <f t="shared" si="116"/>
        <v>0</v>
      </c>
      <c r="F621" s="44">
        <f t="shared" si="117"/>
        <v>0</v>
      </c>
      <c r="G621" s="44">
        <f t="shared" ref="G621:Z621" si="164">G119</f>
        <v>0</v>
      </c>
      <c r="H621" s="44">
        <f t="shared" si="164"/>
        <v>0</v>
      </c>
      <c r="I621" s="44">
        <f t="shared" si="164"/>
        <v>0</v>
      </c>
      <c r="J621" s="44">
        <f t="shared" si="164"/>
        <v>0</v>
      </c>
      <c r="K621" s="44">
        <f t="shared" si="164"/>
        <v>0</v>
      </c>
      <c r="L621" s="44">
        <f t="shared" si="164"/>
        <v>0</v>
      </c>
      <c r="M621" s="44">
        <f t="shared" si="164"/>
        <v>0</v>
      </c>
      <c r="N621" s="44">
        <f t="shared" si="164"/>
        <v>0</v>
      </c>
      <c r="O621" s="44">
        <f t="shared" si="164"/>
        <v>0</v>
      </c>
      <c r="P621" s="44">
        <f t="shared" si="164"/>
        <v>0</v>
      </c>
      <c r="Q621" s="44">
        <f t="shared" si="164"/>
        <v>0</v>
      </c>
      <c r="R621" s="44">
        <f t="shared" si="164"/>
        <v>0</v>
      </c>
      <c r="S621" s="44">
        <f t="shared" si="164"/>
        <v>0</v>
      </c>
      <c r="T621" s="44">
        <f t="shared" si="164"/>
        <v>0</v>
      </c>
      <c r="U621" s="44">
        <f t="shared" si="164"/>
        <v>0</v>
      </c>
      <c r="V621" s="44">
        <f t="shared" si="164"/>
        <v>0</v>
      </c>
      <c r="W621" s="44">
        <f t="shared" si="164"/>
        <v>0</v>
      </c>
      <c r="X621" s="44">
        <f t="shared" si="164"/>
        <v>0</v>
      </c>
      <c r="Y621" s="44">
        <f t="shared" si="164"/>
        <v>0</v>
      </c>
      <c r="Z621" s="44">
        <f t="shared" si="164"/>
        <v>0</v>
      </c>
      <c r="AA621" s="44">
        <f t="shared" si="115"/>
        <v>0</v>
      </c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BD621" s="44">
        <f t="shared" si="155"/>
        <v>0</v>
      </c>
      <c r="BE621" s="44">
        <f t="shared" si="155"/>
        <v>0</v>
      </c>
    </row>
    <row r="622" spans="4:57" ht="15" hidden="1" customHeight="1" x14ac:dyDescent="0.2">
      <c r="D622" s="44">
        <f t="shared" si="116"/>
        <v>0</v>
      </c>
      <c r="F622" s="44">
        <f t="shared" si="117"/>
        <v>0</v>
      </c>
      <c r="G622" s="44">
        <f t="shared" ref="G622:Z622" si="165">G120</f>
        <v>0</v>
      </c>
      <c r="H622" s="44">
        <f t="shared" si="165"/>
        <v>0</v>
      </c>
      <c r="I622" s="44">
        <f t="shared" si="165"/>
        <v>0</v>
      </c>
      <c r="J622" s="44">
        <f t="shared" si="165"/>
        <v>0</v>
      </c>
      <c r="K622" s="44">
        <f t="shared" si="165"/>
        <v>0</v>
      </c>
      <c r="L622" s="44">
        <f t="shared" si="165"/>
        <v>0</v>
      </c>
      <c r="M622" s="44">
        <f t="shared" si="165"/>
        <v>0</v>
      </c>
      <c r="N622" s="44">
        <f t="shared" si="165"/>
        <v>0</v>
      </c>
      <c r="O622" s="44">
        <f t="shared" si="165"/>
        <v>0</v>
      </c>
      <c r="P622" s="44">
        <f t="shared" si="165"/>
        <v>0</v>
      </c>
      <c r="Q622" s="44">
        <f t="shared" si="165"/>
        <v>0</v>
      </c>
      <c r="R622" s="44">
        <f t="shared" si="165"/>
        <v>0</v>
      </c>
      <c r="S622" s="44">
        <f t="shared" si="165"/>
        <v>0</v>
      </c>
      <c r="T622" s="44">
        <f t="shared" si="165"/>
        <v>0</v>
      </c>
      <c r="U622" s="44">
        <f t="shared" si="165"/>
        <v>0</v>
      </c>
      <c r="V622" s="44">
        <f t="shared" si="165"/>
        <v>0</v>
      </c>
      <c r="W622" s="44">
        <f t="shared" si="165"/>
        <v>0</v>
      </c>
      <c r="X622" s="44">
        <f t="shared" si="165"/>
        <v>0</v>
      </c>
      <c r="Y622" s="44">
        <f t="shared" si="165"/>
        <v>0</v>
      </c>
      <c r="Z622" s="44">
        <f t="shared" si="165"/>
        <v>0</v>
      </c>
      <c r="AA622" s="44">
        <f t="shared" si="115"/>
        <v>0</v>
      </c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BD622" s="44">
        <f t="shared" si="155"/>
        <v>0</v>
      </c>
      <c r="BE622" s="44">
        <f t="shared" si="155"/>
        <v>0</v>
      </c>
    </row>
    <row r="623" spans="4:57" ht="15" hidden="1" customHeight="1" x14ac:dyDescent="0.2">
      <c r="D623" s="44">
        <f t="shared" si="116"/>
        <v>0</v>
      </c>
      <c r="F623" s="44">
        <f t="shared" si="117"/>
        <v>0</v>
      </c>
      <c r="G623" s="44">
        <f t="shared" ref="G623:Z623" si="166">G121</f>
        <v>0</v>
      </c>
      <c r="H623" s="44">
        <f t="shared" si="166"/>
        <v>0</v>
      </c>
      <c r="I623" s="44">
        <f t="shared" si="166"/>
        <v>0</v>
      </c>
      <c r="J623" s="44">
        <f t="shared" si="166"/>
        <v>0</v>
      </c>
      <c r="K623" s="44">
        <f t="shared" si="166"/>
        <v>0</v>
      </c>
      <c r="L623" s="44">
        <f t="shared" si="166"/>
        <v>0</v>
      </c>
      <c r="M623" s="44">
        <f t="shared" si="166"/>
        <v>0</v>
      </c>
      <c r="N623" s="44">
        <f t="shared" si="166"/>
        <v>0</v>
      </c>
      <c r="O623" s="44">
        <f t="shared" si="166"/>
        <v>0</v>
      </c>
      <c r="P623" s="44">
        <f t="shared" si="166"/>
        <v>0</v>
      </c>
      <c r="Q623" s="44">
        <f t="shared" si="166"/>
        <v>0</v>
      </c>
      <c r="R623" s="44">
        <f t="shared" si="166"/>
        <v>0</v>
      </c>
      <c r="S623" s="44">
        <f t="shared" si="166"/>
        <v>0</v>
      </c>
      <c r="T623" s="44">
        <f t="shared" si="166"/>
        <v>0</v>
      </c>
      <c r="U623" s="44">
        <f t="shared" si="166"/>
        <v>0</v>
      </c>
      <c r="V623" s="44">
        <f t="shared" si="166"/>
        <v>0</v>
      </c>
      <c r="W623" s="44">
        <f t="shared" si="166"/>
        <v>0</v>
      </c>
      <c r="X623" s="44">
        <f t="shared" si="166"/>
        <v>0</v>
      </c>
      <c r="Y623" s="44">
        <f t="shared" si="166"/>
        <v>0</v>
      </c>
      <c r="Z623" s="44">
        <f t="shared" si="166"/>
        <v>0</v>
      </c>
      <c r="AA623" s="44">
        <f t="shared" si="115"/>
        <v>0</v>
      </c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BD623" s="44">
        <f t="shared" si="155"/>
        <v>0</v>
      </c>
      <c r="BE623" s="44">
        <f t="shared" si="155"/>
        <v>0</v>
      </c>
    </row>
    <row r="624" spans="4:57" ht="15" hidden="1" customHeight="1" x14ac:dyDescent="0.2">
      <c r="D624" s="44">
        <f t="shared" si="116"/>
        <v>0</v>
      </c>
      <c r="F624" s="44">
        <f t="shared" si="117"/>
        <v>0</v>
      </c>
      <c r="G624" s="44">
        <f t="shared" ref="G624:Z624" si="167">G122</f>
        <v>0</v>
      </c>
      <c r="H624" s="44">
        <f t="shared" si="167"/>
        <v>0</v>
      </c>
      <c r="I624" s="44">
        <f t="shared" si="167"/>
        <v>0</v>
      </c>
      <c r="J624" s="44">
        <f t="shared" si="167"/>
        <v>0</v>
      </c>
      <c r="K624" s="44">
        <f t="shared" si="167"/>
        <v>0</v>
      </c>
      <c r="L624" s="44">
        <f t="shared" si="167"/>
        <v>0</v>
      </c>
      <c r="M624" s="44">
        <f t="shared" si="167"/>
        <v>0</v>
      </c>
      <c r="N624" s="44">
        <f t="shared" si="167"/>
        <v>0</v>
      </c>
      <c r="O624" s="44">
        <f t="shared" si="167"/>
        <v>0</v>
      </c>
      <c r="P624" s="44">
        <f t="shared" si="167"/>
        <v>0</v>
      </c>
      <c r="Q624" s="44">
        <f t="shared" si="167"/>
        <v>0</v>
      </c>
      <c r="R624" s="44">
        <f t="shared" si="167"/>
        <v>0</v>
      </c>
      <c r="S624" s="44">
        <f t="shared" si="167"/>
        <v>0</v>
      </c>
      <c r="T624" s="44">
        <f t="shared" si="167"/>
        <v>0</v>
      </c>
      <c r="U624" s="44">
        <f t="shared" si="167"/>
        <v>0</v>
      </c>
      <c r="V624" s="44">
        <f t="shared" si="167"/>
        <v>0</v>
      </c>
      <c r="W624" s="44">
        <f t="shared" si="167"/>
        <v>0</v>
      </c>
      <c r="X624" s="44">
        <f t="shared" si="167"/>
        <v>0</v>
      </c>
      <c r="Y624" s="44">
        <f t="shared" si="167"/>
        <v>0</v>
      </c>
      <c r="Z624" s="44">
        <f t="shared" si="167"/>
        <v>0</v>
      </c>
      <c r="AA624" s="44">
        <f t="shared" si="115"/>
        <v>0</v>
      </c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BD624" s="44">
        <f t="shared" si="155"/>
        <v>0</v>
      </c>
      <c r="BE624" s="44">
        <f t="shared" si="155"/>
        <v>0</v>
      </c>
    </row>
    <row r="625" spans="4:57" ht="15" hidden="1" customHeight="1" x14ac:dyDescent="0.2">
      <c r="D625" s="44">
        <f t="shared" si="116"/>
        <v>0</v>
      </c>
      <c r="F625" s="44">
        <f t="shared" si="117"/>
        <v>0</v>
      </c>
      <c r="G625" s="44">
        <f t="shared" ref="G625:Z625" si="168">G123</f>
        <v>0</v>
      </c>
      <c r="H625" s="44">
        <f t="shared" si="168"/>
        <v>0</v>
      </c>
      <c r="I625" s="44">
        <f t="shared" si="168"/>
        <v>0</v>
      </c>
      <c r="J625" s="44">
        <f t="shared" si="168"/>
        <v>0</v>
      </c>
      <c r="K625" s="44">
        <f t="shared" si="168"/>
        <v>0</v>
      </c>
      <c r="L625" s="44">
        <f t="shared" si="168"/>
        <v>0</v>
      </c>
      <c r="M625" s="44">
        <f t="shared" si="168"/>
        <v>0</v>
      </c>
      <c r="N625" s="44">
        <f t="shared" si="168"/>
        <v>0</v>
      </c>
      <c r="O625" s="44">
        <f t="shared" si="168"/>
        <v>0</v>
      </c>
      <c r="P625" s="44">
        <f t="shared" si="168"/>
        <v>0</v>
      </c>
      <c r="Q625" s="44">
        <f t="shared" si="168"/>
        <v>0</v>
      </c>
      <c r="R625" s="44">
        <f t="shared" si="168"/>
        <v>0</v>
      </c>
      <c r="S625" s="44">
        <f t="shared" si="168"/>
        <v>0</v>
      </c>
      <c r="T625" s="44">
        <f t="shared" si="168"/>
        <v>0</v>
      </c>
      <c r="U625" s="44">
        <f t="shared" si="168"/>
        <v>0</v>
      </c>
      <c r="V625" s="44">
        <f t="shared" si="168"/>
        <v>0</v>
      </c>
      <c r="W625" s="44">
        <f t="shared" si="168"/>
        <v>0</v>
      </c>
      <c r="X625" s="44">
        <f t="shared" si="168"/>
        <v>0</v>
      </c>
      <c r="Y625" s="44">
        <f t="shared" si="168"/>
        <v>0</v>
      </c>
      <c r="Z625" s="44">
        <f t="shared" si="168"/>
        <v>0</v>
      </c>
      <c r="AA625" s="44">
        <f t="shared" si="115"/>
        <v>0</v>
      </c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BD625" s="44">
        <f t="shared" si="155"/>
        <v>0</v>
      </c>
      <c r="BE625" s="44">
        <f t="shared" si="155"/>
        <v>0</v>
      </c>
    </row>
    <row r="626" spans="4:57" ht="15" hidden="1" customHeight="1" x14ac:dyDescent="0.2">
      <c r="D626" s="44">
        <f t="shared" si="116"/>
        <v>0</v>
      </c>
      <c r="F626" s="44">
        <f t="shared" si="117"/>
        <v>0</v>
      </c>
      <c r="G626" s="44">
        <f t="shared" ref="G626:Z626" si="169">G124</f>
        <v>0</v>
      </c>
      <c r="H626" s="44">
        <f t="shared" si="169"/>
        <v>0</v>
      </c>
      <c r="I626" s="44">
        <f t="shared" si="169"/>
        <v>0</v>
      </c>
      <c r="J626" s="44">
        <f t="shared" si="169"/>
        <v>0</v>
      </c>
      <c r="K626" s="44">
        <f t="shared" si="169"/>
        <v>0</v>
      </c>
      <c r="L626" s="44">
        <f t="shared" si="169"/>
        <v>0</v>
      </c>
      <c r="M626" s="44">
        <f t="shared" si="169"/>
        <v>0</v>
      </c>
      <c r="N626" s="44">
        <f t="shared" si="169"/>
        <v>0</v>
      </c>
      <c r="O626" s="44">
        <f t="shared" si="169"/>
        <v>0</v>
      </c>
      <c r="P626" s="44">
        <f t="shared" si="169"/>
        <v>0</v>
      </c>
      <c r="Q626" s="44">
        <f t="shared" si="169"/>
        <v>0</v>
      </c>
      <c r="R626" s="44">
        <f t="shared" si="169"/>
        <v>0</v>
      </c>
      <c r="S626" s="44">
        <f t="shared" si="169"/>
        <v>0</v>
      </c>
      <c r="T626" s="44">
        <f t="shared" si="169"/>
        <v>0</v>
      </c>
      <c r="U626" s="44">
        <f t="shared" si="169"/>
        <v>0</v>
      </c>
      <c r="V626" s="44">
        <f t="shared" si="169"/>
        <v>0</v>
      </c>
      <c r="W626" s="44">
        <f t="shared" si="169"/>
        <v>0</v>
      </c>
      <c r="X626" s="44">
        <f t="shared" si="169"/>
        <v>0</v>
      </c>
      <c r="Y626" s="44">
        <f t="shared" si="169"/>
        <v>0</v>
      </c>
      <c r="Z626" s="44">
        <f t="shared" si="169"/>
        <v>0</v>
      </c>
      <c r="AA626" s="44">
        <f t="shared" si="115"/>
        <v>0</v>
      </c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BD626" s="44">
        <f t="shared" si="155"/>
        <v>0</v>
      </c>
      <c r="BE626" s="44">
        <f t="shared" si="155"/>
        <v>0</v>
      </c>
    </row>
    <row r="627" spans="4:57" ht="15" hidden="1" customHeight="1" x14ac:dyDescent="0.2">
      <c r="D627" s="44">
        <f t="shared" si="116"/>
        <v>0</v>
      </c>
      <c r="F627" s="44">
        <f t="shared" si="117"/>
        <v>0</v>
      </c>
      <c r="G627" s="44">
        <f t="shared" ref="G627:Z627" si="170">G125</f>
        <v>0</v>
      </c>
      <c r="H627" s="44">
        <f t="shared" si="170"/>
        <v>0</v>
      </c>
      <c r="I627" s="44">
        <f t="shared" si="170"/>
        <v>0</v>
      </c>
      <c r="J627" s="44">
        <f t="shared" si="170"/>
        <v>0</v>
      </c>
      <c r="K627" s="44">
        <f t="shared" si="170"/>
        <v>0</v>
      </c>
      <c r="L627" s="44">
        <f t="shared" si="170"/>
        <v>0</v>
      </c>
      <c r="M627" s="44">
        <f t="shared" si="170"/>
        <v>0</v>
      </c>
      <c r="N627" s="44">
        <f t="shared" si="170"/>
        <v>0</v>
      </c>
      <c r="O627" s="44">
        <f t="shared" si="170"/>
        <v>0</v>
      </c>
      <c r="P627" s="44">
        <f t="shared" si="170"/>
        <v>0</v>
      </c>
      <c r="Q627" s="44">
        <f t="shared" si="170"/>
        <v>0</v>
      </c>
      <c r="R627" s="44">
        <f t="shared" si="170"/>
        <v>0</v>
      </c>
      <c r="S627" s="44">
        <f t="shared" si="170"/>
        <v>0</v>
      </c>
      <c r="T627" s="44">
        <f t="shared" si="170"/>
        <v>0</v>
      </c>
      <c r="U627" s="44">
        <f t="shared" si="170"/>
        <v>0</v>
      </c>
      <c r="V627" s="44">
        <f t="shared" si="170"/>
        <v>0</v>
      </c>
      <c r="W627" s="44">
        <f t="shared" si="170"/>
        <v>0</v>
      </c>
      <c r="X627" s="44">
        <f t="shared" si="170"/>
        <v>0</v>
      </c>
      <c r="Y627" s="44">
        <f t="shared" si="170"/>
        <v>0</v>
      </c>
      <c r="Z627" s="44">
        <f t="shared" si="170"/>
        <v>0</v>
      </c>
      <c r="AA627" s="44">
        <f t="shared" si="115"/>
        <v>0</v>
      </c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BD627" s="44">
        <f t="shared" si="155"/>
        <v>0</v>
      </c>
      <c r="BE627" s="44">
        <f t="shared" si="155"/>
        <v>0</v>
      </c>
    </row>
    <row r="628" spans="4:57" ht="15" hidden="1" customHeight="1" x14ac:dyDescent="0.2">
      <c r="D628" s="44">
        <f t="shared" si="116"/>
        <v>0</v>
      </c>
      <c r="F628" s="44">
        <f t="shared" si="117"/>
        <v>0</v>
      </c>
      <c r="G628" s="44">
        <f t="shared" ref="G628:Z628" si="171">G126</f>
        <v>0</v>
      </c>
      <c r="H628" s="44">
        <f t="shared" si="171"/>
        <v>0</v>
      </c>
      <c r="I628" s="44">
        <f t="shared" si="171"/>
        <v>0</v>
      </c>
      <c r="J628" s="44">
        <f t="shared" si="171"/>
        <v>0</v>
      </c>
      <c r="K628" s="44">
        <f t="shared" si="171"/>
        <v>0</v>
      </c>
      <c r="L628" s="44">
        <f t="shared" si="171"/>
        <v>0</v>
      </c>
      <c r="M628" s="44">
        <f t="shared" si="171"/>
        <v>0</v>
      </c>
      <c r="N628" s="44">
        <f t="shared" si="171"/>
        <v>0</v>
      </c>
      <c r="O628" s="44">
        <f t="shared" si="171"/>
        <v>0</v>
      </c>
      <c r="P628" s="44">
        <f t="shared" si="171"/>
        <v>0</v>
      </c>
      <c r="Q628" s="44">
        <f t="shared" si="171"/>
        <v>0</v>
      </c>
      <c r="R628" s="44">
        <f t="shared" si="171"/>
        <v>0</v>
      </c>
      <c r="S628" s="44">
        <f t="shared" si="171"/>
        <v>0</v>
      </c>
      <c r="T628" s="44">
        <f t="shared" si="171"/>
        <v>0</v>
      </c>
      <c r="U628" s="44">
        <f t="shared" si="171"/>
        <v>0</v>
      </c>
      <c r="V628" s="44">
        <f t="shared" si="171"/>
        <v>0</v>
      </c>
      <c r="W628" s="44">
        <f t="shared" si="171"/>
        <v>0</v>
      </c>
      <c r="X628" s="44">
        <f t="shared" si="171"/>
        <v>0</v>
      </c>
      <c r="Y628" s="44">
        <f t="shared" si="171"/>
        <v>0</v>
      </c>
      <c r="Z628" s="44">
        <f t="shared" si="171"/>
        <v>0</v>
      </c>
      <c r="AA628" s="44">
        <f t="shared" si="115"/>
        <v>0</v>
      </c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BD628" s="44">
        <f t="shared" si="155"/>
        <v>0</v>
      </c>
      <c r="BE628" s="44">
        <f t="shared" si="155"/>
        <v>0</v>
      </c>
    </row>
    <row r="629" spans="4:57" ht="15" hidden="1" customHeight="1" x14ac:dyDescent="0.2">
      <c r="D629" s="44">
        <f t="shared" si="116"/>
        <v>0</v>
      </c>
      <c r="F629" s="44">
        <f t="shared" si="117"/>
        <v>0</v>
      </c>
      <c r="G629" s="44">
        <f t="shared" ref="G629:Z629" si="172">G127</f>
        <v>0</v>
      </c>
      <c r="H629" s="44">
        <f t="shared" si="172"/>
        <v>0</v>
      </c>
      <c r="I629" s="44">
        <f t="shared" si="172"/>
        <v>0</v>
      </c>
      <c r="J629" s="44">
        <f t="shared" si="172"/>
        <v>0</v>
      </c>
      <c r="K629" s="44">
        <f t="shared" si="172"/>
        <v>0</v>
      </c>
      <c r="L629" s="44">
        <f t="shared" si="172"/>
        <v>0</v>
      </c>
      <c r="M629" s="44">
        <f t="shared" si="172"/>
        <v>0</v>
      </c>
      <c r="N629" s="44">
        <f t="shared" si="172"/>
        <v>0</v>
      </c>
      <c r="O629" s="44">
        <f t="shared" si="172"/>
        <v>0</v>
      </c>
      <c r="P629" s="44">
        <f t="shared" si="172"/>
        <v>0</v>
      </c>
      <c r="Q629" s="44">
        <f t="shared" si="172"/>
        <v>0</v>
      </c>
      <c r="R629" s="44">
        <f t="shared" si="172"/>
        <v>0</v>
      </c>
      <c r="S629" s="44">
        <f t="shared" si="172"/>
        <v>0</v>
      </c>
      <c r="T629" s="44">
        <f t="shared" si="172"/>
        <v>0</v>
      </c>
      <c r="U629" s="44">
        <f t="shared" si="172"/>
        <v>0</v>
      </c>
      <c r="V629" s="44">
        <f t="shared" si="172"/>
        <v>0</v>
      </c>
      <c r="W629" s="44">
        <f t="shared" si="172"/>
        <v>0</v>
      </c>
      <c r="X629" s="44">
        <f t="shared" si="172"/>
        <v>0</v>
      </c>
      <c r="Y629" s="44">
        <f t="shared" si="172"/>
        <v>0</v>
      </c>
      <c r="Z629" s="44">
        <f t="shared" si="172"/>
        <v>0</v>
      </c>
      <c r="AA629" s="44">
        <f t="shared" si="115"/>
        <v>0</v>
      </c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BD629" s="44">
        <f t="shared" si="155"/>
        <v>0</v>
      </c>
      <c r="BE629" s="44">
        <f t="shared" si="155"/>
        <v>0</v>
      </c>
    </row>
    <row r="630" spans="4:57" ht="15" hidden="1" customHeight="1" x14ac:dyDescent="0.2">
      <c r="D630" s="44">
        <f t="shared" si="116"/>
        <v>0</v>
      </c>
      <c r="F630" s="44">
        <f t="shared" si="117"/>
        <v>0</v>
      </c>
      <c r="G630" s="44">
        <f t="shared" ref="G630:Z630" si="173">G128</f>
        <v>0</v>
      </c>
      <c r="H630" s="44">
        <f t="shared" si="173"/>
        <v>0</v>
      </c>
      <c r="I630" s="44">
        <f t="shared" si="173"/>
        <v>0</v>
      </c>
      <c r="J630" s="44">
        <f t="shared" si="173"/>
        <v>0</v>
      </c>
      <c r="K630" s="44">
        <f t="shared" si="173"/>
        <v>0</v>
      </c>
      <c r="L630" s="44">
        <f t="shared" si="173"/>
        <v>0</v>
      </c>
      <c r="M630" s="44">
        <f t="shared" si="173"/>
        <v>0</v>
      </c>
      <c r="N630" s="44">
        <f t="shared" si="173"/>
        <v>0</v>
      </c>
      <c r="O630" s="44">
        <f t="shared" si="173"/>
        <v>0</v>
      </c>
      <c r="P630" s="44">
        <f t="shared" si="173"/>
        <v>0</v>
      </c>
      <c r="Q630" s="44">
        <f t="shared" si="173"/>
        <v>0</v>
      </c>
      <c r="R630" s="44">
        <f t="shared" si="173"/>
        <v>0</v>
      </c>
      <c r="S630" s="44">
        <f t="shared" si="173"/>
        <v>0</v>
      </c>
      <c r="T630" s="44">
        <f t="shared" si="173"/>
        <v>0</v>
      </c>
      <c r="U630" s="44">
        <f t="shared" si="173"/>
        <v>0</v>
      </c>
      <c r="V630" s="44">
        <f t="shared" si="173"/>
        <v>0</v>
      </c>
      <c r="W630" s="44">
        <f t="shared" si="173"/>
        <v>0</v>
      </c>
      <c r="X630" s="44">
        <f t="shared" si="173"/>
        <v>0</v>
      </c>
      <c r="Y630" s="44">
        <f t="shared" si="173"/>
        <v>0</v>
      </c>
      <c r="Z630" s="44">
        <f t="shared" si="173"/>
        <v>0</v>
      </c>
      <c r="AA630" s="44">
        <f t="shared" si="115"/>
        <v>0</v>
      </c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BD630" s="44">
        <f t="shared" si="155"/>
        <v>0</v>
      </c>
      <c r="BE630" s="44">
        <f t="shared" si="155"/>
        <v>0</v>
      </c>
    </row>
    <row r="631" spans="4:57" ht="15" hidden="1" customHeight="1" x14ac:dyDescent="0.2">
      <c r="D631" s="44">
        <f t="shared" si="116"/>
        <v>0</v>
      </c>
      <c r="F631" s="44">
        <f t="shared" si="117"/>
        <v>0</v>
      </c>
      <c r="G631" s="44">
        <f t="shared" ref="G631:Z631" si="174">G129</f>
        <v>0</v>
      </c>
      <c r="H631" s="44">
        <f t="shared" si="174"/>
        <v>0</v>
      </c>
      <c r="I631" s="44">
        <f t="shared" si="174"/>
        <v>0</v>
      </c>
      <c r="J631" s="44">
        <f t="shared" si="174"/>
        <v>0</v>
      </c>
      <c r="K631" s="44">
        <f t="shared" si="174"/>
        <v>0</v>
      </c>
      <c r="L631" s="44">
        <f t="shared" si="174"/>
        <v>0</v>
      </c>
      <c r="M631" s="44">
        <f t="shared" si="174"/>
        <v>0</v>
      </c>
      <c r="N631" s="44">
        <f t="shared" si="174"/>
        <v>0</v>
      </c>
      <c r="O631" s="44">
        <f t="shared" si="174"/>
        <v>0</v>
      </c>
      <c r="P631" s="44">
        <f t="shared" si="174"/>
        <v>0</v>
      </c>
      <c r="Q631" s="44">
        <f t="shared" si="174"/>
        <v>0</v>
      </c>
      <c r="R631" s="44">
        <f t="shared" si="174"/>
        <v>0</v>
      </c>
      <c r="S631" s="44">
        <f t="shared" si="174"/>
        <v>0</v>
      </c>
      <c r="T631" s="44">
        <f t="shared" si="174"/>
        <v>0</v>
      </c>
      <c r="U631" s="44">
        <f t="shared" si="174"/>
        <v>0</v>
      </c>
      <c r="V631" s="44">
        <f t="shared" si="174"/>
        <v>0</v>
      </c>
      <c r="W631" s="44">
        <f t="shared" si="174"/>
        <v>0</v>
      </c>
      <c r="X631" s="44">
        <f t="shared" si="174"/>
        <v>0</v>
      </c>
      <c r="Y631" s="44">
        <f t="shared" si="174"/>
        <v>0</v>
      </c>
      <c r="Z631" s="44">
        <f t="shared" si="174"/>
        <v>0</v>
      </c>
      <c r="AA631" s="44">
        <f t="shared" si="115"/>
        <v>0</v>
      </c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BD631" s="44">
        <f t="shared" si="155"/>
        <v>0</v>
      </c>
      <c r="BE631" s="44">
        <f t="shared" si="155"/>
        <v>0</v>
      </c>
    </row>
    <row r="632" spans="4:57" ht="15" hidden="1" customHeight="1" x14ac:dyDescent="0.2">
      <c r="D632" s="44">
        <f t="shared" si="116"/>
        <v>0</v>
      </c>
      <c r="F632" s="44">
        <f t="shared" si="117"/>
        <v>0</v>
      </c>
      <c r="G632" s="44">
        <f t="shared" ref="G632:Z632" si="175">G130</f>
        <v>0</v>
      </c>
      <c r="H632" s="44">
        <f t="shared" si="175"/>
        <v>0</v>
      </c>
      <c r="I632" s="44">
        <f t="shared" si="175"/>
        <v>0</v>
      </c>
      <c r="J632" s="44">
        <f t="shared" si="175"/>
        <v>0</v>
      </c>
      <c r="K632" s="44">
        <f t="shared" si="175"/>
        <v>0</v>
      </c>
      <c r="L632" s="44">
        <f t="shared" si="175"/>
        <v>0</v>
      </c>
      <c r="M632" s="44">
        <f t="shared" si="175"/>
        <v>0</v>
      </c>
      <c r="N632" s="44">
        <f t="shared" si="175"/>
        <v>0</v>
      </c>
      <c r="O632" s="44">
        <f t="shared" si="175"/>
        <v>0</v>
      </c>
      <c r="P632" s="44">
        <f t="shared" si="175"/>
        <v>0</v>
      </c>
      <c r="Q632" s="44">
        <f t="shared" si="175"/>
        <v>0</v>
      </c>
      <c r="R632" s="44">
        <f t="shared" si="175"/>
        <v>0</v>
      </c>
      <c r="S632" s="44">
        <f t="shared" si="175"/>
        <v>0</v>
      </c>
      <c r="T632" s="44">
        <f t="shared" si="175"/>
        <v>0</v>
      </c>
      <c r="U632" s="44">
        <f t="shared" si="175"/>
        <v>0</v>
      </c>
      <c r="V632" s="44">
        <f t="shared" si="175"/>
        <v>0</v>
      </c>
      <c r="W632" s="44">
        <f t="shared" si="175"/>
        <v>0</v>
      </c>
      <c r="X632" s="44">
        <f t="shared" si="175"/>
        <v>0</v>
      </c>
      <c r="Y632" s="44">
        <f t="shared" si="175"/>
        <v>0</v>
      </c>
      <c r="Z632" s="44">
        <f t="shared" si="175"/>
        <v>0</v>
      </c>
      <c r="AA632" s="44">
        <f t="shared" si="115"/>
        <v>0</v>
      </c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BD632" s="44">
        <f t="shared" ref="BD632:BE651" si="176">BD130</f>
        <v>0</v>
      </c>
      <c r="BE632" s="44">
        <f t="shared" si="176"/>
        <v>0</v>
      </c>
    </row>
    <row r="633" spans="4:57" ht="15" hidden="1" customHeight="1" x14ac:dyDescent="0.2">
      <c r="D633" s="44">
        <f t="shared" si="116"/>
        <v>0</v>
      </c>
      <c r="F633" s="44">
        <f t="shared" si="117"/>
        <v>0</v>
      </c>
      <c r="G633" s="44">
        <f t="shared" ref="G633:Z633" si="177">G131</f>
        <v>0</v>
      </c>
      <c r="H633" s="44">
        <f t="shared" si="177"/>
        <v>0</v>
      </c>
      <c r="I633" s="44">
        <f t="shared" si="177"/>
        <v>0</v>
      </c>
      <c r="J633" s="44">
        <f t="shared" si="177"/>
        <v>0</v>
      </c>
      <c r="K633" s="44">
        <f t="shared" si="177"/>
        <v>0</v>
      </c>
      <c r="L633" s="44">
        <f t="shared" si="177"/>
        <v>0</v>
      </c>
      <c r="M633" s="44">
        <f t="shared" si="177"/>
        <v>0</v>
      </c>
      <c r="N633" s="44">
        <f t="shared" si="177"/>
        <v>0</v>
      </c>
      <c r="O633" s="44">
        <f t="shared" si="177"/>
        <v>0</v>
      </c>
      <c r="P633" s="44">
        <f t="shared" si="177"/>
        <v>0</v>
      </c>
      <c r="Q633" s="44">
        <f t="shared" si="177"/>
        <v>0</v>
      </c>
      <c r="R633" s="44">
        <f t="shared" si="177"/>
        <v>0</v>
      </c>
      <c r="S633" s="44">
        <f t="shared" si="177"/>
        <v>0</v>
      </c>
      <c r="T633" s="44">
        <f t="shared" si="177"/>
        <v>0</v>
      </c>
      <c r="U633" s="44">
        <f t="shared" si="177"/>
        <v>0</v>
      </c>
      <c r="V633" s="44">
        <f t="shared" si="177"/>
        <v>0</v>
      </c>
      <c r="W633" s="44">
        <f t="shared" si="177"/>
        <v>0</v>
      </c>
      <c r="X633" s="44">
        <f t="shared" si="177"/>
        <v>0</v>
      </c>
      <c r="Y633" s="44">
        <f t="shared" si="177"/>
        <v>0</v>
      </c>
      <c r="Z633" s="44">
        <f t="shared" si="177"/>
        <v>0</v>
      </c>
      <c r="AA633" s="44">
        <f t="shared" si="115"/>
        <v>0</v>
      </c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BD633" s="44">
        <f t="shared" si="176"/>
        <v>0</v>
      </c>
      <c r="BE633" s="44">
        <f t="shared" si="176"/>
        <v>0</v>
      </c>
    </row>
    <row r="634" spans="4:57" ht="15" hidden="1" customHeight="1" x14ac:dyDescent="0.2">
      <c r="D634" s="44">
        <f t="shared" si="116"/>
        <v>0</v>
      </c>
      <c r="F634" s="44">
        <f t="shared" si="117"/>
        <v>0</v>
      </c>
      <c r="G634" s="44">
        <f t="shared" ref="G634:Z634" si="178">G132</f>
        <v>0</v>
      </c>
      <c r="H634" s="44">
        <f t="shared" si="178"/>
        <v>0</v>
      </c>
      <c r="I634" s="44">
        <f t="shared" si="178"/>
        <v>0</v>
      </c>
      <c r="J634" s="44">
        <f t="shared" si="178"/>
        <v>0</v>
      </c>
      <c r="K634" s="44">
        <f t="shared" si="178"/>
        <v>0</v>
      </c>
      <c r="L634" s="44">
        <f t="shared" si="178"/>
        <v>0</v>
      </c>
      <c r="M634" s="44">
        <f t="shared" si="178"/>
        <v>0</v>
      </c>
      <c r="N634" s="44">
        <f t="shared" si="178"/>
        <v>0</v>
      </c>
      <c r="O634" s="44">
        <f t="shared" si="178"/>
        <v>0</v>
      </c>
      <c r="P634" s="44">
        <f t="shared" si="178"/>
        <v>0</v>
      </c>
      <c r="Q634" s="44">
        <f t="shared" si="178"/>
        <v>0</v>
      </c>
      <c r="R634" s="44">
        <f t="shared" si="178"/>
        <v>0</v>
      </c>
      <c r="S634" s="44">
        <f t="shared" si="178"/>
        <v>0</v>
      </c>
      <c r="T634" s="44">
        <f t="shared" si="178"/>
        <v>0</v>
      </c>
      <c r="U634" s="44">
        <f t="shared" si="178"/>
        <v>0</v>
      </c>
      <c r="V634" s="44">
        <f t="shared" si="178"/>
        <v>0</v>
      </c>
      <c r="W634" s="44">
        <f t="shared" si="178"/>
        <v>0</v>
      </c>
      <c r="X634" s="44">
        <f t="shared" si="178"/>
        <v>0</v>
      </c>
      <c r="Y634" s="44">
        <f t="shared" si="178"/>
        <v>0</v>
      </c>
      <c r="Z634" s="44">
        <f t="shared" si="178"/>
        <v>0</v>
      </c>
      <c r="AA634" s="44">
        <f t="shared" si="115"/>
        <v>0</v>
      </c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BD634" s="44">
        <f t="shared" si="176"/>
        <v>0</v>
      </c>
      <c r="BE634" s="44">
        <f t="shared" si="176"/>
        <v>0</v>
      </c>
    </row>
    <row r="635" spans="4:57" ht="15" hidden="1" customHeight="1" x14ac:dyDescent="0.2">
      <c r="D635" s="44">
        <f t="shared" si="116"/>
        <v>0</v>
      </c>
      <c r="F635" s="44">
        <f t="shared" si="117"/>
        <v>0</v>
      </c>
      <c r="G635" s="44">
        <f t="shared" ref="G635:Z635" si="179">G133</f>
        <v>0</v>
      </c>
      <c r="H635" s="44">
        <f t="shared" si="179"/>
        <v>0</v>
      </c>
      <c r="I635" s="44">
        <f t="shared" si="179"/>
        <v>0</v>
      </c>
      <c r="J635" s="44">
        <f t="shared" si="179"/>
        <v>0</v>
      </c>
      <c r="K635" s="44">
        <f t="shared" si="179"/>
        <v>0</v>
      </c>
      <c r="L635" s="44">
        <f t="shared" si="179"/>
        <v>0</v>
      </c>
      <c r="M635" s="44">
        <f t="shared" si="179"/>
        <v>0</v>
      </c>
      <c r="N635" s="44">
        <f t="shared" si="179"/>
        <v>0</v>
      </c>
      <c r="O635" s="44">
        <f t="shared" si="179"/>
        <v>0</v>
      </c>
      <c r="P635" s="44">
        <f t="shared" si="179"/>
        <v>0</v>
      </c>
      <c r="Q635" s="44">
        <f t="shared" si="179"/>
        <v>0</v>
      </c>
      <c r="R635" s="44">
        <f t="shared" si="179"/>
        <v>0</v>
      </c>
      <c r="S635" s="44">
        <f t="shared" si="179"/>
        <v>0</v>
      </c>
      <c r="T635" s="44">
        <f t="shared" si="179"/>
        <v>0</v>
      </c>
      <c r="U635" s="44">
        <f t="shared" si="179"/>
        <v>0</v>
      </c>
      <c r="V635" s="44">
        <f t="shared" si="179"/>
        <v>0</v>
      </c>
      <c r="W635" s="44">
        <f t="shared" si="179"/>
        <v>0</v>
      </c>
      <c r="X635" s="44">
        <f t="shared" si="179"/>
        <v>0</v>
      </c>
      <c r="Y635" s="44">
        <f t="shared" si="179"/>
        <v>0</v>
      </c>
      <c r="Z635" s="44">
        <f t="shared" si="179"/>
        <v>0</v>
      </c>
      <c r="AA635" s="44">
        <f t="shared" si="115"/>
        <v>0</v>
      </c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BD635" s="44">
        <f t="shared" si="176"/>
        <v>0</v>
      </c>
      <c r="BE635" s="44">
        <f t="shared" si="176"/>
        <v>0</v>
      </c>
    </row>
    <row r="636" spans="4:57" ht="15" hidden="1" customHeight="1" x14ac:dyDescent="0.2">
      <c r="D636" s="44">
        <f t="shared" si="116"/>
        <v>0</v>
      </c>
      <c r="F636" s="44">
        <f t="shared" si="117"/>
        <v>0</v>
      </c>
      <c r="G636" s="44">
        <f t="shared" ref="G636:Z636" si="180">G134</f>
        <v>0</v>
      </c>
      <c r="H636" s="44">
        <f t="shared" si="180"/>
        <v>0</v>
      </c>
      <c r="I636" s="44">
        <f t="shared" si="180"/>
        <v>0</v>
      </c>
      <c r="J636" s="44">
        <f t="shared" si="180"/>
        <v>0</v>
      </c>
      <c r="K636" s="44">
        <f t="shared" si="180"/>
        <v>0</v>
      </c>
      <c r="L636" s="44">
        <f t="shared" si="180"/>
        <v>0</v>
      </c>
      <c r="M636" s="44">
        <f t="shared" si="180"/>
        <v>0</v>
      </c>
      <c r="N636" s="44">
        <f t="shared" si="180"/>
        <v>0</v>
      </c>
      <c r="O636" s="44">
        <f t="shared" si="180"/>
        <v>0</v>
      </c>
      <c r="P636" s="44">
        <f t="shared" si="180"/>
        <v>0</v>
      </c>
      <c r="Q636" s="44">
        <f t="shared" si="180"/>
        <v>0</v>
      </c>
      <c r="R636" s="44">
        <f t="shared" si="180"/>
        <v>0</v>
      </c>
      <c r="S636" s="44">
        <f t="shared" si="180"/>
        <v>0</v>
      </c>
      <c r="T636" s="44">
        <f t="shared" si="180"/>
        <v>0</v>
      </c>
      <c r="U636" s="44">
        <f t="shared" si="180"/>
        <v>0</v>
      </c>
      <c r="V636" s="44">
        <f t="shared" si="180"/>
        <v>0</v>
      </c>
      <c r="W636" s="44">
        <f t="shared" si="180"/>
        <v>0</v>
      </c>
      <c r="X636" s="44">
        <f t="shared" si="180"/>
        <v>0</v>
      </c>
      <c r="Y636" s="44">
        <f t="shared" si="180"/>
        <v>0</v>
      </c>
      <c r="Z636" s="44">
        <f t="shared" si="180"/>
        <v>0</v>
      </c>
      <c r="AA636" s="44">
        <f t="shared" si="115"/>
        <v>0</v>
      </c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BD636" s="44">
        <f t="shared" si="176"/>
        <v>0</v>
      </c>
      <c r="BE636" s="44">
        <f t="shared" si="176"/>
        <v>0</v>
      </c>
    </row>
    <row r="637" spans="4:57" ht="15" hidden="1" customHeight="1" x14ac:dyDescent="0.2">
      <c r="D637" s="44">
        <f t="shared" si="116"/>
        <v>0</v>
      </c>
      <c r="F637" s="44">
        <f t="shared" si="117"/>
        <v>0</v>
      </c>
      <c r="G637" s="44">
        <f t="shared" ref="G637:Z637" si="181">G135</f>
        <v>0</v>
      </c>
      <c r="H637" s="44">
        <f t="shared" si="181"/>
        <v>0</v>
      </c>
      <c r="I637" s="44">
        <f t="shared" si="181"/>
        <v>0</v>
      </c>
      <c r="J637" s="44">
        <f t="shared" si="181"/>
        <v>0</v>
      </c>
      <c r="K637" s="44">
        <f t="shared" si="181"/>
        <v>0</v>
      </c>
      <c r="L637" s="44">
        <f t="shared" si="181"/>
        <v>0</v>
      </c>
      <c r="M637" s="44">
        <f t="shared" si="181"/>
        <v>0</v>
      </c>
      <c r="N637" s="44">
        <f t="shared" si="181"/>
        <v>0</v>
      </c>
      <c r="O637" s="44">
        <f t="shared" si="181"/>
        <v>0</v>
      </c>
      <c r="P637" s="44">
        <f t="shared" si="181"/>
        <v>0</v>
      </c>
      <c r="Q637" s="44">
        <f t="shared" si="181"/>
        <v>0</v>
      </c>
      <c r="R637" s="44">
        <f t="shared" si="181"/>
        <v>0</v>
      </c>
      <c r="S637" s="44">
        <f t="shared" si="181"/>
        <v>0</v>
      </c>
      <c r="T637" s="44">
        <f t="shared" si="181"/>
        <v>0</v>
      </c>
      <c r="U637" s="44">
        <f t="shared" si="181"/>
        <v>0</v>
      </c>
      <c r="V637" s="44">
        <f t="shared" si="181"/>
        <v>0</v>
      </c>
      <c r="W637" s="44">
        <f t="shared" si="181"/>
        <v>0</v>
      </c>
      <c r="X637" s="44">
        <f t="shared" si="181"/>
        <v>0</v>
      </c>
      <c r="Y637" s="44">
        <f t="shared" si="181"/>
        <v>0</v>
      </c>
      <c r="Z637" s="44">
        <f t="shared" si="181"/>
        <v>0</v>
      </c>
      <c r="AA637" s="44">
        <f t="shared" si="115"/>
        <v>0</v>
      </c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BD637" s="44">
        <f t="shared" si="176"/>
        <v>0</v>
      </c>
      <c r="BE637" s="44">
        <f t="shared" si="176"/>
        <v>0</v>
      </c>
    </row>
    <row r="638" spans="4:57" ht="15" hidden="1" customHeight="1" x14ac:dyDescent="0.2">
      <c r="D638" s="44">
        <f t="shared" si="116"/>
        <v>0</v>
      </c>
      <c r="F638" s="44">
        <f t="shared" si="117"/>
        <v>0</v>
      </c>
      <c r="G638" s="44">
        <f t="shared" ref="G638:Z638" si="182">G136</f>
        <v>0</v>
      </c>
      <c r="H638" s="44">
        <f t="shared" si="182"/>
        <v>0</v>
      </c>
      <c r="I638" s="44">
        <f t="shared" si="182"/>
        <v>0</v>
      </c>
      <c r="J638" s="44">
        <f t="shared" si="182"/>
        <v>0</v>
      </c>
      <c r="K638" s="44">
        <f t="shared" si="182"/>
        <v>0</v>
      </c>
      <c r="L638" s="44">
        <f t="shared" si="182"/>
        <v>0</v>
      </c>
      <c r="M638" s="44">
        <f t="shared" si="182"/>
        <v>0</v>
      </c>
      <c r="N638" s="44">
        <f t="shared" si="182"/>
        <v>0</v>
      </c>
      <c r="O638" s="44">
        <f t="shared" si="182"/>
        <v>0</v>
      </c>
      <c r="P638" s="44">
        <f t="shared" si="182"/>
        <v>0</v>
      </c>
      <c r="Q638" s="44">
        <f t="shared" si="182"/>
        <v>0</v>
      </c>
      <c r="R638" s="44">
        <f t="shared" si="182"/>
        <v>0</v>
      </c>
      <c r="S638" s="44">
        <f t="shared" si="182"/>
        <v>0</v>
      </c>
      <c r="T638" s="44">
        <f t="shared" si="182"/>
        <v>0</v>
      </c>
      <c r="U638" s="44">
        <f t="shared" si="182"/>
        <v>0</v>
      </c>
      <c r="V638" s="44">
        <f t="shared" si="182"/>
        <v>0</v>
      </c>
      <c r="W638" s="44">
        <f t="shared" si="182"/>
        <v>0</v>
      </c>
      <c r="X638" s="44">
        <f t="shared" si="182"/>
        <v>0</v>
      </c>
      <c r="Y638" s="44">
        <f t="shared" si="182"/>
        <v>0</v>
      </c>
      <c r="Z638" s="44">
        <f t="shared" si="182"/>
        <v>0</v>
      </c>
      <c r="AA638" s="44">
        <f t="shared" si="115"/>
        <v>0</v>
      </c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BD638" s="44">
        <f t="shared" si="176"/>
        <v>0</v>
      </c>
      <c r="BE638" s="44">
        <f t="shared" si="176"/>
        <v>0</v>
      </c>
    </row>
    <row r="639" spans="4:57" ht="15" hidden="1" customHeight="1" x14ac:dyDescent="0.2">
      <c r="D639" s="44">
        <f t="shared" si="116"/>
        <v>0</v>
      </c>
      <c r="F639" s="44">
        <f t="shared" si="117"/>
        <v>0</v>
      </c>
      <c r="G639" s="44">
        <f t="shared" ref="G639:Z639" si="183">G137</f>
        <v>0</v>
      </c>
      <c r="H639" s="44">
        <f t="shared" si="183"/>
        <v>0</v>
      </c>
      <c r="I639" s="44">
        <f t="shared" si="183"/>
        <v>0</v>
      </c>
      <c r="J639" s="44">
        <f t="shared" si="183"/>
        <v>0</v>
      </c>
      <c r="K639" s="44">
        <f t="shared" si="183"/>
        <v>0</v>
      </c>
      <c r="L639" s="44">
        <f t="shared" si="183"/>
        <v>0</v>
      </c>
      <c r="M639" s="44">
        <f t="shared" si="183"/>
        <v>0</v>
      </c>
      <c r="N639" s="44">
        <f t="shared" si="183"/>
        <v>0</v>
      </c>
      <c r="O639" s="44">
        <f t="shared" si="183"/>
        <v>0</v>
      </c>
      <c r="P639" s="44">
        <f t="shared" si="183"/>
        <v>0</v>
      </c>
      <c r="Q639" s="44">
        <f t="shared" si="183"/>
        <v>0</v>
      </c>
      <c r="R639" s="44">
        <f t="shared" si="183"/>
        <v>0</v>
      </c>
      <c r="S639" s="44">
        <f t="shared" si="183"/>
        <v>0</v>
      </c>
      <c r="T639" s="44">
        <f t="shared" si="183"/>
        <v>0</v>
      </c>
      <c r="U639" s="44">
        <f t="shared" si="183"/>
        <v>0</v>
      </c>
      <c r="V639" s="44">
        <f t="shared" si="183"/>
        <v>0</v>
      </c>
      <c r="W639" s="44">
        <f t="shared" si="183"/>
        <v>0</v>
      </c>
      <c r="X639" s="44">
        <f t="shared" si="183"/>
        <v>0</v>
      </c>
      <c r="Y639" s="44">
        <f t="shared" si="183"/>
        <v>0</v>
      </c>
      <c r="Z639" s="44">
        <f t="shared" si="183"/>
        <v>0</v>
      </c>
      <c r="AA639" s="44">
        <f t="shared" si="115"/>
        <v>0</v>
      </c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BD639" s="44">
        <f t="shared" si="176"/>
        <v>0</v>
      </c>
      <c r="BE639" s="44">
        <f t="shared" si="176"/>
        <v>0</v>
      </c>
    </row>
    <row r="640" spans="4:57" ht="15" hidden="1" customHeight="1" x14ac:dyDescent="0.2">
      <c r="D640" s="44">
        <f t="shared" si="116"/>
        <v>0</v>
      </c>
      <c r="F640" s="44">
        <f t="shared" si="117"/>
        <v>0</v>
      </c>
      <c r="G640" s="44">
        <f t="shared" ref="G640:Z640" si="184">G138</f>
        <v>0</v>
      </c>
      <c r="H640" s="44">
        <f t="shared" si="184"/>
        <v>0</v>
      </c>
      <c r="I640" s="44">
        <f t="shared" si="184"/>
        <v>0</v>
      </c>
      <c r="J640" s="44">
        <f t="shared" si="184"/>
        <v>0</v>
      </c>
      <c r="K640" s="44">
        <f t="shared" si="184"/>
        <v>0</v>
      </c>
      <c r="L640" s="44">
        <f t="shared" si="184"/>
        <v>0</v>
      </c>
      <c r="M640" s="44">
        <f t="shared" si="184"/>
        <v>0</v>
      </c>
      <c r="N640" s="44">
        <f t="shared" si="184"/>
        <v>0</v>
      </c>
      <c r="O640" s="44">
        <f t="shared" si="184"/>
        <v>0</v>
      </c>
      <c r="P640" s="44">
        <f t="shared" si="184"/>
        <v>0</v>
      </c>
      <c r="Q640" s="44">
        <f t="shared" si="184"/>
        <v>0</v>
      </c>
      <c r="R640" s="44">
        <f t="shared" si="184"/>
        <v>0</v>
      </c>
      <c r="S640" s="44">
        <f t="shared" si="184"/>
        <v>0</v>
      </c>
      <c r="T640" s="44">
        <f t="shared" si="184"/>
        <v>0</v>
      </c>
      <c r="U640" s="44">
        <f t="shared" si="184"/>
        <v>0</v>
      </c>
      <c r="V640" s="44">
        <f t="shared" si="184"/>
        <v>0</v>
      </c>
      <c r="W640" s="44">
        <f t="shared" si="184"/>
        <v>0</v>
      </c>
      <c r="X640" s="44">
        <f t="shared" si="184"/>
        <v>0</v>
      </c>
      <c r="Y640" s="44">
        <f t="shared" si="184"/>
        <v>0</v>
      </c>
      <c r="Z640" s="44">
        <f t="shared" si="184"/>
        <v>0</v>
      </c>
      <c r="AA640" s="44">
        <f t="shared" ref="AA640:AA703" si="185">AA138</f>
        <v>0</v>
      </c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BD640" s="44">
        <f t="shared" si="176"/>
        <v>0</v>
      </c>
      <c r="BE640" s="44">
        <f t="shared" si="176"/>
        <v>0</v>
      </c>
    </row>
    <row r="641" spans="4:57" ht="15" hidden="1" customHeight="1" x14ac:dyDescent="0.2">
      <c r="D641" s="44">
        <f t="shared" ref="D641:D704" si="186">D139</f>
        <v>0</v>
      </c>
      <c r="F641" s="44">
        <f t="shared" ref="F641:F704" si="187">F139</f>
        <v>0</v>
      </c>
      <c r="G641" s="44">
        <f t="shared" ref="G641:Z641" si="188">G139</f>
        <v>0</v>
      </c>
      <c r="H641" s="44">
        <f t="shared" si="188"/>
        <v>0</v>
      </c>
      <c r="I641" s="44">
        <f t="shared" si="188"/>
        <v>0</v>
      </c>
      <c r="J641" s="44">
        <f t="shared" si="188"/>
        <v>0</v>
      </c>
      <c r="K641" s="44">
        <f t="shared" si="188"/>
        <v>0</v>
      </c>
      <c r="L641" s="44">
        <f t="shared" si="188"/>
        <v>0</v>
      </c>
      <c r="M641" s="44">
        <f t="shared" si="188"/>
        <v>0</v>
      </c>
      <c r="N641" s="44">
        <f t="shared" si="188"/>
        <v>0</v>
      </c>
      <c r="O641" s="44">
        <f t="shared" si="188"/>
        <v>0</v>
      </c>
      <c r="P641" s="44">
        <f t="shared" si="188"/>
        <v>0</v>
      </c>
      <c r="Q641" s="44">
        <f t="shared" si="188"/>
        <v>0</v>
      </c>
      <c r="R641" s="44">
        <f t="shared" si="188"/>
        <v>0</v>
      </c>
      <c r="S641" s="44">
        <f t="shared" si="188"/>
        <v>0</v>
      </c>
      <c r="T641" s="44">
        <f t="shared" si="188"/>
        <v>0</v>
      </c>
      <c r="U641" s="44">
        <f t="shared" si="188"/>
        <v>0</v>
      </c>
      <c r="V641" s="44">
        <f t="shared" si="188"/>
        <v>0</v>
      </c>
      <c r="W641" s="44">
        <f t="shared" si="188"/>
        <v>0</v>
      </c>
      <c r="X641" s="44">
        <f t="shared" si="188"/>
        <v>0</v>
      </c>
      <c r="Y641" s="44">
        <f t="shared" si="188"/>
        <v>0</v>
      </c>
      <c r="Z641" s="44">
        <f t="shared" si="188"/>
        <v>0</v>
      </c>
      <c r="AA641" s="44">
        <f t="shared" si="185"/>
        <v>0</v>
      </c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BD641" s="44">
        <f t="shared" si="176"/>
        <v>0</v>
      </c>
      <c r="BE641" s="44">
        <f t="shared" si="176"/>
        <v>0</v>
      </c>
    </row>
    <row r="642" spans="4:57" ht="15" hidden="1" customHeight="1" x14ac:dyDescent="0.2">
      <c r="D642" s="44">
        <f t="shared" si="186"/>
        <v>0</v>
      </c>
      <c r="F642" s="44">
        <f t="shared" si="187"/>
        <v>0</v>
      </c>
      <c r="G642" s="44">
        <f t="shared" ref="G642:Z642" si="189">G140</f>
        <v>0</v>
      </c>
      <c r="H642" s="44">
        <f t="shared" si="189"/>
        <v>0</v>
      </c>
      <c r="I642" s="44">
        <f t="shared" si="189"/>
        <v>0</v>
      </c>
      <c r="J642" s="44">
        <f t="shared" si="189"/>
        <v>0</v>
      </c>
      <c r="K642" s="44">
        <f t="shared" si="189"/>
        <v>0</v>
      </c>
      <c r="L642" s="44">
        <f t="shared" si="189"/>
        <v>0</v>
      </c>
      <c r="M642" s="44">
        <f t="shared" si="189"/>
        <v>0</v>
      </c>
      <c r="N642" s="44">
        <f t="shared" si="189"/>
        <v>0</v>
      </c>
      <c r="O642" s="44">
        <f t="shared" si="189"/>
        <v>0</v>
      </c>
      <c r="P642" s="44">
        <f t="shared" si="189"/>
        <v>0</v>
      </c>
      <c r="Q642" s="44">
        <f t="shared" si="189"/>
        <v>0</v>
      </c>
      <c r="R642" s="44">
        <f t="shared" si="189"/>
        <v>0</v>
      </c>
      <c r="S642" s="44">
        <f t="shared" si="189"/>
        <v>0</v>
      </c>
      <c r="T642" s="44">
        <f t="shared" si="189"/>
        <v>0</v>
      </c>
      <c r="U642" s="44">
        <f t="shared" si="189"/>
        <v>0</v>
      </c>
      <c r="V642" s="44">
        <f t="shared" si="189"/>
        <v>0</v>
      </c>
      <c r="W642" s="44">
        <f t="shared" si="189"/>
        <v>0</v>
      </c>
      <c r="X642" s="44">
        <f t="shared" si="189"/>
        <v>0</v>
      </c>
      <c r="Y642" s="44">
        <f t="shared" si="189"/>
        <v>0</v>
      </c>
      <c r="Z642" s="44">
        <f t="shared" si="189"/>
        <v>0</v>
      </c>
      <c r="AA642" s="44">
        <f t="shared" si="185"/>
        <v>0</v>
      </c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BD642" s="44">
        <f t="shared" si="176"/>
        <v>0</v>
      </c>
      <c r="BE642" s="44">
        <f t="shared" si="176"/>
        <v>0</v>
      </c>
    </row>
    <row r="643" spans="4:57" ht="15" hidden="1" customHeight="1" x14ac:dyDescent="0.2">
      <c r="D643" s="44">
        <f t="shared" si="186"/>
        <v>0</v>
      </c>
      <c r="F643" s="44">
        <f t="shared" si="187"/>
        <v>0</v>
      </c>
      <c r="G643" s="44">
        <f t="shared" ref="G643:Z643" si="190">G141</f>
        <v>0</v>
      </c>
      <c r="H643" s="44">
        <f t="shared" si="190"/>
        <v>0</v>
      </c>
      <c r="I643" s="44">
        <f t="shared" si="190"/>
        <v>0</v>
      </c>
      <c r="J643" s="44">
        <f t="shared" si="190"/>
        <v>0</v>
      </c>
      <c r="K643" s="44">
        <f t="shared" si="190"/>
        <v>0</v>
      </c>
      <c r="L643" s="44">
        <f t="shared" si="190"/>
        <v>0</v>
      </c>
      <c r="M643" s="44">
        <f t="shared" si="190"/>
        <v>0</v>
      </c>
      <c r="N643" s="44">
        <f t="shared" si="190"/>
        <v>0</v>
      </c>
      <c r="O643" s="44">
        <f t="shared" si="190"/>
        <v>0</v>
      </c>
      <c r="P643" s="44">
        <f t="shared" si="190"/>
        <v>0</v>
      </c>
      <c r="Q643" s="44">
        <f t="shared" si="190"/>
        <v>0</v>
      </c>
      <c r="R643" s="44">
        <f t="shared" si="190"/>
        <v>0</v>
      </c>
      <c r="S643" s="44">
        <f t="shared" si="190"/>
        <v>0</v>
      </c>
      <c r="T643" s="44">
        <f t="shared" si="190"/>
        <v>0</v>
      </c>
      <c r="U643" s="44">
        <f t="shared" si="190"/>
        <v>0</v>
      </c>
      <c r="V643" s="44">
        <f t="shared" si="190"/>
        <v>0</v>
      </c>
      <c r="W643" s="44">
        <f t="shared" si="190"/>
        <v>0</v>
      </c>
      <c r="X643" s="44">
        <f t="shared" si="190"/>
        <v>0</v>
      </c>
      <c r="Y643" s="44">
        <f t="shared" si="190"/>
        <v>0</v>
      </c>
      <c r="Z643" s="44">
        <f t="shared" si="190"/>
        <v>0</v>
      </c>
      <c r="AA643" s="44">
        <f t="shared" si="185"/>
        <v>0</v>
      </c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BD643" s="44">
        <f t="shared" si="176"/>
        <v>0</v>
      </c>
      <c r="BE643" s="44">
        <f t="shared" si="176"/>
        <v>0</v>
      </c>
    </row>
    <row r="644" spans="4:57" ht="15" hidden="1" customHeight="1" x14ac:dyDescent="0.2">
      <c r="D644" s="44">
        <f t="shared" si="186"/>
        <v>0</v>
      </c>
      <c r="F644" s="44">
        <f t="shared" si="187"/>
        <v>0</v>
      </c>
      <c r="G644" s="44">
        <f t="shared" ref="G644:Z644" si="191">G142</f>
        <v>0</v>
      </c>
      <c r="H644" s="44">
        <f t="shared" si="191"/>
        <v>0</v>
      </c>
      <c r="I644" s="44">
        <f t="shared" si="191"/>
        <v>0</v>
      </c>
      <c r="J644" s="44">
        <f t="shared" si="191"/>
        <v>0</v>
      </c>
      <c r="K644" s="44">
        <f t="shared" si="191"/>
        <v>0</v>
      </c>
      <c r="L644" s="44">
        <f t="shared" si="191"/>
        <v>0</v>
      </c>
      <c r="M644" s="44">
        <f t="shared" si="191"/>
        <v>0</v>
      </c>
      <c r="N644" s="44">
        <f t="shared" si="191"/>
        <v>0</v>
      </c>
      <c r="O644" s="44">
        <f t="shared" si="191"/>
        <v>0</v>
      </c>
      <c r="P644" s="44">
        <f t="shared" si="191"/>
        <v>0</v>
      </c>
      <c r="Q644" s="44">
        <f t="shared" si="191"/>
        <v>0</v>
      </c>
      <c r="R644" s="44">
        <f t="shared" si="191"/>
        <v>0</v>
      </c>
      <c r="S644" s="44">
        <f t="shared" si="191"/>
        <v>0</v>
      </c>
      <c r="T644" s="44">
        <f t="shared" si="191"/>
        <v>0</v>
      </c>
      <c r="U644" s="44">
        <f t="shared" si="191"/>
        <v>0</v>
      </c>
      <c r="V644" s="44">
        <f t="shared" si="191"/>
        <v>0</v>
      </c>
      <c r="W644" s="44">
        <f t="shared" si="191"/>
        <v>0</v>
      </c>
      <c r="X644" s="44">
        <f t="shared" si="191"/>
        <v>0</v>
      </c>
      <c r="Y644" s="44">
        <f t="shared" si="191"/>
        <v>0</v>
      </c>
      <c r="Z644" s="44">
        <f t="shared" si="191"/>
        <v>0</v>
      </c>
      <c r="AA644" s="44">
        <f t="shared" si="185"/>
        <v>0</v>
      </c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BD644" s="44">
        <f t="shared" si="176"/>
        <v>0</v>
      </c>
      <c r="BE644" s="44">
        <f t="shared" si="176"/>
        <v>0</v>
      </c>
    </row>
    <row r="645" spans="4:57" ht="15" hidden="1" customHeight="1" x14ac:dyDescent="0.2">
      <c r="D645" s="44">
        <f t="shared" si="186"/>
        <v>0</v>
      </c>
      <c r="F645" s="44">
        <f t="shared" si="187"/>
        <v>0</v>
      </c>
      <c r="G645" s="44">
        <f t="shared" ref="G645:Z645" si="192">G143</f>
        <v>0</v>
      </c>
      <c r="H645" s="44">
        <f t="shared" si="192"/>
        <v>0</v>
      </c>
      <c r="I645" s="44">
        <f t="shared" si="192"/>
        <v>0</v>
      </c>
      <c r="J645" s="44">
        <f t="shared" si="192"/>
        <v>0</v>
      </c>
      <c r="K645" s="44">
        <f t="shared" si="192"/>
        <v>0</v>
      </c>
      <c r="L645" s="44">
        <f t="shared" si="192"/>
        <v>0</v>
      </c>
      <c r="M645" s="44">
        <f t="shared" si="192"/>
        <v>0</v>
      </c>
      <c r="N645" s="44">
        <f t="shared" si="192"/>
        <v>0</v>
      </c>
      <c r="O645" s="44">
        <f t="shared" si="192"/>
        <v>0</v>
      </c>
      <c r="P645" s="44">
        <f t="shared" si="192"/>
        <v>0</v>
      </c>
      <c r="Q645" s="44">
        <f t="shared" si="192"/>
        <v>0</v>
      </c>
      <c r="R645" s="44">
        <f t="shared" si="192"/>
        <v>0</v>
      </c>
      <c r="S645" s="44">
        <f t="shared" si="192"/>
        <v>0</v>
      </c>
      <c r="T645" s="44">
        <f t="shared" si="192"/>
        <v>0</v>
      </c>
      <c r="U645" s="44">
        <f t="shared" si="192"/>
        <v>0</v>
      </c>
      <c r="V645" s="44">
        <f t="shared" si="192"/>
        <v>0</v>
      </c>
      <c r="W645" s="44">
        <f t="shared" si="192"/>
        <v>0</v>
      </c>
      <c r="X645" s="44">
        <f t="shared" si="192"/>
        <v>0</v>
      </c>
      <c r="Y645" s="44">
        <f t="shared" si="192"/>
        <v>0</v>
      </c>
      <c r="Z645" s="44">
        <f t="shared" si="192"/>
        <v>0</v>
      </c>
      <c r="AA645" s="44">
        <f t="shared" si="185"/>
        <v>0</v>
      </c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BD645" s="44">
        <f t="shared" si="176"/>
        <v>0</v>
      </c>
      <c r="BE645" s="44">
        <f t="shared" si="176"/>
        <v>0</v>
      </c>
    </row>
    <row r="646" spans="4:57" ht="15" hidden="1" customHeight="1" x14ac:dyDescent="0.2">
      <c r="D646" s="44">
        <f t="shared" si="186"/>
        <v>0</v>
      </c>
      <c r="F646" s="44">
        <f t="shared" si="187"/>
        <v>0</v>
      </c>
      <c r="G646" s="44">
        <f t="shared" ref="G646:Z646" si="193">G144</f>
        <v>0</v>
      </c>
      <c r="H646" s="44">
        <f t="shared" si="193"/>
        <v>0</v>
      </c>
      <c r="I646" s="44">
        <f t="shared" si="193"/>
        <v>0</v>
      </c>
      <c r="J646" s="44">
        <f t="shared" si="193"/>
        <v>0</v>
      </c>
      <c r="K646" s="44">
        <f t="shared" si="193"/>
        <v>0</v>
      </c>
      <c r="L646" s="44">
        <f t="shared" si="193"/>
        <v>0</v>
      </c>
      <c r="M646" s="44">
        <f t="shared" si="193"/>
        <v>0</v>
      </c>
      <c r="N646" s="44">
        <f t="shared" si="193"/>
        <v>0</v>
      </c>
      <c r="O646" s="44">
        <f t="shared" si="193"/>
        <v>0</v>
      </c>
      <c r="P646" s="44">
        <f t="shared" si="193"/>
        <v>0</v>
      </c>
      <c r="Q646" s="44">
        <f t="shared" si="193"/>
        <v>0</v>
      </c>
      <c r="R646" s="44">
        <f t="shared" si="193"/>
        <v>0</v>
      </c>
      <c r="S646" s="44">
        <f t="shared" si="193"/>
        <v>0</v>
      </c>
      <c r="T646" s="44">
        <f t="shared" si="193"/>
        <v>0</v>
      </c>
      <c r="U646" s="44">
        <f t="shared" si="193"/>
        <v>0</v>
      </c>
      <c r="V646" s="44">
        <f t="shared" si="193"/>
        <v>0</v>
      </c>
      <c r="W646" s="44">
        <f t="shared" si="193"/>
        <v>0</v>
      </c>
      <c r="X646" s="44">
        <f t="shared" si="193"/>
        <v>0</v>
      </c>
      <c r="Y646" s="44">
        <f t="shared" si="193"/>
        <v>0</v>
      </c>
      <c r="Z646" s="44">
        <f t="shared" si="193"/>
        <v>0</v>
      </c>
      <c r="AA646" s="44">
        <f t="shared" si="185"/>
        <v>0</v>
      </c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BD646" s="44">
        <f t="shared" si="176"/>
        <v>0</v>
      </c>
      <c r="BE646" s="44">
        <f t="shared" si="176"/>
        <v>0</v>
      </c>
    </row>
    <row r="647" spans="4:57" ht="15" hidden="1" customHeight="1" x14ac:dyDescent="0.2">
      <c r="D647" s="44">
        <f t="shared" si="186"/>
        <v>0</v>
      </c>
      <c r="F647" s="44">
        <f t="shared" si="187"/>
        <v>0</v>
      </c>
      <c r="G647" s="44">
        <f t="shared" ref="G647:Z647" si="194">G145</f>
        <v>0</v>
      </c>
      <c r="H647" s="44">
        <f t="shared" si="194"/>
        <v>0</v>
      </c>
      <c r="I647" s="44">
        <f t="shared" si="194"/>
        <v>0</v>
      </c>
      <c r="J647" s="44">
        <f t="shared" si="194"/>
        <v>0</v>
      </c>
      <c r="K647" s="44">
        <f t="shared" si="194"/>
        <v>0</v>
      </c>
      <c r="L647" s="44">
        <f t="shared" si="194"/>
        <v>0</v>
      </c>
      <c r="M647" s="44">
        <f t="shared" si="194"/>
        <v>0</v>
      </c>
      <c r="N647" s="44">
        <f t="shared" si="194"/>
        <v>0</v>
      </c>
      <c r="O647" s="44">
        <f t="shared" si="194"/>
        <v>0</v>
      </c>
      <c r="P647" s="44">
        <f t="shared" si="194"/>
        <v>0</v>
      </c>
      <c r="Q647" s="44">
        <f t="shared" si="194"/>
        <v>0</v>
      </c>
      <c r="R647" s="44">
        <f t="shared" si="194"/>
        <v>0</v>
      </c>
      <c r="S647" s="44">
        <f t="shared" si="194"/>
        <v>0</v>
      </c>
      <c r="T647" s="44">
        <f t="shared" si="194"/>
        <v>0</v>
      </c>
      <c r="U647" s="44">
        <f t="shared" si="194"/>
        <v>0</v>
      </c>
      <c r="V647" s="44">
        <f t="shared" si="194"/>
        <v>0</v>
      </c>
      <c r="W647" s="44">
        <f t="shared" si="194"/>
        <v>0</v>
      </c>
      <c r="X647" s="44">
        <f t="shared" si="194"/>
        <v>0</v>
      </c>
      <c r="Y647" s="44">
        <f t="shared" si="194"/>
        <v>0</v>
      </c>
      <c r="Z647" s="44">
        <f t="shared" si="194"/>
        <v>0</v>
      </c>
      <c r="AA647" s="44">
        <f t="shared" si="185"/>
        <v>0</v>
      </c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BD647" s="44">
        <f t="shared" si="176"/>
        <v>0</v>
      </c>
      <c r="BE647" s="44">
        <f t="shared" si="176"/>
        <v>0</v>
      </c>
    </row>
    <row r="648" spans="4:57" ht="15" hidden="1" customHeight="1" x14ac:dyDescent="0.2">
      <c r="D648" s="44">
        <f t="shared" si="186"/>
        <v>0</v>
      </c>
      <c r="F648" s="44">
        <f t="shared" si="187"/>
        <v>0</v>
      </c>
      <c r="G648" s="44">
        <f t="shared" ref="G648:Z648" si="195">G146</f>
        <v>0</v>
      </c>
      <c r="H648" s="44">
        <f t="shared" si="195"/>
        <v>0</v>
      </c>
      <c r="I648" s="44">
        <f t="shared" si="195"/>
        <v>0</v>
      </c>
      <c r="J648" s="44">
        <f t="shared" si="195"/>
        <v>0</v>
      </c>
      <c r="K648" s="44">
        <f t="shared" si="195"/>
        <v>0</v>
      </c>
      <c r="L648" s="44">
        <f t="shared" si="195"/>
        <v>0</v>
      </c>
      <c r="M648" s="44">
        <f t="shared" si="195"/>
        <v>0</v>
      </c>
      <c r="N648" s="44">
        <f t="shared" si="195"/>
        <v>0</v>
      </c>
      <c r="O648" s="44">
        <f t="shared" si="195"/>
        <v>0</v>
      </c>
      <c r="P648" s="44">
        <f t="shared" si="195"/>
        <v>0</v>
      </c>
      <c r="Q648" s="44">
        <f t="shared" si="195"/>
        <v>0</v>
      </c>
      <c r="R648" s="44">
        <f t="shared" si="195"/>
        <v>0</v>
      </c>
      <c r="S648" s="44">
        <f t="shared" si="195"/>
        <v>0</v>
      </c>
      <c r="T648" s="44">
        <f t="shared" si="195"/>
        <v>0</v>
      </c>
      <c r="U648" s="44">
        <f t="shared" si="195"/>
        <v>0</v>
      </c>
      <c r="V648" s="44">
        <f t="shared" si="195"/>
        <v>0</v>
      </c>
      <c r="W648" s="44">
        <f t="shared" si="195"/>
        <v>0</v>
      </c>
      <c r="X648" s="44">
        <f t="shared" si="195"/>
        <v>0</v>
      </c>
      <c r="Y648" s="44">
        <f t="shared" si="195"/>
        <v>0</v>
      </c>
      <c r="Z648" s="44">
        <f t="shared" si="195"/>
        <v>0</v>
      </c>
      <c r="AA648" s="44">
        <f t="shared" si="185"/>
        <v>0</v>
      </c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BD648" s="44">
        <f t="shared" si="176"/>
        <v>0</v>
      </c>
      <c r="BE648" s="44">
        <f t="shared" si="176"/>
        <v>0</v>
      </c>
    </row>
    <row r="649" spans="4:57" ht="15" hidden="1" customHeight="1" x14ac:dyDescent="0.2">
      <c r="D649" s="44">
        <f t="shared" si="186"/>
        <v>0</v>
      </c>
      <c r="F649" s="44">
        <f t="shared" si="187"/>
        <v>0</v>
      </c>
      <c r="G649" s="44">
        <f t="shared" ref="G649:Z649" si="196">G147</f>
        <v>0</v>
      </c>
      <c r="H649" s="44">
        <f t="shared" si="196"/>
        <v>0</v>
      </c>
      <c r="I649" s="44">
        <f t="shared" si="196"/>
        <v>0</v>
      </c>
      <c r="J649" s="44">
        <f t="shared" si="196"/>
        <v>0</v>
      </c>
      <c r="K649" s="44">
        <f t="shared" si="196"/>
        <v>0</v>
      </c>
      <c r="L649" s="44">
        <f t="shared" si="196"/>
        <v>0</v>
      </c>
      <c r="M649" s="44">
        <f t="shared" si="196"/>
        <v>0</v>
      </c>
      <c r="N649" s="44">
        <f t="shared" si="196"/>
        <v>0</v>
      </c>
      <c r="O649" s="44">
        <f t="shared" si="196"/>
        <v>0</v>
      </c>
      <c r="P649" s="44">
        <f t="shared" si="196"/>
        <v>0</v>
      </c>
      <c r="Q649" s="44">
        <f t="shared" si="196"/>
        <v>0</v>
      </c>
      <c r="R649" s="44">
        <f t="shared" si="196"/>
        <v>0</v>
      </c>
      <c r="S649" s="44">
        <f t="shared" si="196"/>
        <v>0</v>
      </c>
      <c r="T649" s="44">
        <f t="shared" si="196"/>
        <v>0</v>
      </c>
      <c r="U649" s="44">
        <f t="shared" si="196"/>
        <v>0</v>
      </c>
      <c r="V649" s="44">
        <f t="shared" si="196"/>
        <v>0</v>
      </c>
      <c r="W649" s="44">
        <f t="shared" si="196"/>
        <v>0</v>
      </c>
      <c r="X649" s="44">
        <f t="shared" si="196"/>
        <v>0</v>
      </c>
      <c r="Y649" s="44">
        <f t="shared" si="196"/>
        <v>0</v>
      </c>
      <c r="Z649" s="44">
        <f t="shared" si="196"/>
        <v>0</v>
      </c>
      <c r="AA649" s="44">
        <f t="shared" si="185"/>
        <v>0</v>
      </c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BD649" s="44">
        <f t="shared" si="176"/>
        <v>0</v>
      </c>
      <c r="BE649" s="44">
        <f t="shared" si="176"/>
        <v>0</v>
      </c>
    </row>
    <row r="650" spans="4:57" ht="15" hidden="1" customHeight="1" x14ac:dyDescent="0.2">
      <c r="D650" s="44">
        <f t="shared" si="186"/>
        <v>0</v>
      </c>
      <c r="F650" s="44">
        <f t="shared" si="187"/>
        <v>0</v>
      </c>
      <c r="G650" s="44">
        <f t="shared" ref="G650:Z650" si="197">G148</f>
        <v>0</v>
      </c>
      <c r="H650" s="44">
        <f t="shared" si="197"/>
        <v>0</v>
      </c>
      <c r="I650" s="44">
        <f t="shared" si="197"/>
        <v>0</v>
      </c>
      <c r="J650" s="44">
        <f t="shared" si="197"/>
        <v>0</v>
      </c>
      <c r="K650" s="44">
        <f t="shared" si="197"/>
        <v>0</v>
      </c>
      <c r="L650" s="44">
        <f t="shared" si="197"/>
        <v>0</v>
      </c>
      <c r="M650" s="44">
        <f t="shared" si="197"/>
        <v>0</v>
      </c>
      <c r="N650" s="44">
        <f t="shared" si="197"/>
        <v>0</v>
      </c>
      <c r="O650" s="44">
        <f t="shared" si="197"/>
        <v>0</v>
      </c>
      <c r="P650" s="44">
        <f t="shared" si="197"/>
        <v>0</v>
      </c>
      <c r="Q650" s="44">
        <f t="shared" si="197"/>
        <v>0</v>
      </c>
      <c r="R650" s="44">
        <f t="shared" si="197"/>
        <v>0</v>
      </c>
      <c r="S650" s="44">
        <f t="shared" si="197"/>
        <v>0</v>
      </c>
      <c r="T650" s="44">
        <f t="shared" si="197"/>
        <v>0</v>
      </c>
      <c r="U650" s="44">
        <f t="shared" si="197"/>
        <v>0</v>
      </c>
      <c r="V650" s="44">
        <f t="shared" si="197"/>
        <v>0</v>
      </c>
      <c r="W650" s="44">
        <f t="shared" si="197"/>
        <v>0</v>
      </c>
      <c r="X650" s="44">
        <f t="shared" si="197"/>
        <v>0</v>
      </c>
      <c r="Y650" s="44">
        <f t="shared" si="197"/>
        <v>0</v>
      </c>
      <c r="Z650" s="44">
        <f t="shared" si="197"/>
        <v>0</v>
      </c>
      <c r="AA650" s="44">
        <f t="shared" si="185"/>
        <v>0</v>
      </c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BD650" s="44">
        <f t="shared" si="176"/>
        <v>0</v>
      </c>
      <c r="BE650" s="44">
        <f t="shared" si="176"/>
        <v>0</v>
      </c>
    </row>
    <row r="651" spans="4:57" ht="15" hidden="1" customHeight="1" x14ac:dyDescent="0.2">
      <c r="D651" s="44">
        <f t="shared" si="186"/>
        <v>0</v>
      </c>
      <c r="F651" s="44">
        <f t="shared" si="187"/>
        <v>0</v>
      </c>
      <c r="G651" s="44">
        <f t="shared" ref="G651:Z651" si="198">G149</f>
        <v>0</v>
      </c>
      <c r="H651" s="44">
        <f t="shared" si="198"/>
        <v>0</v>
      </c>
      <c r="I651" s="44">
        <f t="shared" si="198"/>
        <v>0</v>
      </c>
      <c r="J651" s="44">
        <f t="shared" si="198"/>
        <v>0</v>
      </c>
      <c r="K651" s="44">
        <f t="shared" si="198"/>
        <v>0</v>
      </c>
      <c r="L651" s="44">
        <f t="shared" si="198"/>
        <v>0</v>
      </c>
      <c r="M651" s="44">
        <f t="shared" si="198"/>
        <v>0</v>
      </c>
      <c r="N651" s="44">
        <f t="shared" si="198"/>
        <v>0</v>
      </c>
      <c r="O651" s="44">
        <f t="shared" si="198"/>
        <v>0</v>
      </c>
      <c r="P651" s="44">
        <f t="shared" si="198"/>
        <v>0</v>
      </c>
      <c r="Q651" s="44">
        <f t="shared" si="198"/>
        <v>0</v>
      </c>
      <c r="R651" s="44">
        <f t="shared" si="198"/>
        <v>0</v>
      </c>
      <c r="S651" s="44">
        <f t="shared" si="198"/>
        <v>0</v>
      </c>
      <c r="T651" s="44">
        <f t="shared" si="198"/>
        <v>0</v>
      </c>
      <c r="U651" s="44">
        <f t="shared" si="198"/>
        <v>0</v>
      </c>
      <c r="V651" s="44">
        <f t="shared" si="198"/>
        <v>0</v>
      </c>
      <c r="W651" s="44">
        <f t="shared" si="198"/>
        <v>0</v>
      </c>
      <c r="X651" s="44">
        <f t="shared" si="198"/>
        <v>0</v>
      </c>
      <c r="Y651" s="44">
        <f t="shared" si="198"/>
        <v>0</v>
      </c>
      <c r="Z651" s="44">
        <f t="shared" si="198"/>
        <v>0</v>
      </c>
      <c r="AA651" s="44">
        <f t="shared" si="185"/>
        <v>0</v>
      </c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BD651" s="44">
        <f t="shared" si="176"/>
        <v>0</v>
      </c>
      <c r="BE651" s="44">
        <f t="shared" si="176"/>
        <v>0</v>
      </c>
    </row>
    <row r="652" spans="4:57" ht="15" hidden="1" customHeight="1" x14ac:dyDescent="0.2">
      <c r="D652" s="44">
        <f t="shared" si="186"/>
        <v>0</v>
      </c>
      <c r="F652" s="44">
        <f t="shared" si="187"/>
        <v>0</v>
      </c>
      <c r="G652" s="44">
        <f t="shared" ref="G652:Z652" si="199">G150</f>
        <v>0</v>
      </c>
      <c r="H652" s="44">
        <f t="shared" si="199"/>
        <v>0</v>
      </c>
      <c r="I652" s="44">
        <f t="shared" si="199"/>
        <v>0</v>
      </c>
      <c r="J652" s="44">
        <f t="shared" si="199"/>
        <v>0</v>
      </c>
      <c r="K652" s="44">
        <f t="shared" si="199"/>
        <v>0</v>
      </c>
      <c r="L652" s="44">
        <f t="shared" si="199"/>
        <v>0</v>
      </c>
      <c r="M652" s="44">
        <f t="shared" si="199"/>
        <v>0</v>
      </c>
      <c r="N652" s="44">
        <f t="shared" si="199"/>
        <v>0</v>
      </c>
      <c r="O652" s="44">
        <f t="shared" si="199"/>
        <v>0</v>
      </c>
      <c r="P652" s="44">
        <f t="shared" si="199"/>
        <v>0</v>
      </c>
      <c r="Q652" s="44">
        <f t="shared" si="199"/>
        <v>0</v>
      </c>
      <c r="R652" s="44">
        <f t="shared" si="199"/>
        <v>0</v>
      </c>
      <c r="S652" s="44">
        <f t="shared" si="199"/>
        <v>0</v>
      </c>
      <c r="T652" s="44">
        <f t="shared" si="199"/>
        <v>0</v>
      </c>
      <c r="U652" s="44">
        <f t="shared" si="199"/>
        <v>0</v>
      </c>
      <c r="V652" s="44">
        <f t="shared" si="199"/>
        <v>0</v>
      </c>
      <c r="W652" s="44">
        <f t="shared" si="199"/>
        <v>0</v>
      </c>
      <c r="X652" s="44">
        <f t="shared" si="199"/>
        <v>0</v>
      </c>
      <c r="Y652" s="44">
        <f t="shared" si="199"/>
        <v>0</v>
      </c>
      <c r="Z652" s="44">
        <f t="shared" si="199"/>
        <v>0</v>
      </c>
      <c r="AA652" s="44">
        <f t="shared" si="185"/>
        <v>0</v>
      </c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BD652" s="44">
        <f t="shared" ref="BD652:BE671" si="200">BD150</f>
        <v>0</v>
      </c>
      <c r="BE652" s="44">
        <f t="shared" si="200"/>
        <v>0</v>
      </c>
    </row>
    <row r="653" spans="4:57" ht="15" hidden="1" customHeight="1" x14ac:dyDescent="0.2">
      <c r="D653" s="44">
        <f t="shared" si="186"/>
        <v>0</v>
      </c>
      <c r="F653" s="44">
        <f t="shared" si="187"/>
        <v>0</v>
      </c>
      <c r="G653" s="44">
        <f t="shared" ref="G653:Z653" si="201">G151</f>
        <v>0</v>
      </c>
      <c r="H653" s="44">
        <f t="shared" si="201"/>
        <v>0</v>
      </c>
      <c r="I653" s="44">
        <f t="shared" si="201"/>
        <v>0</v>
      </c>
      <c r="J653" s="44">
        <f t="shared" si="201"/>
        <v>0</v>
      </c>
      <c r="K653" s="44">
        <f t="shared" si="201"/>
        <v>0</v>
      </c>
      <c r="L653" s="44">
        <f t="shared" si="201"/>
        <v>0</v>
      </c>
      <c r="M653" s="44">
        <f t="shared" si="201"/>
        <v>0</v>
      </c>
      <c r="N653" s="44">
        <f t="shared" si="201"/>
        <v>0</v>
      </c>
      <c r="O653" s="44">
        <f t="shared" si="201"/>
        <v>0</v>
      </c>
      <c r="P653" s="44">
        <f t="shared" si="201"/>
        <v>0</v>
      </c>
      <c r="Q653" s="44">
        <f t="shared" si="201"/>
        <v>0</v>
      </c>
      <c r="R653" s="44">
        <f t="shared" si="201"/>
        <v>0</v>
      </c>
      <c r="S653" s="44">
        <f t="shared" si="201"/>
        <v>0</v>
      </c>
      <c r="T653" s="44">
        <f t="shared" si="201"/>
        <v>0</v>
      </c>
      <c r="U653" s="44">
        <f t="shared" si="201"/>
        <v>0</v>
      </c>
      <c r="V653" s="44">
        <f t="shared" si="201"/>
        <v>0</v>
      </c>
      <c r="W653" s="44">
        <f t="shared" si="201"/>
        <v>0</v>
      </c>
      <c r="X653" s="44">
        <f t="shared" si="201"/>
        <v>0</v>
      </c>
      <c r="Y653" s="44">
        <f t="shared" si="201"/>
        <v>0</v>
      </c>
      <c r="Z653" s="44">
        <f t="shared" si="201"/>
        <v>0</v>
      </c>
      <c r="AA653" s="44">
        <f t="shared" si="185"/>
        <v>0</v>
      </c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BD653" s="44">
        <f t="shared" si="200"/>
        <v>0</v>
      </c>
      <c r="BE653" s="44">
        <f t="shared" si="200"/>
        <v>0</v>
      </c>
    </row>
    <row r="654" spans="4:57" ht="15" hidden="1" customHeight="1" x14ac:dyDescent="0.2">
      <c r="D654" s="44">
        <f t="shared" si="186"/>
        <v>0</v>
      </c>
      <c r="F654" s="44">
        <f t="shared" si="187"/>
        <v>0</v>
      </c>
      <c r="G654" s="44">
        <f t="shared" ref="G654:Z654" si="202">G152</f>
        <v>0</v>
      </c>
      <c r="H654" s="44">
        <f t="shared" si="202"/>
        <v>0</v>
      </c>
      <c r="I654" s="44">
        <f t="shared" si="202"/>
        <v>0</v>
      </c>
      <c r="J654" s="44">
        <f t="shared" si="202"/>
        <v>0</v>
      </c>
      <c r="K654" s="44">
        <f t="shared" si="202"/>
        <v>0</v>
      </c>
      <c r="L654" s="44">
        <f t="shared" si="202"/>
        <v>0</v>
      </c>
      <c r="M654" s="44">
        <f t="shared" si="202"/>
        <v>0</v>
      </c>
      <c r="N654" s="44">
        <f t="shared" si="202"/>
        <v>0</v>
      </c>
      <c r="O654" s="44">
        <f t="shared" si="202"/>
        <v>0</v>
      </c>
      <c r="P654" s="44">
        <f t="shared" si="202"/>
        <v>0</v>
      </c>
      <c r="Q654" s="44">
        <f t="shared" si="202"/>
        <v>0</v>
      </c>
      <c r="R654" s="44">
        <f t="shared" si="202"/>
        <v>0</v>
      </c>
      <c r="S654" s="44">
        <f t="shared" si="202"/>
        <v>0</v>
      </c>
      <c r="T654" s="44">
        <f t="shared" si="202"/>
        <v>0</v>
      </c>
      <c r="U654" s="44">
        <f t="shared" si="202"/>
        <v>0</v>
      </c>
      <c r="V654" s="44">
        <f t="shared" si="202"/>
        <v>0</v>
      </c>
      <c r="W654" s="44">
        <f t="shared" si="202"/>
        <v>0</v>
      </c>
      <c r="X654" s="44">
        <f t="shared" si="202"/>
        <v>0</v>
      </c>
      <c r="Y654" s="44">
        <f t="shared" si="202"/>
        <v>0</v>
      </c>
      <c r="Z654" s="44">
        <f t="shared" si="202"/>
        <v>0</v>
      </c>
      <c r="AA654" s="44">
        <f t="shared" si="185"/>
        <v>0</v>
      </c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BD654" s="44">
        <f t="shared" si="200"/>
        <v>0</v>
      </c>
      <c r="BE654" s="44">
        <f t="shared" si="200"/>
        <v>0</v>
      </c>
    </row>
    <row r="655" spans="4:57" ht="15" hidden="1" customHeight="1" x14ac:dyDescent="0.2">
      <c r="D655" s="44">
        <f t="shared" si="186"/>
        <v>0</v>
      </c>
      <c r="F655" s="44">
        <f t="shared" si="187"/>
        <v>0</v>
      </c>
      <c r="G655" s="44">
        <f t="shared" ref="G655:Z655" si="203">G153</f>
        <v>0</v>
      </c>
      <c r="H655" s="44">
        <f t="shared" si="203"/>
        <v>0</v>
      </c>
      <c r="I655" s="44">
        <f t="shared" si="203"/>
        <v>0</v>
      </c>
      <c r="J655" s="44">
        <f t="shared" si="203"/>
        <v>0</v>
      </c>
      <c r="K655" s="44">
        <f t="shared" si="203"/>
        <v>0</v>
      </c>
      <c r="L655" s="44">
        <f t="shared" si="203"/>
        <v>0</v>
      </c>
      <c r="M655" s="44">
        <f t="shared" si="203"/>
        <v>0</v>
      </c>
      <c r="N655" s="44">
        <f t="shared" si="203"/>
        <v>0</v>
      </c>
      <c r="O655" s="44">
        <f t="shared" si="203"/>
        <v>0</v>
      </c>
      <c r="P655" s="44">
        <f t="shared" si="203"/>
        <v>0</v>
      </c>
      <c r="Q655" s="44">
        <f t="shared" si="203"/>
        <v>0</v>
      </c>
      <c r="R655" s="44">
        <f t="shared" si="203"/>
        <v>0</v>
      </c>
      <c r="S655" s="44">
        <f t="shared" si="203"/>
        <v>0</v>
      </c>
      <c r="T655" s="44">
        <f t="shared" si="203"/>
        <v>0</v>
      </c>
      <c r="U655" s="44">
        <f t="shared" si="203"/>
        <v>0</v>
      </c>
      <c r="V655" s="44">
        <f t="shared" si="203"/>
        <v>0</v>
      </c>
      <c r="W655" s="44">
        <f t="shared" si="203"/>
        <v>0</v>
      </c>
      <c r="X655" s="44">
        <f t="shared" si="203"/>
        <v>0</v>
      </c>
      <c r="Y655" s="44">
        <f t="shared" si="203"/>
        <v>0</v>
      </c>
      <c r="Z655" s="44">
        <f t="shared" si="203"/>
        <v>0</v>
      </c>
      <c r="AA655" s="44">
        <f t="shared" si="185"/>
        <v>0</v>
      </c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BD655" s="44">
        <f t="shared" si="200"/>
        <v>0</v>
      </c>
      <c r="BE655" s="44">
        <f t="shared" si="200"/>
        <v>0</v>
      </c>
    </row>
    <row r="656" spans="4:57" ht="15" hidden="1" customHeight="1" x14ac:dyDescent="0.2">
      <c r="D656" s="44">
        <f t="shared" si="186"/>
        <v>0</v>
      </c>
      <c r="F656" s="44">
        <f t="shared" si="187"/>
        <v>0</v>
      </c>
      <c r="G656" s="44">
        <f t="shared" ref="G656:Z656" si="204">G154</f>
        <v>0</v>
      </c>
      <c r="H656" s="44">
        <f t="shared" si="204"/>
        <v>0</v>
      </c>
      <c r="I656" s="44">
        <f t="shared" si="204"/>
        <v>0</v>
      </c>
      <c r="J656" s="44">
        <f t="shared" si="204"/>
        <v>0</v>
      </c>
      <c r="K656" s="44">
        <f t="shared" si="204"/>
        <v>0</v>
      </c>
      <c r="L656" s="44">
        <f t="shared" si="204"/>
        <v>0</v>
      </c>
      <c r="M656" s="44">
        <f t="shared" si="204"/>
        <v>0</v>
      </c>
      <c r="N656" s="44">
        <f t="shared" si="204"/>
        <v>0</v>
      </c>
      <c r="O656" s="44">
        <f t="shared" si="204"/>
        <v>0</v>
      </c>
      <c r="P656" s="44">
        <f t="shared" si="204"/>
        <v>0</v>
      </c>
      <c r="Q656" s="44">
        <f t="shared" si="204"/>
        <v>0</v>
      </c>
      <c r="R656" s="44">
        <f t="shared" si="204"/>
        <v>0</v>
      </c>
      <c r="S656" s="44">
        <f t="shared" si="204"/>
        <v>0</v>
      </c>
      <c r="T656" s="44">
        <f t="shared" si="204"/>
        <v>0</v>
      </c>
      <c r="U656" s="44">
        <f t="shared" si="204"/>
        <v>0</v>
      </c>
      <c r="V656" s="44">
        <f t="shared" si="204"/>
        <v>0</v>
      </c>
      <c r="W656" s="44">
        <f t="shared" si="204"/>
        <v>0</v>
      </c>
      <c r="X656" s="44">
        <f t="shared" si="204"/>
        <v>0</v>
      </c>
      <c r="Y656" s="44">
        <f t="shared" si="204"/>
        <v>0</v>
      </c>
      <c r="Z656" s="44">
        <f t="shared" si="204"/>
        <v>0</v>
      </c>
      <c r="AA656" s="44">
        <f t="shared" si="185"/>
        <v>0</v>
      </c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BD656" s="44">
        <f t="shared" si="200"/>
        <v>0</v>
      </c>
      <c r="BE656" s="44">
        <f t="shared" si="200"/>
        <v>0</v>
      </c>
    </row>
    <row r="657" spans="4:57" ht="15" hidden="1" customHeight="1" x14ac:dyDescent="0.2">
      <c r="D657" s="44">
        <f t="shared" si="186"/>
        <v>0</v>
      </c>
      <c r="F657" s="44">
        <f t="shared" si="187"/>
        <v>0</v>
      </c>
      <c r="G657" s="44">
        <f t="shared" ref="G657:Z657" si="205">G155</f>
        <v>0</v>
      </c>
      <c r="H657" s="44">
        <f t="shared" si="205"/>
        <v>0</v>
      </c>
      <c r="I657" s="44">
        <f t="shared" si="205"/>
        <v>0</v>
      </c>
      <c r="J657" s="44">
        <f t="shared" si="205"/>
        <v>0</v>
      </c>
      <c r="K657" s="44">
        <f t="shared" si="205"/>
        <v>0</v>
      </c>
      <c r="L657" s="44">
        <f t="shared" si="205"/>
        <v>0</v>
      </c>
      <c r="M657" s="44">
        <f t="shared" si="205"/>
        <v>0</v>
      </c>
      <c r="N657" s="44">
        <f t="shared" si="205"/>
        <v>0</v>
      </c>
      <c r="O657" s="44">
        <f t="shared" si="205"/>
        <v>0</v>
      </c>
      <c r="P657" s="44">
        <f t="shared" si="205"/>
        <v>0</v>
      </c>
      <c r="Q657" s="44">
        <f t="shared" si="205"/>
        <v>0</v>
      </c>
      <c r="R657" s="44">
        <f t="shared" si="205"/>
        <v>0</v>
      </c>
      <c r="S657" s="44">
        <f t="shared" si="205"/>
        <v>0</v>
      </c>
      <c r="T657" s="44">
        <f t="shared" si="205"/>
        <v>0</v>
      </c>
      <c r="U657" s="44">
        <f t="shared" si="205"/>
        <v>0</v>
      </c>
      <c r="V657" s="44">
        <f t="shared" si="205"/>
        <v>0</v>
      </c>
      <c r="W657" s="44">
        <f t="shared" si="205"/>
        <v>0</v>
      </c>
      <c r="X657" s="44">
        <f t="shared" si="205"/>
        <v>0</v>
      </c>
      <c r="Y657" s="44">
        <f t="shared" si="205"/>
        <v>0</v>
      </c>
      <c r="Z657" s="44">
        <f t="shared" si="205"/>
        <v>0</v>
      </c>
      <c r="AA657" s="44">
        <f t="shared" si="185"/>
        <v>0</v>
      </c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BD657" s="44">
        <f t="shared" si="200"/>
        <v>0</v>
      </c>
      <c r="BE657" s="44">
        <f t="shared" si="200"/>
        <v>0</v>
      </c>
    </row>
    <row r="658" spans="4:57" ht="15" hidden="1" customHeight="1" x14ac:dyDescent="0.2">
      <c r="D658" s="44">
        <f t="shared" si="186"/>
        <v>0</v>
      </c>
      <c r="F658" s="44">
        <f t="shared" si="187"/>
        <v>0</v>
      </c>
      <c r="G658" s="44">
        <f t="shared" ref="G658:Z658" si="206">G156</f>
        <v>0</v>
      </c>
      <c r="H658" s="44">
        <f t="shared" si="206"/>
        <v>0</v>
      </c>
      <c r="I658" s="44">
        <f t="shared" si="206"/>
        <v>0</v>
      </c>
      <c r="J658" s="44">
        <f t="shared" si="206"/>
        <v>0</v>
      </c>
      <c r="K658" s="44">
        <f t="shared" si="206"/>
        <v>0</v>
      </c>
      <c r="L658" s="44">
        <f t="shared" si="206"/>
        <v>0</v>
      </c>
      <c r="M658" s="44">
        <f t="shared" si="206"/>
        <v>0</v>
      </c>
      <c r="N658" s="44">
        <f t="shared" si="206"/>
        <v>0</v>
      </c>
      <c r="O658" s="44">
        <f t="shared" si="206"/>
        <v>0</v>
      </c>
      <c r="P658" s="44">
        <f t="shared" si="206"/>
        <v>0</v>
      </c>
      <c r="Q658" s="44">
        <f t="shared" si="206"/>
        <v>0</v>
      </c>
      <c r="R658" s="44">
        <f t="shared" si="206"/>
        <v>0</v>
      </c>
      <c r="S658" s="44">
        <f t="shared" si="206"/>
        <v>0</v>
      </c>
      <c r="T658" s="44">
        <f t="shared" si="206"/>
        <v>0</v>
      </c>
      <c r="U658" s="44">
        <f t="shared" si="206"/>
        <v>0</v>
      </c>
      <c r="V658" s="44">
        <f t="shared" si="206"/>
        <v>0</v>
      </c>
      <c r="W658" s="44">
        <f t="shared" si="206"/>
        <v>0</v>
      </c>
      <c r="X658" s="44">
        <f t="shared" si="206"/>
        <v>0</v>
      </c>
      <c r="Y658" s="44">
        <f t="shared" si="206"/>
        <v>0</v>
      </c>
      <c r="Z658" s="44">
        <f t="shared" si="206"/>
        <v>0</v>
      </c>
      <c r="AA658" s="44">
        <f t="shared" si="185"/>
        <v>0</v>
      </c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BD658" s="44">
        <f t="shared" si="200"/>
        <v>0</v>
      </c>
      <c r="BE658" s="44">
        <f t="shared" si="200"/>
        <v>0</v>
      </c>
    </row>
    <row r="659" spans="4:57" ht="15" hidden="1" customHeight="1" x14ac:dyDescent="0.2">
      <c r="D659" s="44">
        <f t="shared" si="186"/>
        <v>0</v>
      </c>
      <c r="F659" s="44">
        <f t="shared" si="187"/>
        <v>0</v>
      </c>
      <c r="G659" s="44">
        <f t="shared" ref="G659:Z659" si="207">G157</f>
        <v>0</v>
      </c>
      <c r="H659" s="44">
        <f t="shared" si="207"/>
        <v>0</v>
      </c>
      <c r="I659" s="44">
        <f t="shared" si="207"/>
        <v>0</v>
      </c>
      <c r="J659" s="44">
        <f t="shared" si="207"/>
        <v>0</v>
      </c>
      <c r="K659" s="44">
        <f t="shared" si="207"/>
        <v>0</v>
      </c>
      <c r="L659" s="44">
        <f t="shared" si="207"/>
        <v>0</v>
      </c>
      <c r="M659" s="44">
        <f t="shared" si="207"/>
        <v>0</v>
      </c>
      <c r="N659" s="44">
        <f t="shared" si="207"/>
        <v>0</v>
      </c>
      <c r="O659" s="44">
        <f t="shared" si="207"/>
        <v>0</v>
      </c>
      <c r="P659" s="44">
        <f t="shared" si="207"/>
        <v>0</v>
      </c>
      <c r="Q659" s="44">
        <f t="shared" si="207"/>
        <v>0</v>
      </c>
      <c r="R659" s="44">
        <f t="shared" si="207"/>
        <v>0</v>
      </c>
      <c r="S659" s="44">
        <f t="shared" si="207"/>
        <v>0</v>
      </c>
      <c r="T659" s="44">
        <f t="shared" si="207"/>
        <v>0</v>
      </c>
      <c r="U659" s="44">
        <f t="shared" si="207"/>
        <v>0</v>
      </c>
      <c r="V659" s="44">
        <f t="shared" si="207"/>
        <v>0</v>
      </c>
      <c r="W659" s="44">
        <f t="shared" si="207"/>
        <v>0</v>
      </c>
      <c r="X659" s="44">
        <f t="shared" si="207"/>
        <v>0</v>
      </c>
      <c r="Y659" s="44">
        <f t="shared" si="207"/>
        <v>0</v>
      </c>
      <c r="Z659" s="44">
        <f t="shared" si="207"/>
        <v>0</v>
      </c>
      <c r="AA659" s="44">
        <f t="shared" si="185"/>
        <v>0</v>
      </c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BD659" s="44">
        <f t="shared" si="200"/>
        <v>0</v>
      </c>
      <c r="BE659" s="44">
        <f t="shared" si="200"/>
        <v>0</v>
      </c>
    </row>
    <row r="660" spans="4:57" ht="15" hidden="1" customHeight="1" x14ac:dyDescent="0.2">
      <c r="D660" s="44">
        <f t="shared" si="186"/>
        <v>0</v>
      </c>
      <c r="F660" s="44">
        <f t="shared" si="187"/>
        <v>0</v>
      </c>
      <c r="G660" s="44">
        <f t="shared" ref="G660:Z660" si="208">G158</f>
        <v>0</v>
      </c>
      <c r="H660" s="44">
        <f t="shared" si="208"/>
        <v>0</v>
      </c>
      <c r="I660" s="44">
        <f t="shared" si="208"/>
        <v>0</v>
      </c>
      <c r="J660" s="44">
        <f t="shared" si="208"/>
        <v>0</v>
      </c>
      <c r="K660" s="44">
        <f t="shared" si="208"/>
        <v>0</v>
      </c>
      <c r="L660" s="44">
        <f t="shared" si="208"/>
        <v>0</v>
      </c>
      <c r="M660" s="44">
        <f t="shared" si="208"/>
        <v>0</v>
      </c>
      <c r="N660" s="44">
        <f t="shared" si="208"/>
        <v>0</v>
      </c>
      <c r="O660" s="44">
        <f t="shared" si="208"/>
        <v>0</v>
      </c>
      <c r="P660" s="44">
        <f t="shared" si="208"/>
        <v>0</v>
      </c>
      <c r="Q660" s="44">
        <f t="shared" si="208"/>
        <v>0</v>
      </c>
      <c r="R660" s="44">
        <f t="shared" si="208"/>
        <v>0</v>
      </c>
      <c r="S660" s="44">
        <f t="shared" si="208"/>
        <v>0</v>
      </c>
      <c r="T660" s="44">
        <f t="shared" si="208"/>
        <v>0</v>
      </c>
      <c r="U660" s="44">
        <f t="shared" si="208"/>
        <v>0</v>
      </c>
      <c r="V660" s="44">
        <f t="shared" si="208"/>
        <v>0</v>
      </c>
      <c r="W660" s="44">
        <f t="shared" si="208"/>
        <v>0</v>
      </c>
      <c r="X660" s="44">
        <f t="shared" si="208"/>
        <v>0</v>
      </c>
      <c r="Y660" s="44">
        <f t="shared" si="208"/>
        <v>0</v>
      </c>
      <c r="Z660" s="44">
        <f t="shared" si="208"/>
        <v>0</v>
      </c>
      <c r="AA660" s="44">
        <f t="shared" si="185"/>
        <v>0</v>
      </c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BD660" s="44">
        <f t="shared" si="200"/>
        <v>0</v>
      </c>
      <c r="BE660" s="44">
        <f t="shared" si="200"/>
        <v>0</v>
      </c>
    </row>
    <row r="661" spans="4:57" ht="15" hidden="1" customHeight="1" x14ac:dyDescent="0.2">
      <c r="D661" s="44">
        <f t="shared" si="186"/>
        <v>0</v>
      </c>
      <c r="F661" s="44">
        <f t="shared" si="187"/>
        <v>0</v>
      </c>
      <c r="G661" s="44">
        <f t="shared" ref="G661:Z661" si="209">G159</f>
        <v>0</v>
      </c>
      <c r="H661" s="44">
        <f t="shared" si="209"/>
        <v>0</v>
      </c>
      <c r="I661" s="44">
        <f t="shared" si="209"/>
        <v>0</v>
      </c>
      <c r="J661" s="44">
        <f t="shared" si="209"/>
        <v>0</v>
      </c>
      <c r="K661" s="44">
        <f t="shared" si="209"/>
        <v>0</v>
      </c>
      <c r="L661" s="44">
        <f t="shared" si="209"/>
        <v>0</v>
      </c>
      <c r="M661" s="44">
        <f t="shared" si="209"/>
        <v>0</v>
      </c>
      <c r="N661" s="44">
        <f t="shared" si="209"/>
        <v>0</v>
      </c>
      <c r="O661" s="44">
        <f t="shared" si="209"/>
        <v>0</v>
      </c>
      <c r="P661" s="44">
        <f t="shared" si="209"/>
        <v>0</v>
      </c>
      <c r="Q661" s="44">
        <f t="shared" si="209"/>
        <v>0</v>
      </c>
      <c r="R661" s="44">
        <f t="shared" si="209"/>
        <v>0</v>
      </c>
      <c r="S661" s="44">
        <f t="shared" si="209"/>
        <v>0</v>
      </c>
      <c r="T661" s="44">
        <f t="shared" si="209"/>
        <v>0</v>
      </c>
      <c r="U661" s="44">
        <f t="shared" si="209"/>
        <v>0</v>
      </c>
      <c r="V661" s="44">
        <f t="shared" si="209"/>
        <v>0</v>
      </c>
      <c r="W661" s="44">
        <f t="shared" si="209"/>
        <v>0</v>
      </c>
      <c r="X661" s="44">
        <f t="shared" si="209"/>
        <v>0</v>
      </c>
      <c r="Y661" s="44">
        <f t="shared" si="209"/>
        <v>0</v>
      </c>
      <c r="Z661" s="44">
        <f t="shared" si="209"/>
        <v>0</v>
      </c>
      <c r="AA661" s="44">
        <f t="shared" si="185"/>
        <v>0</v>
      </c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BD661" s="44">
        <f t="shared" si="200"/>
        <v>0</v>
      </c>
      <c r="BE661" s="44">
        <f t="shared" si="200"/>
        <v>0</v>
      </c>
    </row>
    <row r="662" spans="4:57" ht="15" hidden="1" customHeight="1" x14ac:dyDescent="0.2">
      <c r="D662" s="44">
        <f t="shared" si="186"/>
        <v>0</v>
      </c>
      <c r="F662" s="44">
        <f t="shared" si="187"/>
        <v>0</v>
      </c>
      <c r="G662" s="44">
        <f t="shared" ref="G662:Z662" si="210">G160</f>
        <v>0</v>
      </c>
      <c r="H662" s="44">
        <f t="shared" si="210"/>
        <v>0</v>
      </c>
      <c r="I662" s="44">
        <f t="shared" si="210"/>
        <v>0</v>
      </c>
      <c r="J662" s="44">
        <f t="shared" si="210"/>
        <v>0</v>
      </c>
      <c r="K662" s="44">
        <f t="shared" si="210"/>
        <v>0</v>
      </c>
      <c r="L662" s="44">
        <f t="shared" si="210"/>
        <v>0</v>
      </c>
      <c r="M662" s="44">
        <f t="shared" si="210"/>
        <v>0</v>
      </c>
      <c r="N662" s="44">
        <f t="shared" si="210"/>
        <v>0</v>
      </c>
      <c r="O662" s="44">
        <f t="shared" si="210"/>
        <v>0</v>
      </c>
      <c r="P662" s="44">
        <f t="shared" si="210"/>
        <v>0</v>
      </c>
      <c r="Q662" s="44">
        <f t="shared" si="210"/>
        <v>0</v>
      </c>
      <c r="R662" s="44">
        <f t="shared" si="210"/>
        <v>0</v>
      </c>
      <c r="S662" s="44">
        <f t="shared" si="210"/>
        <v>0</v>
      </c>
      <c r="T662" s="44">
        <f t="shared" si="210"/>
        <v>0</v>
      </c>
      <c r="U662" s="44">
        <f t="shared" si="210"/>
        <v>0</v>
      </c>
      <c r="V662" s="44">
        <f t="shared" si="210"/>
        <v>0</v>
      </c>
      <c r="W662" s="44">
        <f t="shared" si="210"/>
        <v>0</v>
      </c>
      <c r="X662" s="44">
        <f t="shared" si="210"/>
        <v>0</v>
      </c>
      <c r="Y662" s="44">
        <f t="shared" si="210"/>
        <v>0</v>
      </c>
      <c r="Z662" s="44">
        <f t="shared" si="210"/>
        <v>0</v>
      </c>
      <c r="AA662" s="44">
        <f t="shared" si="185"/>
        <v>0</v>
      </c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BD662" s="44">
        <f t="shared" si="200"/>
        <v>0</v>
      </c>
      <c r="BE662" s="44">
        <f t="shared" si="200"/>
        <v>0</v>
      </c>
    </row>
    <row r="663" spans="4:57" ht="15" hidden="1" customHeight="1" x14ac:dyDescent="0.2">
      <c r="D663" s="44">
        <f t="shared" si="186"/>
        <v>0</v>
      </c>
      <c r="F663" s="44">
        <f t="shared" si="187"/>
        <v>0</v>
      </c>
      <c r="G663" s="44">
        <f t="shared" ref="G663:Z663" si="211">G161</f>
        <v>0</v>
      </c>
      <c r="H663" s="44">
        <f t="shared" si="211"/>
        <v>0</v>
      </c>
      <c r="I663" s="44">
        <f t="shared" si="211"/>
        <v>0</v>
      </c>
      <c r="J663" s="44">
        <f t="shared" si="211"/>
        <v>0</v>
      </c>
      <c r="K663" s="44">
        <f t="shared" si="211"/>
        <v>0</v>
      </c>
      <c r="L663" s="44">
        <f t="shared" si="211"/>
        <v>0</v>
      </c>
      <c r="M663" s="44">
        <f t="shared" si="211"/>
        <v>0</v>
      </c>
      <c r="N663" s="44">
        <f t="shared" si="211"/>
        <v>0</v>
      </c>
      <c r="O663" s="44">
        <f t="shared" si="211"/>
        <v>0</v>
      </c>
      <c r="P663" s="44">
        <f t="shared" si="211"/>
        <v>0</v>
      </c>
      <c r="Q663" s="44">
        <f t="shared" si="211"/>
        <v>0</v>
      </c>
      <c r="R663" s="44">
        <f t="shared" si="211"/>
        <v>0</v>
      </c>
      <c r="S663" s="44">
        <f t="shared" si="211"/>
        <v>0</v>
      </c>
      <c r="T663" s="44">
        <f t="shared" si="211"/>
        <v>0</v>
      </c>
      <c r="U663" s="44">
        <f t="shared" si="211"/>
        <v>0</v>
      </c>
      <c r="V663" s="44">
        <f t="shared" si="211"/>
        <v>0</v>
      </c>
      <c r="W663" s="44">
        <f t="shared" si="211"/>
        <v>0</v>
      </c>
      <c r="X663" s="44">
        <f t="shared" si="211"/>
        <v>0</v>
      </c>
      <c r="Y663" s="44">
        <f t="shared" si="211"/>
        <v>0</v>
      </c>
      <c r="Z663" s="44">
        <f t="shared" si="211"/>
        <v>0</v>
      </c>
      <c r="AA663" s="44">
        <f t="shared" si="185"/>
        <v>0</v>
      </c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BD663" s="44">
        <f t="shared" si="200"/>
        <v>0</v>
      </c>
      <c r="BE663" s="44">
        <f t="shared" si="200"/>
        <v>0</v>
      </c>
    </row>
    <row r="664" spans="4:57" ht="15" hidden="1" customHeight="1" x14ac:dyDescent="0.2">
      <c r="D664" s="44">
        <f t="shared" si="186"/>
        <v>0</v>
      </c>
      <c r="F664" s="44">
        <f t="shared" si="187"/>
        <v>0</v>
      </c>
      <c r="G664" s="44">
        <f t="shared" ref="G664:Z664" si="212">G162</f>
        <v>0</v>
      </c>
      <c r="H664" s="44">
        <f t="shared" si="212"/>
        <v>0</v>
      </c>
      <c r="I664" s="44">
        <f t="shared" si="212"/>
        <v>0</v>
      </c>
      <c r="J664" s="44">
        <f t="shared" si="212"/>
        <v>0</v>
      </c>
      <c r="K664" s="44">
        <f t="shared" si="212"/>
        <v>0</v>
      </c>
      <c r="L664" s="44">
        <f t="shared" si="212"/>
        <v>0</v>
      </c>
      <c r="M664" s="44">
        <f t="shared" si="212"/>
        <v>0</v>
      </c>
      <c r="N664" s="44">
        <f t="shared" si="212"/>
        <v>0</v>
      </c>
      <c r="O664" s="44">
        <f t="shared" si="212"/>
        <v>0</v>
      </c>
      <c r="P664" s="44">
        <f t="shared" si="212"/>
        <v>0</v>
      </c>
      <c r="Q664" s="44">
        <f t="shared" si="212"/>
        <v>0</v>
      </c>
      <c r="R664" s="44">
        <f t="shared" si="212"/>
        <v>0</v>
      </c>
      <c r="S664" s="44">
        <f t="shared" si="212"/>
        <v>0</v>
      </c>
      <c r="T664" s="44">
        <f t="shared" si="212"/>
        <v>0</v>
      </c>
      <c r="U664" s="44">
        <f t="shared" si="212"/>
        <v>0</v>
      </c>
      <c r="V664" s="44">
        <f t="shared" si="212"/>
        <v>0</v>
      </c>
      <c r="W664" s="44">
        <f t="shared" si="212"/>
        <v>0</v>
      </c>
      <c r="X664" s="44">
        <f t="shared" si="212"/>
        <v>0</v>
      </c>
      <c r="Y664" s="44">
        <f t="shared" si="212"/>
        <v>0</v>
      </c>
      <c r="Z664" s="44">
        <f t="shared" si="212"/>
        <v>0</v>
      </c>
      <c r="AA664" s="44">
        <f t="shared" si="185"/>
        <v>0</v>
      </c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BD664" s="44">
        <f t="shared" si="200"/>
        <v>0</v>
      </c>
      <c r="BE664" s="44">
        <f t="shared" si="200"/>
        <v>0</v>
      </c>
    </row>
    <row r="665" spans="4:57" ht="15" hidden="1" customHeight="1" x14ac:dyDescent="0.2">
      <c r="D665" s="44">
        <f t="shared" si="186"/>
        <v>0</v>
      </c>
      <c r="F665" s="44">
        <f t="shared" si="187"/>
        <v>0</v>
      </c>
      <c r="G665" s="44">
        <f t="shared" ref="G665:Z665" si="213">G163</f>
        <v>0</v>
      </c>
      <c r="H665" s="44">
        <f t="shared" si="213"/>
        <v>0</v>
      </c>
      <c r="I665" s="44">
        <f t="shared" si="213"/>
        <v>0</v>
      </c>
      <c r="J665" s="44">
        <f t="shared" si="213"/>
        <v>0</v>
      </c>
      <c r="K665" s="44">
        <f t="shared" si="213"/>
        <v>0</v>
      </c>
      <c r="L665" s="44">
        <f t="shared" si="213"/>
        <v>0</v>
      </c>
      <c r="M665" s="44">
        <f t="shared" si="213"/>
        <v>0</v>
      </c>
      <c r="N665" s="44">
        <f t="shared" si="213"/>
        <v>0</v>
      </c>
      <c r="O665" s="44">
        <f t="shared" si="213"/>
        <v>0</v>
      </c>
      <c r="P665" s="44">
        <f t="shared" si="213"/>
        <v>0</v>
      </c>
      <c r="Q665" s="44">
        <f t="shared" si="213"/>
        <v>0</v>
      </c>
      <c r="R665" s="44">
        <f t="shared" si="213"/>
        <v>0</v>
      </c>
      <c r="S665" s="44">
        <f t="shared" si="213"/>
        <v>0</v>
      </c>
      <c r="T665" s="44">
        <f t="shared" si="213"/>
        <v>0</v>
      </c>
      <c r="U665" s="44">
        <f t="shared" si="213"/>
        <v>0</v>
      </c>
      <c r="V665" s="44">
        <f t="shared" si="213"/>
        <v>0</v>
      </c>
      <c r="W665" s="44">
        <f t="shared" si="213"/>
        <v>0</v>
      </c>
      <c r="X665" s="44">
        <f t="shared" si="213"/>
        <v>0</v>
      </c>
      <c r="Y665" s="44">
        <f t="shared" si="213"/>
        <v>0</v>
      </c>
      <c r="Z665" s="44">
        <f t="shared" si="213"/>
        <v>0</v>
      </c>
      <c r="AA665" s="44">
        <f t="shared" si="185"/>
        <v>0</v>
      </c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BD665" s="44">
        <f t="shared" si="200"/>
        <v>0</v>
      </c>
      <c r="BE665" s="44">
        <f t="shared" si="200"/>
        <v>0</v>
      </c>
    </row>
    <row r="666" spans="4:57" ht="15" hidden="1" customHeight="1" x14ac:dyDescent="0.2">
      <c r="D666" s="44">
        <f t="shared" si="186"/>
        <v>0</v>
      </c>
      <c r="F666" s="44">
        <f t="shared" si="187"/>
        <v>0</v>
      </c>
      <c r="G666" s="44">
        <f t="shared" ref="G666:Z666" si="214">G164</f>
        <v>0</v>
      </c>
      <c r="H666" s="44">
        <f t="shared" si="214"/>
        <v>0</v>
      </c>
      <c r="I666" s="44">
        <f t="shared" si="214"/>
        <v>0</v>
      </c>
      <c r="J666" s="44">
        <f t="shared" si="214"/>
        <v>0</v>
      </c>
      <c r="K666" s="44">
        <f t="shared" si="214"/>
        <v>0</v>
      </c>
      <c r="L666" s="44">
        <f t="shared" si="214"/>
        <v>0</v>
      </c>
      <c r="M666" s="44">
        <f t="shared" si="214"/>
        <v>0</v>
      </c>
      <c r="N666" s="44">
        <f t="shared" si="214"/>
        <v>0</v>
      </c>
      <c r="O666" s="44">
        <f t="shared" si="214"/>
        <v>0</v>
      </c>
      <c r="P666" s="44">
        <f t="shared" si="214"/>
        <v>0</v>
      </c>
      <c r="Q666" s="44">
        <f t="shared" si="214"/>
        <v>0</v>
      </c>
      <c r="R666" s="44">
        <f t="shared" si="214"/>
        <v>0</v>
      </c>
      <c r="S666" s="44">
        <f t="shared" si="214"/>
        <v>0</v>
      </c>
      <c r="T666" s="44">
        <f t="shared" si="214"/>
        <v>0</v>
      </c>
      <c r="U666" s="44">
        <f t="shared" si="214"/>
        <v>0</v>
      </c>
      <c r="V666" s="44">
        <f t="shared" si="214"/>
        <v>0</v>
      </c>
      <c r="W666" s="44">
        <f t="shared" si="214"/>
        <v>0</v>
      </c>
      <c r="X666" s="44">
        <f t="shared" si="214"/>
        <v>0</v>
      </c>
      <c r="Y666" s="44">
        <f t="shared" si="214"/>
        <v>0</v>
      </c>
      <c r="Z666" s="44">
        <f t="shared" si="214"/>
        <v>0</v>
      </c>
      <c r="AA666" s="44">
        <f t="shared" si="185"/>
        <v>0</v>
      </c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BD666" s="44">
        <f t="shared" si="200"/>
        <v>0</v>
      </c>
      <c r="BE666" s="44">
        <f t="shared" si="200"/>
        <v>0</v>
      </c>
    </row>
    <row r="667" spans="4:57" ht="15" hidden="1" customHeight="1" x14ac:dyDescent="0.2">
      <c r="D667" s="44">
        <f t="shared" si="186"/>
        <v>0</v>
      </c>
      <c r="F667" s="44">
        <f t="shared" si="187"/>
        <v>0</v>
      </c>
      <c r="G667" s="44">
        <f t="shared" ref="G667:Z667" si="215">G165</f>
        <v>0</v>
      </c>
      <c r="H667" s="44">
        <f t="shared" si="215"/>
        <v>0</v>
      </c>
      <c r="I667" s="44">
        <f t="shared" si="215"/>
        <v>0</v>
      </c>
      <c r="J667" s="44">
        <f t="shared" si="215"/>
        <v>0</v>
      </c>
      <c r="K667" s="44">
        <f t="shared" si="215"/>
        <v>0</v>
      </c>
      <c r="L667" s="44">
        <f t="shared" si="215"/>
        <v>0</v>
      </c>
      <c r="M667" s="44">
        <f t="shared" si="215"/>
        <v>0</v>
      </c>
      <c r="N667" s="44">
        <f t="shared" si="215"/>
        <v>0</v>
      </c>
      <c r="O667" s="44">
        <f t="shared" si="215"/>
        <v>0</v>
      </c>
      <c r="P667" s="44">
        <f t="shared" si="215"/>
        <v>0</v>
      </c>
      <c r="Q667" s="44">
        <f t="shared" si="215"/>
        <v>0</v>
      </c>
      <c r="R667" s="44">
        <f t="shared" si="215"/>
        <v>0</v>
      </c>
      <c r="S667" s="44">
        <f t="shared" si="215"/>
        <v>0</v>
      </c>
      <c r="T667" s="44">
        <f t="shared" si="215"/>
        <v>0</v>
      </c>
      <c r="U667" s="44">
        <f t="shared" si="215"/>
        <v>0</v>
      </c>
      <c r="V667" s="44">
        <f t="shared" si="215"/>
        <v>0</v>
      </c>
      <c r="W667" s="44">
        <f t="shared" si="215"/>
        <v>0</v>
      </c>
      <c r="X667" s="44">
        <f t="shared" si="215"/>
        <v>0</v>
      </c>
      <c r="Y667" s="44">
        <f t="shared" si="215"/>
        <v>0</v>
      </c>
      <c r="Z667" s="44">
        <f t="shared" si="215"/>
        <v>0</v>
      </c>
      <c r="AA667" s="44">
        <f t="shared" si="185"/>
        <v>0</v>
      </c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BD667" s="44">
        <f t="shared" si="200"/>
        <v>0</v>
      </c>
      <c r="BE667" s="44">
        <f t="shared" si="200"/>
        <v>0</v>
      </c>
    </row>
    <row r="668" spans="4:57" ht="15" hidden="1" customHeight="1" x14ac:dyDescent="0.2">
      <c r="D668" s="44">
        <f t="shared" si="186"/>
        <v>0</v>
      </c>
      <c r="F668" s="44">
        <f t="shared" si="187"/>
        <v>0</v>
      </c>
      <c r="G668" s="44">
        <f t="shared" ref="G668:Z668" si="216">G166</f>
        <v>0</v>
      </c>
      <c r="H668" s="44">
        <f t="shared" si="216"/>
        <v>0</v>
      </c>
      <c r="I668" s="44">
        <f t="shared" si="216"/>
        <v>0</v>
      </c>
      <c r="J668" s="44">
        <f t="shared" si="216"/>
        <v>0</v>
      </c>
      <c r="K668" s="44">
        <f t="shared" si="216"/>
        <v>0</v>
      </c>
      <c r="L668" s="44">
        <f t="shared" si="216"/>
        <v>0</v>
      </c>
      <c r="M668" s="44">
        <f t="shared" si="216"/>
        <v>0</v>
      </c>
      <c r="N668" s="44">
        <f t="shared" si="216"/>
        <v>0</v>
      </c>
      <c r="O668" s="44">
        <f t="shared" si="216"/>
        <v>0</v>
      </c>
      <c r="P668" s="44">
        <f t="shared" si="216"/>
        <v>0</v>
      </c>
      <c r="Q668" s="44">
        <f t="shared" si="216"/>
        <v>0</v>
      </c>
      <c r="R668" s="44">
        <f t="shared" si="216"/>
        <v>0</v>
      </c>
      <c r="S668" s="44">
        <f t="shared" si="216"/>
        <v>0</v>
      </c>
      <c r="T668" s="44">
        <f t="shared" si="216"/>
        <v>0</v>
      </c>
      <c r="U668" s="44">
        <f t="shared" si="216"/>
        <v>0</v>
      </c>
      <c r="V668" s="44">
        <f t="shared" si="216"/>
        <v>0</v>
      </c>
      <c r="W668" s="44">
        <f t="shared" si="216"/>
        <v>0</v>
      </c>
      <c r="X668" s="44">
        <f t="shared" si="216"/>
        <v>0</v>
      </c>
      <c r="Y668" s="44">
        <f t="shared" si="216"/>
        <v>0</v>
      </c>
      <c r="Z668" s="44">
        <f t="shared" si="216"/>
        <v>0</v>
      </c>
      <c r="AA668" s="44">
        <f t="shared" si="185"/>
        <v>0</v>
      </c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BD668" s="44">
        <f t="shared" si="200"/>
        <v>0</v>
      </c>
      <c r="BE668" s="44">
        <f t="shared" si="200"/>
        <v>0</v>
      </c>
    </row>
    <row r="669" spans="4:57" ht="15" hidden="1" customHeight="1" x14ac:dyDescent="0.2">
      <c r="D669" s="44">
        <f t="shared" si="186"/>
        <v>0</v>
      </c>
      <c r="F669" s="44">
        <f t="shared" si="187"/>
        <v>0</v>
      </c>
      <c r="G669" s="44">
        <f t="shared" ref="G669:Z669" si="217">G167</f>
        <v>0</v>
      </c>
      <c r="H669" s="44">
        <f t="shared" si="217"/>
        <v>0</v>
      </c>
      <c r="I669" s="44">
        <f t="shared" si="217"/>
        <v>0</v>
      </c>
      <c r="J669" s="44">
        <f t="shared" si="217"/>
        <v>0</v>
      </c>
      <c r="K669" s="44">
        <f t="shared" si="217"/>
        <v>0</v>
      </c>
      <c r="L669" s="44">
        <f t="shared" si="217"/>
        <v>0</v>
      </c>
      <c r="M669" s="44">
        <f t="shared" si="217"/>
        <v>0</v>
      </c>
      <c r="N669" s="44">
        <f t="shared" si="217"/>
        <v>0</v>
      </c>
      <c r="O669" s="44">
        <f t="shared" si="217"/>
        <v>0</v>
      </c>
      <c r="P669" s="44">
        <f t="shared" si="217"/>
        <v>0</v>
      </c>
      <c r="Q669" s="44">
        <f t="shared" si="217"/>
        <v>0</v>
      </c>
      <c r="R669" s="44">
        <f t="shared" si="217"/>
        <v>0</v>
      </c>
      <c r="S669" s="44">
        <f t="shared" si="217"/>
        <v>0</v>
      </c>
      <c r="T669" s="44">
        <f t="shared" si="217"/>
        <v>0</v>
      </c>
      <c r="U669" s="44">
        <f t="shared" si="217"/>
        <v>0</v>
      </c>
      <c r="V669" s="44">
        <f t="shared" si="217"/>
        <v>0</v>
      </c>
      <c r="W669" s="44">
        <f t="shared" si="217"/>
        <v>0</v>
      </c>
      <c r="X669" s="44">
        <f t="shared" si="217"/>
        <v>0</v>
      </c>
      <c r="Y669" s="44">
        <f t="shared" si="217"/>
        <v>0</v>
      </c>
      <c r="Z669" s="44">
        <f t="shared" si="217"/>
        <v>0</v>
      </c>
      <c r="AA669" s="44">
        <f t="shared" si="185"/>
        <v>0</v>
      </c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BD669" s="44">
        <f t="shared" si="200"/>
        <v>0</v>
      </c>
      <c r="BE669" s="44">
        <f t="shared" si="200"/>
        <v>0</v>
      </c>
    </row>
    <row r="670" spans="4:57" ht="15" hidden="1" customHeight="1" x14ac:dyDescent="0.2">
      <c r="D670" s="44">
        <f t="shared" si="186"/>
        <v>0</v>
      </c>
      <c r="F670" s="44">
        <f t="shared" si="187"/>
        <v>0</v>
      </c>
      <c r="G670" s="44">
        <f t="shared" ref="G670:Z670" si="218">G168</f>
        <v>0</v>
      </c>
      <c r="H670" s="44">
        <f t="shared" si="218"/>
        <v>0</v>
      </c>
      <c r="I670" s="44">
        <f t="shared" si="218"/>
        <v>0</v>
      </c>
      <c r="J670" s="44">
        <f t="shared" si="218"/>
        <v>0</v>
      </c>
      <c r="K670" s="44">
        <f t="shared" si="218"/>
        <v>0</v>
      </c>
      <c r="L670" s="44">
        <f t="shared" si="218"/>
        <v>0</v>
      </c>
      <c r="M670" s="44">
        <f t="shared" si="218"/>
        <v>0</v>
      </c>
      <c r="N670" s="44">
        <f t="shared" si="218"/>
        <v>0</v>
      </c>
      <c r="O670" s="44">
        <f t="shared" si="218"/>
        <v>0</v>
      </c>
      <c r="P670" s="44">
        <f t="shared" si="218"/>
        <v>0</v>
      </c>
      <c r="Q670" s="44">
        <f t="shared" si="218"/>
        <v>0</v>
      </c>
      <c r="R670" s="44">
        <f t="shared" si="218"/>
        <v>0</v>
      </c>
      <c r="S670" s="44">
        <f t="shared" si="218"/>
        <v>0</v>
      </c>
      <c r="T670" s="44">
        <f t="shared" si="218"/>
        <v>0</v>
      </c>
      <c r="U670" s="44">
        <f t="shared" si="218"/>
        <v>0</v>
      </c>
      <c r="V670" s="44">
        <f t="shared" si="218"/>
        <v>0</v>
      </c>
      <c r="W670" s="44">
        <f t="shared" si="218"/>
        <v>0</v>
      </c>
      <c r="X670" s="44">
        <f t="shared" si="218"/>
        <v>0</v>
      </c>
      <c r="Y670" s="44">
        <f t="shared" si="218"/>
        <v>0</v>
      </c>
      <c r="Z670" s="44">
        <f t="shared" si="218"/>
        <v>0</v>
      </c>
      <c r="AA670" s="44">
        <f t="shared" si="185"/>
        <v>0</v>
      </c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BD670" s="44">
        <f t="shared" si="200"/>
        <v>0</v>
      </c>
      <c r="BE670" s="44">
        <f t="shared" si="200"/>
        <v>0</v>
      </c>
    </row>
    <row r="671" spans="4:57" ht="15" hidden="1" customHeight="1" x14ac:dyDescent="0.2">
      <c r="D671" s="44">
        <f t="shared" si="186"/>
        <v>0</v>
      </c>
      <c r="F671" s="44">
        <f t="shared" si="187"/>
        <v>0</v>
      </c>
      <c r="G671" s="44">
        <f t="shared" ref="G671:Z671" si="219">G169</f>
        <v>0</v>
      </c>
      <c r="H671" s="44">
        <f t="shared" si="219"/>
        <v>0</v>
      </c>
      <c r="I671" s="44">
        <f t="shared" si="219"/>
        <v>0</v>
      </c>
      <c r="J671" s="44">
        <f t="shared" si="219"/>
        <v>0</v>
      </c>
      <c r="K671" s="44">
        <f t="shared" si="219"/>
        <v>0</v>
      </c>
      <c r="L671" s="44">
        <f t="shared" si="219"/>
        <v>0</v>
      </c>
      <c r="M671" s="44">
        <f t="shared" si="219"/>
        <v>0</v>
      </c>
      <c r="N671" s="44">
        <f t="shared" si="219"/>
        <v>0</v>
      </c>
      <c r="O671" s="44">
        <f t="shared" si="219"/>
        <v>0</v>
      </c>
      <c r="P671" s="44">
        <f t="shared" si="219"/>
        <v>0</v>
      </c>
      <c r="Q671" s="44">
        <f t="shared" si="219"/>
        <v>0</v>
      </c>
      <c r="R671" s="44">
        <f t="shared" si="219"/>
        <v>0</v>
      </c>
      <c r="S671" s="44">
        <f t="shared" si="219"/>
        <v>0</v>
      </c>
      <c r="T671" s="44">
        <f t="shared" si="219"/>
        <v>0</v>
      </c>
      <c r="U671" s="44">
        <f t="shared" si="219"/>
        <v>0</v>
      </c>
      <c r="V671" s="44">
        <f t="shared" si="219"/>
        <v>0</v>
      </c>
      <c r="W671" s="44">
        <f t="shared" si="219"/>
        <v>0</v>
      </c>
      <c r="X671" s="44">
        <f t="shared" si="219"/>
        <v>0</v>
      </c>
      <c r="Y671" s="44">
        <f t="shared" si="219"/>
        <v>0</v>
      </c>
      <c r="Z671" s="44">
        <f t="shared" si="219"/>
        <v>0</v>
      </c>
      <c r="AA671" s="44">
        <f t="shared" si="185"/>
        <v>0</v>
      </c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BD671" s="44">
        <f t="shared" si="200"/>
        <v>0</v>
      </c>
      <c r="BE671" s="44">
        <f t="shared" si="200"/>
        <v>0</v>
      </c>
    </row>
    <row r="672" spans="4:57" ht="15" hidden="1" customHeight="1" x14ac:dyDescent="0.2">
      <c r="D672" s="44">
        <f t="shared" si="186"/>
        <v>0</v>
      </c>
      <c r="F672" s="44">
        <f t="shared" si="187"/>
        <v>0</v>
      </c>
      <c r="G672" s="44">
        <f t="shared" ref="G672:Z672" si="220">G170</f>
        <v>0</v>
      </c>
      <c r="H672" s="44">
        <f t="shared" si="220"/>
        <v>0</v>
      </c>
      <c r="I672" s="44">
        <f t="shared" si="220"/>
        <v>0</v>
      </c>
      <c r="J672" s="44">
        <f t="shared" si="220"/>
        <v>0</v>
      </c>
      <c r="K672" s="44">
        <f t="shared" si="220"/>
        <v>0</v>
      </c>
      <c r="L672" s="44">
        <f t="shared" si="220"/>
        <v>0</v>
      </c>
      <c r="M672" s="44">
        <f t="shared" si="220"/>
        <v>0</v>
      </c>
      <c r="N672" s="44">
        <f t="shared" si="220"/>
        <v>0</v>
      </c>
      <c r="O672" s="44">
        <f t="shared" si="220"/>
        <v>0</v>
      </c>
      <c r="P672" s="44">
        <f t="shared" si="220"/>
        <v>0</v>
      </c>
      <c r="Q672" s="44">
        <f t="shared" si="220"/>
        <v>0</v>
      </c>
      <c r="R672" s="44">
        <f t="shared" si="220"/>
        <v>0</v>
      </c>
      <c r="S672" s="44">
        <f t="shared" si="220"/>
        <v>0</v>
      </c>
      <c r="T672" s="44">
        <f t="shared" si="220"/>
        <v>0</v>
      </c>
      <c r="U672" s="44">
        <f t="shared" si="220"/>
        <v>0</v>
      </c>
      <c r="V672" s="44">
        <f t="shared" si="220"/>
        <v>0</v>
      </c>
      <c r="W672" s="44">
        <f t="shared" si="220"/>
        <v>0</v>
      </c>
      <c r="X672" s="44">
        <f t="shared" si="220"/>
        <v>0</v>
      </c>
      <c r="Y672" s="44">
        <f t="shared" si="220"/>
        <v>0</v>
      </c>
      <c r="Z672" s="44">
        <f t="shared" si="220"/>
        <v>0</v>
      </c>
      <c r="AA672" s="44">
        <f t="shared" si="185"/>
        <v>0</v>
      </c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BD672" s="44">
        <f t="shared" ref="BD672:BE691" si="221">BD170</f>
        <v>0</v>
      </c>
      <c r="BE672" s="44">
        <f t="shared" si="221"/>
        <v>0</v>
      </c>
    </row>
    <row r="673" spans="4:57" ht="15" hidden="1" customHeight="1" x14ac:dyDescent="0.2">
      <c r="D673" s="44">
        <f t="shared" si="186"/>
        <v>0</v>
      </c>
      <c r="F673" s="44">
        <f t="shared" si="187"/>
        <v>0</v>
      </c>
      <c r="G673" s="44">
        <f t="shared" ref="G673:Z673" si="222">G171</f>
        <v>0</v>
      </c>
      <c r="H673" s="44">
        <f t="shared" si="222"/>
        <v>0</v>
      </c>
      <c r="I673" s="44">
        <f t="shared" si="222"/>
        <v>0</v>
      </c>
      <c r="J673" s="44">
        <f t="shared" si="222"/>
        <v>0</v>
      </c>
      <c r="K673" s="44">
        <f t="shared" si="222"/>
        <v>0</v>
      </c>
      <c r="L673" s="44">
        <f t="shared" si="222"/>
        <v>0</v>
      </c>
      <c r="M673" s="44">
        <f t="shared" si="222"/>
        <v>0</v>
      </c>
      <c r="N673" s="44">
        <f t="shared" si="222"/>
        <v>0</v>
      </c>
      <c r="O673" s="44">
        <f t="shared" si="222"/>
        <v>0</v>
      </c>
      <c r="P673" s="44">
        <f t="shared" si="222"/>
        <v>0</v>
      </c>
      <c r="Q673" s="44">
        <f t="shared" si="222"/>
        <v>0</v>
      </c>
      <c r="R673" s="44">
        <f t="shared" si="222"/>
        <v>0</v>
      </c>
      <c r="S673" s="44">
        <f t="shared" si="222"/>
        <v>0</v>
      </c>
      <c r="T673" s="44">
        <f t="shared" si="222"/>
        <v>0</v>
      </c>
      <c r="U673" s="44">
        <f t="shared" si="222"/>
        <v>0</v>
      </c>
      <c r="V673" s="44">
        <f t="shared" si="222"/>
        <v>0</v>
      </c>
      <c r="W673" s="44">
        <f t="shared" si="222"/>
        <v>0</v>
      </c>
      <c r="X673" s="44">
        <f t="shared" si="222"/>
        <v>0</v>
      </c>
      <c r="Y673" s="44">
        <f t="shared" si="222"/>
        <v>0</v>
      </c>
      <c r="Z673" s="44">
        <f t="shared" si="222"/>
        <v>0</v>
      </c>
      <c r="AA673" s="44">
        <f t="shared" si="185"/>
        <v>0</v>
      </c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BD673" s="44">
        <f t="shared" si="221"/>
        <v>0</v>
      </c>
      <c r="BE673" s="44">
        <f t="shared" si="221"/>
        <v>0</v>
      </c>
    </row>
    <row r="674" spans="4:57" ht="15" hidden="1" customHeight="1" x14ac:dyDescent="0.2">
      <c r="D674" s="44">
        <f t="shared" si="186"/>
        <v>0</v>
      </c>
      <c r="F674" s="44">
        <f t="shared" si="187"/>
        <v>0</v>
      </c>
      <c r="G674" s="44">
        <f t="shared" ref="G674:Z674" si="223">G172</f>
        <v>0</v>
      </c>
      <c r="H674" s="44">
        <f t="shared" si="223"/>
        <v>0</v>
      </c>
      <c r="I674" s="44">
        <f t="shared" si="223"/>
        <v>0</v>
      </c>
      <c r="J674" s="44">
        <f t="shared" si="223"/>
        <v>0</v>
      </c>
      <c r="K674" s="44">
        <f t="shared" si="223"/>
        <v>0</v>
      </c>
      <c r="L674" s="44">
        <f t="shared" si="223"/>
        <v>0</v>
      </c>
      <c r="M674" s="44">
        <f t="shared" si="223"/>
        <v>0</v>
      </c>
      <c r="N674" s="44">
        <f t="shared" si="223"/>
        <v>0</v>
      </c>
      <c r="O674" s="44">
        <f t="shared" si="223"/>
        <v>0</v>
      </c>
      <c r="P674" s="44">
        <f t="shared" si="223"/>
        <v>0</v>
      </c>
      <c r="Q674" s="44">
        <f t="shared" si="223"/>
        <v>0</v>
      </c>
      <c r="R674" s="44">
        <f t="shared" si="223"/>
        <v>0</v>
      </c>
      <c r="S674" s="44">
        <f t="shared" si="223"/>
        <v>0</v>
      </c>
      <c r="T674" s="44">
        <f t="shared" si="223"/>
        <v>0</v>
      </c>
      <c r="U674" s="44">
        <f t="shared" si="223"/>
        <v>0</v>
      </c>
      <c r="V674" s="44">
        <f t="shared" si="223"/>
        <v>0</v>
      </c>
      <c r="W674" s="44">
        <f t="shared" si="223"/>
        <v>0</v>
      </c>
      <c r="X674" s="44">
        <f t="shared" si="223"/>
        <v>0</v>
      </c>
      <c r="Y674" s="44">
        <f t="shared" si="223"/>
        <v>0</v>
      </c>
      <c r="Z674" s="44">
        <f t="shared" si="223"/>
        <v>0</v>
      </c>
      <c r="AA674" s="44">
        <f t="shared" si="185"/>
        <v>0</v>
      </c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BD674" s="44">
        <f t="shared" si="221"/>
        <v>0</v>
      </c>
      <c r="BE674" s="44">
        <f t="shared" si="221"/>
        <v>0</v>
      </c>
    </row>
    <row r="675" spans="4:57" ht="15" hidden="1" customHeight="1" x14ac:dyDescent="0.2">
      <c r="D675" s="44">
        <f t="shared" si="186"/>
        <v>0</v>
      </c>
      <c r="F675" s="44">
        <f t="shared" si="187"/>
        <v>0</v>
      </c>
      <c r="G675" s="44">
        <f t="shared" ref="G675:Z675" si="224">G173</f>
        <v>0</v>
      </c>
      <c r="H675" s="44">
        <f t="shared" si="224"/>
        <v>0</v>
      </c>
      <c r="I675" s="44">
        <f t="shared" si="224"/>
        <v>0</v>
      </c>
      <c r="J675" s="44">
        <f t="shared" si="224"/>
        <v>0</v>
      </c>
      <c r="K675" s="44">
        <f t="shared" si="224"/>
        <v>0</v>
      </c>
      <c r="L675" s="44">
        <f t="shared" si="224"/>
        <v>0</v>
      </c>
      <c r="M675" s="44">
        <f t="shared" si="224"/>
        <v>0</v>
      </c>
      <c r="N675" s="44">
        <f t="shared" si="224"/>
        <v>0</v>
      </c>
      <c r="O675" s="44">
        <f t="shared" si="224"/>
        <v>0</v>
      </c>
      <c r="P675" s="44">
        <f t="shared" si="224"/>
        <v>0</v>
      </c>
      <c r="Q675" s="44">
        <f t="shared" si="224"/>
        <v>0</v>
      </c>
      <c r="R675" s="44">
        <f t="shared" si="224"/>
        <v>0</v>
      </c>
      <c r="S675" s="44">
        <f t="shared" si="224"/>
        <v>0</v>
      </c>
      <c r="T675" s="44">
        <f t="shared" si="224"/>
        <v>0</v>
      </c>
      <c r="U675" s="44">
        <f t="shared" si="224"/>
        <v>0</v>
      </c>
      <c r="V675" s="44">
        <f t="shared" si="224"/>
        <v>0</v>
      </c>
      <c r="W675" s="44">
        <f t="shared" si="224"/>
        <v>0</v>
      </c>
      <c r="X675" s="44">
        <f t="shared" si="224"/>
        <v>0</v>
      </c>
      <c r="Y675" s="44">
        <f t="shared" si="224"/>
        <v>0</v>
      </c>
      <c r="Z675" s="44">
        <f t="shared" si="224"/>
        <v>0</v>
      </c>
      <c r="AA675" s="44">
        <f t="shared" si="185"/>
        <v>0</v>
      </c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BD675" s="44">
        <f t="shared" si="221"/>
        <v>0</v>
      </c>
      <c r="BE675" s="44">
        <f t="shared" si="221"/>
        <v>0</v>
      </c>
    </row>
    <row r="676" spans="4:57" ht="15" hidden="1" customHeight="1" x14ac:dyDescent="0.2">
      <c r="D676" s="44">
        <f t="shared" si="186"/>
        <v>0</v>
      </c>
      <c r="F676" s="44">
        <f t="shared" si="187"/>
        <v>0</v>
      </c>
      <c r="G676" s="44">
        <f t="shared" ref="G676:Z676" si="225">G174</f>
        <v>0</v>
      </c>
      <c r="H676" s="44">
        <f t="shared" si="225"/>
        <v>0</v>
      </c>
      <c r="I676" s="44">
        <f t="shared" si="225"/>
        <v>0</v>
      </c>
      <c r="J676" s="44">
        <f t="shared" si="225"/>
        <v>0</v>
      </c>
      <c r="K676" s="44">
        <f t="shared" si="225"/>
        <v>0</v>
      </c>
      <c r="L676" s="44">
        <f t="shared" si="225"/>
        <v>0</v>
      </c>
      <c r="M676" s="44">
        <f t="shared" si="225"/>
        <v>0</v>
      </c>
      <c r="N676" s="44">
        <f t="shared" si="225"/>
        <v>0</v>
      </c>
      <c r="O676" s="44">
        <f t="shared" si="225"/>
        <v>0</v>
      </c>
      <c r="P676" s="44">
        <f t="shared" si="225"/>
        <v>0</v>
      </c>
      <c r="Q676" s="44">
        <f t="shared" si="225"/>
        <v>0</v>
      </c>
      <c r="R676" s="44">
        <f t="shared" si="225"/>
        <v>0</v>
      </c>
      <c r="S676" s="44">
        <f t="shared" si="225"/>
        <v>0</v>
      </c>
      <c r="T676" s="44">
        <f t="shared" si="225"/>
        <v>0</v>
      </c>
      <c r="U676" s="44">
        <f t="shared" si="225"/>
        <v>0</v>
      </c>
      <c r="V676" s="44">
        <f t="shared" si="225"/>
        <v>0</v>
      </c>
      <c r="W676" s="44">
        <f t="shared" si="225"/>
        <v>0</v>
      </c>
      <c r="X676" s="44">
        <f t="shared" si="225"/>
        <v>0</v>
      </c>
      <c r="Y676" s="44">
        <f t="shared" si="225"/>
        <v>0</v>
      </c>
      <c r="Z676" s="44">
        <f t="shared" si="225"/>
        <v>0</v>
      </c>
      <c r="AA676" s="44">
        <f t="shared" si="185"/>
        <v>0</v>
      </c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BD676" s="44">
        <f t="shared" si="221"/>
        <v>0</v>
      </c>
      <c r="BE676" s="44">
        <f t="shared" si="221"/>
        <v>0</v>
      </c>
    </row>
    <row r="677" spans="4:57" ht="15" hidden="1" customHeight="1" x14ac:dyDescent="0.2">
      <c r="D677" s="44">
        <f t="shared" si="186"/>
        <v>0</v>
      </c>
      <c r="F677" s="44">
        <f t="shared" si="187"/>
        <v>0</v>
      </c>
      <c r="G677" s="44">
        <f t="shared" ref="G677:Z677" si="226">G175</f>
        <v>0</v>
      </c>
      <c r="H677" s="44">
        <f t="shared" si="226"/>
        <v>0</v>
      </c>
      <c r="I677" s="44">
        <f t="shared" si="226"/>
        <v>0</v>
      </c>
      <c r="J677" s="44">
        <f t="shared" si="226"/>
        <v>0</v>
      </c>
      <c r="K677" s="44">
        <f t="shared" si="226"/>
        <v>0</v>
      </c>
      <c r="L677" s="44">
        <f t="shared" si="226"/>
        <v>0</v>
      </c>
      <c r="M677" s="44">
        <f t="shared" si="226"/>
        <v>0</v>
      </c>
      <c r="N677" s="44">
        <f t="shared" si="226"/>
        <v>0</v>
      </c>
      <c r="O677" s="44">
        <f t="shared" si="226"/>
        <v>0</v>
      </c>
      <c r="P677" s="44">
        <f t="shared" si="226"/>
        <v>0</v>
      </c>
      <c r="Q677" s="44">
        <f t="shared" si="226"/>
        <v>0</v>
      </c>
      <c r="R677" s="44">
        <f t="shared" si="226"/>
        <v>0</v>
      </c>
      <c r="S677" s="44">
        <f t="shared" si="226"/>
        <v>0</v>
      </c>
      <c r="T677" s="44">
        <f t="shared" si="226"/>
        <v>0</v>
      </c>
      <c r="U677" s="44">
        <f t="shared" si="226"/>
        <v>0</v>
      </c>
      <c r="V677" s="44">
        <f t="shared" si="226"/>
        <v>0</v>
      </c>
      <c r="W677" s="44">
        <f t="shared" si="226"/>
        <v>0</v>
      </c>
      <c r="X677" s="44">
        <f t="shared" si="226"/>
        <v>0</v>
      </c>
      <c r="Y677" s="44">
        <f t="shared" si="226"/>
        <v>0</v>
      </c>
      <c r="Z677" s="44">
        <f t="shared" si="226"/>
        <v>0</v>
      </c>
      <c r="AA677" s="44">
        <f t="shared" si="185"/>
        <v>0</v>
      </c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BD677" s="44">
        <f t="shared" si="221"/>
        <v>0</v>
      </c>
      <c r="BE677" s="44">
        <f t="shared" si="221"/>
        <v>0</v>
      </c>
    </row>
    <row r="678" spans="4:57" ht="15" hidden="1" customHeight="1" x14ac:dyDescent="0.2">
      <c r="D678" s="44">
        <f t="shared" si="186"/>
        <v>0</v>
      </c>
      <c r="F678" s="44">
        <f t="shared" si="187"/>
        <v>0</v>
      </c>
      <c r="G678" s="44">
        <f t="shared" ref="G678:Z678" si="227">G176</f>
        <v>0</v>
      </c>
      <c r="H678" s="44">
        <f t="shared" si="227"/>
        <v>0</v>
      </c>
      <c r="I678" s="44">
        <f t="shared" si="227"/>
        <v>0</v>
      </c>
      <c r="J678" s="44">
        <f t="shared" si="227"/>
        <v>0</v>
      </c>
      <c r="K678" s="44">
        <f t="shared" si="227"/>
        <v>0</v>
      </c>
      <c r="L678" s="44">
        <f t="shared" si="227"/>
        <v>0</v>
      </c>
      <c r="M678" s="44">
        <f t="shared" si="227"/>
        <v>0</v>
      </c>
      <c r="N678" s="44">
        <f t="shared" si="227"/>
        <v>0</v>
      </c>
      <c r="O678" s="44">
        <f t="shared" si="227"/>
        <v>0</v>
      </c>
      <c r="P678" s="44">
        <f t="shared" si="227"/>
        <v>0</v>
      </c>
      <c r="Q678" s="44">
        <f t="shared" si="227"/>
        <v>0</v>
      </c>
      <c r="R678" s="44">
        <f t="shared" si="227"/>
        <v>0</v>
      </c>
      <c r="S678" s="44">
        <f t="shared" si="227"/>
        <v>0</v>
      </c>
      <c r="T678" s="44">
        <f t="shared" si="227"/>
        <v>0</v>
      </c>
      <c r="U678" s="44">
        <f t="shared" si="227"/>
        <v>0</v>
      </c>
      <c r="V678" s="44">
        <f t="shared" si="227"/>
        <v>0</v>
      </c>
      <c r="W678" s="44">
        <f t="shared" si="227"/>
        <v>0</v>
      </c>
      <c r="X678" s="44">
        <f t="shared" si="227"/>
        <v>0</v>
      </c>
      <c r="Y678" s="44">
        <f t="shared" si="227"/>
        <v>0</v>
      </c>
      <c r="Z678" s="44">
        <f t="shared" si="227"/>
        <v>0</v>
      </c>
      <c r="AA678" s="44">
        <f t="shared" si="185"/>
        <v>0</v>
      </c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BD678" s="44">
        <f t="shared" si="221"/>
        <v>0</v>
      </c>
      <c r="BE678" s="44">
        <f t="shared" si="221"/>
        <v>0</v>
      </c>
    </row>
    <row r="679" spans="4:57" ht="15" hidden="1" customHeight="1" x14ac:dyDescent="0.2">
      <c r="D679" s="44">
        <f t="shared" si="186"/>
        <v>0</v>
      </c>
      <c r="F679" s="44">
        <f t="shared" si="187"/>
        <v>0</v>
      </c>
      <c r="G679" s="44">
        <f t="shared" ref="G679:Z679" si="228">G177</f>
        <v>0</v>
      </c>
      <c r="H679" s="44">
        <f t="shared" si="228"/>
        <v>0</v>
      </c>
      <c r="I679" s="44">
        <f t="shared" si="228"/>
        <v>0</v>
      </c>
      <c r="J679" s="44">
        <f t="shared" si="228"/>
        <v>0</v>
      </c>
      <c r="K679" s="44">
        <f t="shared" si="228"/>
        <v>0</v>
      </c>
      <c r="L679" s="44">
        <f t="shared" si="228"/>
        <v>0</v>
      </c>
      <c r="M679" s="44">
        <f t="shared" si="228"/>
        <v>0</v>
      </c>
      <c r="N679" s="44">
        <f t="shared" si="228"/>
        <v>0</v>
      </c>
      <c r="O679" s="44">
        <f t="shared" si="228"/>
        <v>0</v>
      </c>
      <c r="P679" s="44">
        <f t="shared" si="228"/>
        <v>0</v>
      </c>
      <c r="Q679" s="44">
        <f t="shared" si="228"/>
        <v>0</v>
      </c>
      <c r="R679" s="44">
        <f t="shared" si="228"/>
        <v>0</v>
      </c>
      <c r="S679" s="44">
        <f t="shared" si="228"/>
        <v>0</v>
      </c>
      <c r="T679" s="44">
        <f t="shared" si="228"/>
        <v>0</v>
      </c>
      <c r="U679" s="44">
        <f t="shared" si="228"/>
        <v>0</v>
      </c>
      <c r="V679" s="44">
        <f t="shared" si="228"/>
        <v>0</v>
      </c>
      <c r="W679" s="44">
        <f t="shared" si="228"/>
        <v>0</v>
      </c>
      <c r="X679" s="44">
        <f t="shared" si="228"/>
        <v>0</v>
      </c>
      <c r="Y679" s="44">
        <f t="shared" si="228"/>
        <v>0</v>
      </c>
      <c r="Z679" s="44">
        <f t="shared" si="228"/>
        <v>0</v>
      </c>
      <c r="AA679" s="44">
        <f t="shared" si="185"/>
        <v>0</v>
      </c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BD679" s="44">
        <f t="shared" si="221"/>
        <v>0</v>
      </c>
      <c r="BE679" s="44">
        <f t="shared" si="221"/>
        <v>0</v>
      </c>
    </row>
    <row r="680" spans="4:57" ht="15" hidden="1" customHeight="1" x14ac:dyDescent="0.2">
      <c r="D680" s="44">
        <f t="shared" si="186"/>
        <v>0</v>
      </c>
      <c r="F680" s="44">
        <f t="shared" si="187"/>
        <v>0</v>
      </c>
      <c r="G680" s="44">
        <f t="shared" ref="G680:Z680" si="229">G178</f>
        <v>0</v>
      </c>
      <c r="H680" s="44">
        <f t="shared" si="229"/>
        <v>0</v>
      </c>
      <c r="I680" s="44">
        <f t="shared" si="229"/>
        <v>0</v>
      </c>
      <c r="J680" s="44">
        <f t="shared" si="229"/>
        <v>0</v>
      </c>
      <c r="K680" s="44">
        <f t="shared" si="229"/>
        <v>0</v>
      </c>
      <c r="L680" s="44">
        <f t="shared" si="229"/>
        <v>0</v>
      </c>
      <c r="M680" s="44">
        <f t="shared" si="229"/>
        <v>0</v>
      </c>
      <c r="N680" s="44">
        <f t="shared" si="229"/>
        <v>0</v>
      </c>
      <c r="O680" s="44">
        <f t="shared" si="229"/>
        <v>0</v>
      </c>
      <c r="P680" s="44">
        <f t="shared" si="229"/>
        <v>0</v>
      </c>
      <c r="Q680" s="44">
        <f t="shared" si="229"/>
        <v>0</v>
      </c>
      <c r="R680" s="44">
        <f t="shared" si="229"/>
        <v>0</v>
      </c>
      <c r="S680" s="44">
        <f t="shared" si="229"/>
        <v>0</v>
      </c>
      <c r="T680" s="44">
        <f t="shared" si="229"/>
        <v>0</v>
      </c>
      <c r="U680" s="44">
        <f t="shared" si="229"/>
        <v>0</v>
      </c>
      <c r="V680" s="44">
        <f t="shared" si="229"/>
        <v>0</v>
      </c>
      <c r="W680" s="44">
        <f t="shared" si="229"/>
        <v>0</v>
      </c>
      <c r="X680" s="44">
        <f t="shared" si="229"/>
        <v>0</v>
      </c>
      <c r="Y680" s="44">
        <f t="shared" si="229"/>
        <v>0</v>
      </c>
      <c r="Z680" s="44">
        <f t="shared" si="229"/>
        <v>0</v>
      </c>
      <c r="AA680" s="44">
        <f t="shared" si="185"/>
        <v>0</v>
      </c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BD680" s="44">
        <f t="shared" si="221"/>
        <v>0</v>
      </c>
      <c r="BE680" s="44">
        <f t="shared" si="221"/>
        <v>0</v>
      </c>
    </row>
    <row r="681" spans="4:57" ht="15" hidden="1" customHeight="1" x14ac:dyDescent="0.2">
      <c r="D681" s="44">
        <f t="shared" si="186"/>
        <v>0</v>
      </c>
      <c r="F681" s="44">
        <f t="shared" si="187"/>
        <v>0</v>
      </c>
      <c r="G681" s="44">
        <f t="shared" ref="G681:Z681" si="230">G179</f>
        <v>0</v>
      </c>
      <c r="H681" s="44">
        <f t="shared" si="230"/>
        <v>0</v>
      </c>
      <c r="I681" s="44">
        <f t="shared" si="230"/>
        <v>0</v>
      </c>
      <c r="J681" s="44">
        <f t="shared" si="230"/>
        <v>0</v>
      </c>
      <c r="K681" s="44">
        <f t="shared" si="230"/>
        <v>0</v>
      </c>
      <c r="L681" s="44">
        <f t="shared" si="230"/>
        <v>0</v>
      </c>
      <c r="M681" s="44">
        <f t="shared" si="230"/>
        <v>0</v>
      </c>
      <c r="N681" s="44">
        <f t="shared" si="230"/>
        <v>0</v>
      </c>
      <c r="O681" s="44">
        <f t="shared" si="230"/>
        <v>0</v>
      </c>
      <c r="P681" s="44">
        <f t="shared" si="230"/>
        <v>0</v>
      </c>
      <c r="Q681" s="44">
        <f t="shared" si="230"/>
        <v>0</v>
      </c>
      <c r="R681" s="44">
        <f t="shared" si="230"/>
        <v>0</v>
      </c>
      <c r="S681" s="44">
        <f t="shared" si="230"/>
        <v>0</v>
      </c>
      <c r="T681" s="44">
        <f t="shared" si="230"/>
        <v>0</v>
      </c>
      <c r="U681" s="44">
        <f t="shared" si="230"/>
        <v>0</v>
      </c>
      <c r="V681" s="44">
        <f t="shared" si="230"/>
        <v>0</v>
      </c>
      <c r="W681" s="44">
        <f t="shared" si="230"/>
        <v>0</v>
      </c>
      <c r="X681" s="44">
        <f t="shared" si="230"/>
        <v>0</v>
      </c>
      <c r="Y681" s="44">
        <f t="shared" si="230"/>
        <v>0</v>
      </c>
      <c r="Z681" s="44">
        <f t="shared" si="230"/>
        <v>0</v>
      </c>
      <c r="AA681" s="44">
        <f t="shared" si="185"/>
        <v>0</v>
      </c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BD681" s="44">
        <f t="shared" si="221"/>
        <v>0</v>
      </c>
      <c r="BE681" s="44">
        <f t="shared" si="221"/>
        <v>0</v>
      </c>
    </row>
    <row r="682" spans="4:57" ht="15" hidden="1" customHeight="1" x14ac:dyDescent="0.2">
      <c r="D682" s="44">
        <f t="shared" si="186"/>
        <v>0</v>
      </c>
      <c r="F682" s="44">
        <f t="shared" si="187"/>
        <v>0</v>
      </c>
      <c r="G682" s="44">
        <f t="shared" ref="G682:Z682" si="231">G180</f>
        <v>0</v>
      </c>
      <c r="H682" s="44">
        <f t="shared" si="231"/>
        <v>0</v>
      </c>
      <c r="I682" s="44">
        <f t="shared" si="231"/>
        <v>0</v>
      </c>
      <c r="J682" s="44">
        <f t="shared" si="231"/>
        <v>0</v>
      </c>
      <c r="K682" s="44">
        <f t="shared" si="231"/>
        <v>0</v>
      </c>
      <c r="L682" s="44">
        <f t="shared" si="231"/>
        <v>0</v>
      </c>
      <c r="M682" s="44">
        <f t="shared" si="231"/>
        <v>0</v>
      </c>
      <c r="N682" s="44">
        <f t="shared" si="231"/>
        <v>0</v>
      </c>
      <c r="O682" s="44">
        <f t="shared" si="231"/>
        <v>0</v>
      </c>
      <c r="P682" s="44">
        <f t="shared" si="231"/>
        <v>0</v>
      </c>
      <c r="Q682" s="44">
        <f t="shared" si="231"/>
        <v>0</v>
      </c>
      <c r="R682" s="44">
        <f t="shared" si="231"/>
        <v>0</v>
      </c>
      <c r="S682" s="44">
        <f t="shared" si="231"/>
        <v>0</v>
      </c>
      <c r="T682" s="44">
        <f t="shared" si="231"/>
        <v>0</v>
      </c>
      <c r="U682" s="44">
        <f t="shared" si="231"/>
        <v>0</v>
      </c>
      <c r="V682" s="44">
        <f t="shared" si="231"/>
        <v>0</v>
      </c>
      <c r="W682" s="44">
        <f t="shared" si="231"/>
        <v>0</v>
      </c>
      <c r="X682" s="44">
        <f t="shared" si="231"/>
        <v>0</v>
      </c>
      <c r="Y682" s="44">
        <f t="shared" si="231"/>
        <v>0</v>
      </c>
      <c r="Z682" s="44">
        <f t="shared" si="231"/>
        <v>0</v>
      </c>
      <c r="AA682" s="44">
        <f t="shared" si="185"/>
        <v>0</v>
      </c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BD682" s="44">
        <f t="shared" si="221"/>
        <v>0</v>
      </c>
      <c r="BE682" s="44">
        <f t="shared" si="221"/>
        <v>0</v>
      </c>
    </row>
    <row r="683" spans="4:57" ht="15" hidden="1" customHeight="1" x14ac:dyDescent="0.2">
      <c r="D683" s="44">
        <f t="shared" si="186"/>
        <v>0</v>
      </c>
      <c r="F683" s="44">
        <f t="shared" si="187"/>
        <v>0</v>
      </c>
      <c r="G683" s="44">
        <f t="shared" ref="G683:Z683" si="232">G181</f>
        <v>0</v>
      </c>
      <c r="H683" s="44">
        <f t="shared" si="232"/>
        <v>0</v>
      </c>
      <c r="I683" s="44">
        <f t="shared" si="232"/>
        <v>0</v>
      </c>
      <c r="J683" s="44">
        <f t="shared" si="232"/>
        <v>0</v>
      </c>
      <c r="K683" s="44">
        <f t="shared" si="232"/>
        <v>0</v>
      </c>
      <c r="L683" s="44">
        <f t="shared" si="232"/>
        <v>0</v>
      </c>
      <c r="M683" s="44">
        <f t="shared" si="232"/>
        <v>0</v>
      </c>
      <c r="N683" s="44">
        <f t="shared" si="232"/>
        <v>0</v>
      </c>
      <c r="O683" s="44">
        <f t="shared" si="232"/>
        <v>0</v>
      </c>
      <c r="P683" s="44">
        <f t="shared" si="232"/>
        <v>0</v>
      </c>
      <c r="Q683" s="44">
        <f t="shared" si="232"/>
        <v>0</v>
      </c>
      <c r="R683" s="44">
        <f t="shared" si="232"/>
        <v>0</v>
      </c>
      <c r="S683" s="44">
        <f t="shared" si="232"/>
        <v>0</v>
      </c>
      <c r="T683" s="44">
        <f t="shared" si="232"/>
        <v>0</v>
      </c>
      <c r="U683" s="44">
        <f t="shared" si="232"/>
        <v>0</v>
      </c>
      <c r="V683" s="44">
        <f t="shared" si="232"/>
        <v>0</v>
      </c>
      <c r="W683" s="44">
        <f t="shared" si="232"/>
        <v>0</v>
      </c>
      <c r="X683" s="44">
        <f t="shared" si="232"/>
        <v>0</v>
      </c>
      <c r="Y683" s="44">
        <f t="shared" si="232"/>
        <v>0</v>
      </c>
      <c r="Z683" s="44">
        <f t="shared" si="232"/>
        <v>0</v>
      </c>
      <c r="AA683" s="44">
        <f t="shared" si="185"/>
        <v>0</v>
      </c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BD683" s="44">
        <f t="shared" si="221"/>
        <v>0</v>
      </c>
      <c r="BE683" s="44">
        <f t="shared" si="221"/>
        <v>0</v>
      </c>
    </row>
    <row r="684" spans="4:57" ht="15" hidden="1" customHeight="1" x14ac:dyDescent="0.2">
      <c r="D684" s="44">
        <f t="shared" si="186"/>
        <v>0</v>
      </c>
      <c r="F684" s="44">
        <f t="shared" si="187"/>
        <v>0</v>
      </c>
      <c r="G684" s="44">
        <f t="shared" ref="G684:Z684" si="233">G182</f>
        <v>0</v>
      </c>
      <c r="H684" s="44">
        <f t="shared" si="233"/>
        <v>0</v>
      </c>
      <c r="I684" s="44">
        <f t="shared" si="233"/>
        <v>0</v>
      </c>
      <c r="J684" s="44">
        <f t="shared" si="233"/>
        <v>0</v>
      </c>
      <c r="K684" s="44">
        <f t="shared" si="233"/>
        <v>0</v>
      </c>
      <c r="L684" s="44">
        <f t="shared" si="233"/>
        <v>0</v>
      </c>
      <c r="M684" s="44">
        <f t="shared" si="233"/>
        <v>0</v>
      </c>
      <c r="N684" s="44">
        <f t="shared" si="233"/>
        <v>0</v>
      </c>
      <c r="O684" s="44">
        <f t="shared" si="233"/>
        <v>0</v>
      </c>
      <c r="P684" s="44">
        <f t="shared" si="233"/>
        <v>0</v>
      </c>
      <c r="Q684" s="44">
        <f t="shared" si="233"/>
        <v>0</v>
      </c>
      <c r="R684" s="44">
        <f t="shared" si="233"/>
        <v>0</v>
      </c>
      <c r="S684" s="44">
        <f t="shared" si="233"/>
        <v>0</v>
      </c>
      <c r="T684" s="44">
        <f t="shared" si="233"/>
        <v>0</v>
      </c>
      <c r="U684" s="44">
        <f t="shared" si="233"/>
        <v>0</v>
      </c>
      <c r="V684" s="44">
        <f t="shared" si="233"/>
        <v>0</v>
      </c>
      <c r="W684" s="44">
        <f t="shared" si="233"/>
        <v>0</v>
      </c>
      <c r="X684" s="44">
        <f t="shared" si="233"/>
        <v>0</v>
      </c>
      <c r="Y684" s="44">
        <f t="shared" si="233"/>
        <v>0</v>
      </c>
      <c r="Z684" s="44">
        <f t="shared" si="233"/>
        <v>0</v>
      </c>
      <c r="AA684" s="44">
        <f t="shared" si="185"/>
        <v>0</v>
      </c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BD684" s="44">
        <f t="shared" si="221"/>
        <v>0</v>
      </c>
      <c r="BE684" s="44">
        <f t="shared" si="221"/>
        <v>0</v>
      </c>
    </row>
    <row r="685" spans="4:57" ht="15" hidden="1" customHeight="1" x14ac:dyDescent="0.2">
      <c r="D685" s="44">
        <f t="shared" si="186"/>
        <v>0</v>
      </c>
      <c r="F685" s="44">
        <f t="shared" si="187"/>
        <v>0</v>
      </c>
      <c r="G685" s="44">
        <f t="shared" ref="G685:Z685" si="234">G183</f>
        <v>0</v>
      </c>
      <c r="H685" s="44">
        <f t="shared" si="234"/>
        <v>0</v>
      </c>
      <c r="I685" s="44">
        <f t="shared" si="234"/>
        <v>0</v>
      </c>
      <c r="J685" s="44">
        <f t="shared" si="234"/>
        <v>0</v>
      </c>
      <c r="K685" s="44">
        <f t="shared" si="234"/>
        <v>0</v>
      </c>
      <c r="L685" s="44">
        <f t="shared" si="234"/>
        <v>0</v>
      </c>
      <c r="M685" s="44">
        <f t="shared" si="234"/>
        <v>0</v>
      </c>
      <c r="N685" s="44">
        <f t="shared" si="234"/>
        <v>0</v>
      </c>
      <c r="O685" s="44">
        <f t="shared" si="234"/>
        <v>0</v>
      </c>
      <c r="P685" s="44">
        <f t="shared" si="234"/>
        <v>0</v>
      </c>
      <c r="Q685" s="44">
        <f t="shared" si="234"/>
        <v>0</v>
      </c>
      <c r="R685" s="44">
        <f t="shared" si="234"/>
        <v>0</v>
      </c>
      <c r="S685" s="44">
        <f t="shared" si="234"/>
        <v>0</v>
      </c>
      <c r="T685" s="44">
        <f t="shared" si="234"/>
        <v>0</v>
      </c>
      <c r="U685" s="44">
        <f t="shared" si="234"/>
        <v>0</v>
      </c>
      <c r="V685" s="44">
        <f t="shared" si="234"/>
        <v>0</v>
      </c>
      <c r="W685" s="44">
        <f t="shared" si="234"/>
        <v>0</v>
      </c>
      <c r="X685" s="44">
        <f t="shared" si="234"/>
        <v>0</v>
      </c>
      <c r="Y685" s="44">
        <f t="shared" si="234"/>
        <v>0</v>
      </c>
      <c r="Z685" s="44">
        <f t="shared" si="234"/>
        <v>0</v>
      </c>
      <c r="AA685" s="44">
        <f t="shared" si="185"/>
        <v>0</v>
      </c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BD685" s="44">
        <f t="shared" si="221"/>
        <v>0</v>
      </c>
      <c r="BE685" s="44">
        <f t="shared" si="221"/>
        <v>0</v>
      </c>
    </row>
    <row r="686" spans="4:57" ht="15" hidden="1" customHeight="1" x14ac:dyDescent="0.2">
      <c r="D686" s="44">
        <f t="shared" si="186"/>
        <v>0</v>
      </c>
      <c r="F686" s="44">
        <f t="shared" si="187"/>
        <v>0</v>
      </c>
      <c r="G686" s="44">
        <f t="shared" ref="G686:Z686" si="235">G184</f>
        <v>0</v>
      </c>
      <c r="H686" s="44">
        <f t="shared" si="235"/>
        <v>0</v>
      </c>
      <c r="I686" s="44">
        <f t="shared" si="235"/>
        <v>0</v>
      </c>
      <c r="J686" s="44">
        <f t="shared" si="235"/>
        <v>0</v>
      </c>
      <c r="K686" s="44">
        <f t="shared" si="235"/>
        <v>0</v>
      </c>
      <c r="L686" s="44">
        <f t="shared" si="235"/>
        <v>0</v>
      </c>
      <c r="M686" s="44">
        <f t="shared" si="235"/>
        <v>0</v>
      </c>
      <c r="N686" s="44">
        <f t="shared" si="235"/>
        <v>0</v>
      </c>
      <c r="O686" s="44">
        <f t="shared" si="235"/>
        <v>0</v>
      </c>
      <c r="P686" s="44">
        <f t="shared" si="235"/>
        <v>0</v>
      </c>
      <c r="Q686" s="44">
        <f t="shared" si="235"/>
        <v>0</v>
      </c>
      <c r="R686" s="44">
        <f t="shared" si="235"/>
        <v>0</v>
      </c>
      <c r="S686" s="44">
        <f t="shared" si="235"/>
        <v>0</v>
      </c>
      <c r="T686" s="44">
        <f t="shared" si="235"/>
        <v>0</v>
      </c>
      <c r="U686" s="44">
        <f t="shared" si="235"/>
        <v>0</v>
      </c>
      <c r="V686" s="44">
        <f t="shared" si="235"/>
        <v>0</v>
      </c>
      <c r="W686" s="44">
        <f t="shared" si="235"/>
        <v>0</v>
      </c>
      <c r="X686" s="44">
        <f t="shared" si="235"/>
        <v>0</v>
      </c>
      <c r="Y686" s="44">
        <f t="shared" si="235"/>
        <v>0</v>
      </c>
      <c r="Z686" s="44">
        <f t="shared" si="235"/>
        <v>0</v>
      </c>
      <c r="AA686" s="44">
        <f t="shared" si="185"/>
        <v>0</v>
      </c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BD686" s="44">
        <f t="shared" si="221"/>
        <v>0</v>
      </c>
      <c r="BE686" s="44">
        <f t="shared" si="221"/>
        <v>0</v>
      </c>
    </row>
    <row r="687" spans="4:57" ht="15" hidden="1" customHeight="1" x14ac:dyDescent="0.2">
      <c r="D687" s="44">
        <f t="shared" si="186"/>
        <v>0</v>
      </c>
      <c r="F687" s="44">
        <f t="shared" si="187"/>
        <v>0</v>
      </c>
      <c r="G687" s="44">
        <f t="shared" ref="G687:Z687" si="236">G185</f>
        <v>0</v>
      </c>
      <c r="H687" s="44">
        <f t="shared" si="236"/>
        <v>0</v>
      </c>
      <c r="I687" s="44">
        <f t="shared" si="236"/>
        <v>0</v>
      </c>
      <c r="J687" s="44">
        <f t="shared" si="236"/>
        <v>0</v>
      </c>
      <c r="K687" s="44">
        <f t="shared" si="236"/>
        <v>0</v>
      </c>
      <c r="L687" s="44">
        <f t="shared" si="236"/>
        <v>0</v>
      </c>
      <c r="M687" s="44">
        <f t="shared" si="236"/>
        <v>0</v>
      </c>
      <c r="N687" s="44">
        <f t="shared" si="236"/>
        <v>0</v>
      </c>
      <c r="O687" s="44">
        <f t="shared" si="236"/>
        <v>0</v>
      </c>
      <c r="P687" s="44">
        <f t="shared" si="236"/>
        <v>0</v>
      </c>
      <c r="Q687" s="44">
        <f t="shared" si="236"/>
        <v>0</v>
      </c>
      <c r="R687" s="44">
        <f t="shared" si="236"/>
        <v>0</v>
      </c>
      <c r="S687" s="44">
        <f t="shared" si="236"/>
        <v>0</v>
      </c>
      <c r="T687" s="44">
        <f t="shared" si="236"/>
        <v>0</v>
      </c>
      <c r="U687" s="44">
        <f t="shared" si="236"/>
        <v>0</v>
      </c>
      <c r="V687" s="44">
        <f t="shared" si="236"/>
        <v>0</v>
      </c>
      <c r="W687" s="44">
        <f t="shared" si="236"/>
        <v>0</v>
      </c>
      <c r="X687" s="44">
        <f t="shared" si="236"/>
        <v>0</v>
      </c>
      <c r="Y687" s="44">
        <f t="shared" si="236"/>
        <v>0</v>
      </c>
      <c r="Z687" s="44">
        <f t="shared" si="236"/>
        <v>0</v>
      </c>
      <c r="AA687" s="44">
        <f t="shared" si="185"/>
        <v>0</v>
      </c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BD687" s="44">
        <f t="shared" si="221"/>
        <v>0</v>
      </c>
      <c r="BE687" s="44">
        <f t="shared" si="221"/>
        <v>0</v>
      </c>
    </row>
    <row r="688" spans="4:57" ht="15" hidden="1" customHeight="1" x14ac:dyDescent="0.2">
      <c r="D688" s="44">
        <f t="shared" si="186"/>
        <v>0</v>
      </c>
      <c r="F688" s="44">
        <f t="shared" si="187"/>
        <v>0</v>
      </c>
      <c r="G688" s="44">
        <f t="shared" ref="G688:Z688" si="237">G186</f>
        <v>0</v>
      </c>
      <c r="H688" s="44">
        <f t="shared" si="237"/>
        <v>0</v>
      </c>
      <c r="I688" s="44">
        <f t="shared" si="237"/>
        <v>0</v>
      </c>
      <c r="J688" s="44">
        <f t="shared" si="237"/>
        <v>0</v>
      </c>
      <c r="K688" s="44">
        <f t="shared" si="237"/>
        <v>0</v>
      </c>
      <c r="L688" s="44">
        <f t="shared" si="237"/>
        <v>0</v>
      </c>
      <c r="M688" s="44">
        <f t="shared" si="237"/>
        <v>0</v>
      </c>
      <c r="N688" s="44">
        <f t="shared" si="237"/>
        <v>0</v>
      </c>
      <c r="O688" s="44">
        <f t="shared" si="237"/>
        <v>0</v>
      </c>
      <c r="P688" s="44">
        <f t="shared" si="237"/>
        <v>0</v>
      </c>
      <c r="Q688" s="44">
        <f t="shared" si="237"/>
        <v>0</v>
      </c>
      <c r="R688" s="44">
        <f t="shared" si="237"/>
        <v>0</v>
      </c>
      <c r="S688" s="44">
        <f t="shared" si="237"/>
        <v>0</v>
      </c>
      <c r="T688" s="44">
        <f t="shared" si="237"/>
        <v>0</v>
      </c>
      <c r="U688" s="44">
        <f t="shared" si="237"/>
        <v>0</v>
      </c>
      <c r="V688" s="44">
        <f t="shared" si="237"/>
        <v>0</v>
      </c>
      <c r="W688" s="44">
        <f t="shared" si="237"/>
        <v>0</v>
      </c>
      <c r="X688" s="44">
        <f t="shared" si="237"/>
        <v>0</v>
      </c>
      <c r="Y688" s="44">
        <f t="shared" si="237"/>
        <v>0</v>
      </c>
      <c r="Z688" s="44">
        <f t="shared" si="237"/>
        <v>0</v>
      </c>
      <c r="AA688" s="44">
        <f t="shared" si="185"/>
        <v>0</v>
      </c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BD688" s="44">
        <f t="shared" si="221"/>
        <v>0</v>
      </c>
      <c r="BE688" s="44">
        <f t="shared" si="221"/>
        <v>0</v>
      </c>
    </row>
    <row r="689" spans="4:57" ht="15" hidden="1" customHeight="1" x14ac:dyDescent="0.2">
      <c r="D689" s="44">
        <f t="shared" si="186"/>
        <v>0</v>
      </c>
      <c r="F689" s="44">
        <f t="shared" si="187"/>
        <v>0</v>
      </c>
      <c r="G689" s="44">
        <f t="shared" ref="G689:Z689" si="238">G187</f>
        <v>0</v>
      </c>
      <c r="H689" s="44">
        <f t="shared" si="238"/>
        <v>0</v>
      </c>
      <c r="I689" s="44">
        <f t="shared" si="238"/>
        <v>0</v>
      </c>
      <c r="J689" s="44">
        <f t="shared" si="238"/>
        <v>0</v>
      </c>
      <c r="K689" s="44">
        <f t="shared" si="238"/>
        <v>0</v>
      </c>
      <c r="L689" s="44">
        <f t="shared" si="238"/>
        <v>0</v>
      </c>
      <c r="M689" s="44">
        <f t="shared" si="238"/>
        <v>0</v>
      </c>
      <c r="N689" s="44">
        <f t="shared" si="238"/>
        <v>0</v>
      </c>
      <c r="O689" s="44">
        <f t="shared" si="238"/>
        <v>0</v>
      </c>
      <c r="P689" s="44">
        <f t="shared" si="238"/>
        <v>0</v>
      </c>
      <c r="Q689" s="44">
        <f t="shared" si="238"/>
        <v>0</v>
      </c>
      <c r="R689" s="44">
        <f t="shared" si="238"/>
        <v>0</v>
      </c>
      <c r="S689" s="44">
        <f t="shared" si="238"/>
        <v>0</v>
      </c>
      <c r="T689" s="44">
        <f t="shared" si="238"/>
        <v>0</v>
      </c>
      <c r="U689" s="44">
        <f t="shared" si="238"/>
        <v>0</v>
      </c>
      <c r="V689" s="44">
        <f t="shared" si="238"/>
        <v>0</v>
      </c>
      <c r="W689" s="44">
        <f t="shared" si="238"/>
        <v>0</v>
      </c>
      <c r="X689" s="44">
        <f t="shared" si="238"/>
        <v>0</v>
      </c>
      <c r="Y689" s="44">
        <f t="shared" si="238"/>
        <v>0</v>
      </c>
      <c r="Z689" s="44">
        <f t="shared" si="238"/>
        <v>0</v>
      </c>
      <c r="AA689" s="44">
        <f t="shared" si="185"/>
        <v>0</v>
      </c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BD689" s="44">
        <f t="shared" si="221"/>
        <v>0</v>
      </c>
      <c r="BE689" s="44">
        <f t="shared" si="221"/>
        <v>0</v>
      </c>
    </row>
    <row r="690" spans="4:57" ht="15" hidden="1" customHeight="1" x14ac:dyDescent="0.2">
      <c r="D690" s="44">
        <f t="shared" si="186"/>
        <v>0</v>
      </c>
      <c r="F690" s="44">
        <f t="shared" si="187"/>
        <v>0</v>
      </c>
      <c r="G690" s="44">
        <f t="shared" ref="G690:Z690" si="239">G188</f>
        <v>0</v>
      </c>
      <c r="H690" s="44">
        <f t="shared" si="239"/>
        <v>0</v>
      </c>
      <c r="I690" s="44">
        <f t="shared" si="239"/>
        <v>0</v>
      </c>
      <c r="J690" s="44">
        <f t="shared" si="239"/>
        <v>0</v>
      </c>
      <c r="K690" s="44">
        <f t="shared" si="239"/>
        <v>0</v>
      </c>
      <c r="L690" s="44">
        <f t="shared" si="239"/>
        <v>0</v>
      </c>
      <c r="M690" s="44">
        <f t="shared" si="239"/>
        <v>0</v>
      </c>
      <c r="N690" s="44">
        <f t="shared" si="239"/>
        <v>0</v>
      </c>
      <c r="O690" s="44">
        <f t="shared" si="239"/>
        <v>0</v>
      </c>
      <c r="P690" s="44">
        <f t="shared" si="239"/>
        <v>0</v>
      </c>
      <c r="Q690" s="44">
        <f t="shared" si="239"/>
        <v>0</v>
      </c>
      <c r="R690" s="44">
        <f t="shared" si="239"/>
        <v>0</v>
      </c>
      <c r="S690" s="44">
        <f t="shared" si="239"/>
        <v>0</v>
      </c>
      <c r="T690" s="44">
        <f t="shared" si="239"/>
        <v>0</v>
      </c>
      <c r="U690" s="44">
        <f t="shared" si="239"/>
        <v>0</v>
      </c>
      <c r="V690" s="44">
        <f t="shared" si="239"/>
        <v>0</v>
      </c>
      <c r="W690" s="44">
        <f t="shared" si="239"/>
        <v>0</v>
      </c>
      <c r="X690" s="44">
        <f t="shared" si="239"/>
        <v>0</v>
      </c>
      <c r="Y690" s="44">
        <f t="shared" si="239"/>
        <v>0</v>
      </c>
      <c r="Z690" s="44">
        <f t="shared" si="239"/>
        <v>0</v>
      </c>
      <c r="AA690" s="44">
        <f t="shared" si="185"/>
        <v>0</v>
      </c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BD690" s="44">
        <f t="shared" si="221"/>
        <v>0</v>
      </c>
      <c r="BE690" s="44">
        <f t="shared" si="221"/>
        <v>0</v>
      </c>
    </row>
    <row r="691" spans="4:57" ht="15" hidden="1" customHeight="1" x14ac:dyDescent="0.2">
      <c r="D691" s="44">
        <f t="shared" si="186"/>
        <v>0</v>
      </c>
      <c r="F691" s="44">
        <f t="shared" si="187"/>
        <v>0</v>
      </c>
      <c r="G691" s="44">
        <f t="shared" ref="G691:Z691" si="240">G189</f>
        <v>0</v>
      </c>
      <c r="H691" s="44">
        <f t="shared" si="240"/>
        <v>0</v>
      </c>
      <c r="I691" s="44">
        <f t="shared" si="240"/>
        <v>0</v>
      </c>
      <c r="J691" s="44">
        <f t="shared" si="240"/>
        <v>0</v>
      </c>
      <c r="K691" s="44">
        <f t="shared" si="240"/>
        <v>0</v>
      </c>
      <c r="L691" s="44">
        <f t="shared" si="240"/>
        <v>0</v>
      </c>
      <c r="M691" s="44">
        <f t="shared" si="240"/>
        <v>0</v>
      </c>
      <c r="N691" s="44">
        <f t="shared" si="240"/>
        <v>0</v>
      </c>
      <c r="O691" s="44">
        <f t="shared" si="240"/>
        <v>0</v>
      </c>
      <c r="P691" s="44">
        <f t="shared" si="240"/>
        <v>0</v>
      </c>
      <c r="Q691" s="44">
        <f t="shared" si="240"/>
        <v>0</v>
      </c>
      <c r="R691" s="44">
        <f t="shared" si="240"/>
        <v>0</v>
      </c>
      <c r="S691" s="44">
        <f t="shared" si="240"/>
        <v>0</v>
      </c>
      <c r="T691" s="44">
        <f t="shared" si="240"/>
        <v>0</v>
      </c>
      <c r="U691" s="44">
        <f t="shared" si="240"/>
        <v>0</v>
      </c>
      <c r="V691" s="44">
        <f t="shared" si="240"/>
        <v>0</v>
      </c>
      <c r="W691" s="44">
        <f t="shared" si="240"/>
        <v>0</v>
      </c>
      <c r="X691" s="44">
        <f t="shared" si="240"/>
        <v>0</v>
      </c>
      <c r="Y691" s="44">
        <f t="shared" si="240"/>
        <v>0</v>
      </c>
      <c r="Z691" s="44">
        <f t="shared" si="240"/>
        <v>0</v>
      </c>
      <c r="AA691" s="44">
        <f t="shared" si="185"/>
        <v>0</v>
      </c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BD691" s="44">
        <f t="shared" si="221"/>
        <v>0</v>
      </c>
      <c r="BE691" s="44">
        <f t="shared" si="221"/>
        <v>0</v>
      </c>
    </row>
    <row r="692" spans="4:57" ht="15" hidden="1" customHeight="1" x14ac:dyDescent="0.2">
      <c r="D692" s="44">
        <f t="shared" si="186"/>
        <v>0</v>
      </c>
      <c r="F692" s="44">
        <f t="shared" si="187"/>
        <v>0</v>
      </c>
      <c r="G692" s="44">
        <f t="shared" ref="G692:Z692" si="241">G190</f>
        <v>0</v>
      </c>
      <c r="H692" s="44">
        <f t="shared" si="241"/>
        <v>0</v>
      </c>
      <c r="I692" s="44">
        <f t="shared" si="241"/>
        <v>0</v>
      </c>
      <c r="J692" s="44">
        <f t="shared" si="241"/>
        <v>0</v>
      </c>
      <c r="K692" s="44">
        <f t="shared" si="241"/>
        <v>0</v>
      </c>
      <c r="L692" s="44">
        <f t="shared" si="241"/>
        <v>0</v>
      </c>
      <c r="M692" s="44">
        <f t="shared" si="241"/>
        <v>0</v>
      </c>
      <c r="N692" s="44">
        <f t="shared" si="241"/>
        <v>0</v>
      </c>
      <c r="O692" s="44">
        <f t="shared" si="241"/>
        <v>0</v>
      </c>
      <c r="P692" s="44">
        <f t="shared" si="241"/>
        <v>0</v>
      </c>
      <c r="Q692" s="44">
        <f t="shared" si="241"/>
        <v>0</v>
      </c>
      <c r="R692" s="44">
        <f t="shared" si="241"/>
        <v>0</v>
      </c>
      <c r="S692" s="44">
        <f t="shared" si="241"/>
        <v>0</v>
      </c>
      <c r="T692" s="44">
        <f t="shared" si="241"/>
        <v>0</v>
      </c>
      <c r="U692" s="44">
        <f t="shared" si="241"/>
        <v>0</v>
      </c>
      <c r="V692" s="44">
        <f t="shared" si="241"/>
        <v>0</v>
      </c>
      <c r="W692" s="44">
        <f t="shared" si="241"/>
        <v>0</v>
      </c>
      <c r="X692" s="44">
        <f t="shared" si="241"/>
        <v>0</v>
      </c>
      <c r="Y692" s="44">
        <f t="shared" si="241"/>
        <v>0</v>
      </c>
      <c r="Z692" s="44">
        <f t="shared" si="241"/>
        <v>0</v>
      </c>
      <c r="AA692" s="44">
        <f t="shared" si="185"/>
        <v>0</v>
      </c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BD692" s="44">
        <f t="shared" ref="BD692:BE711" si="242">BD190</f>
        <v>0</v>
      </c>
      <c r="BE692" s="44">
        <f t="shared" si="242"/>
        <v>0</v>
      </c>
    </row>
    <row r="693" spans="4:57" ht="15" hidden="1" customHeight="1" x14ac:dyDescent="0.2">
      <c r="D693" s="44">
        <f t="shared" si="186"/>
        <v>0</v>
      </c>
      <c r="F693" s="44">
        <f t="shared" si="187"/>
        <v>0</v>
      </c>
      <c r="G693" s="44">
        <f t="shared" ref="G693:Z693" si="243">G191</f>
        <v>0</v>
      </c>
      <c r="H693" s="44">
        <f t="shared" si="243"/>
        <v>0</v>
      </c>
      <c r="I693" s="44">
        <f t="shared" si="243"/>
        <v>0</v>
      </c>
      <c r="J693" s="44">
        <f t="shared" si="243"/>
        <v>0</v>
      </c>
      <c r="K693" s="44">
        <f t="shared" si="243"/>
        <v>0</v>
      </c>
      <c r="L693" s="44">
        <f t="shared" si="243"/>
        <v>0</v>
      </c>
      <c r="M693" s="44">
        <f t="shared" si="243"/>
        <v>0</v>
      </c>
      <c r="N693" s="44">
        <f t="shared" si="243"/>
        <v>0</v>
      </c>
      <c r="O693" s="44">
        <f t="shared" si="243"/>
        <v>0</v>
      </c>
      <c r="P693" s="44">
        <f t="shared" si="243"/>
        <v>0</v>
      </c>
      <c r="Q693" s="44">
        <f t="shared" si="243"/>
        <v>0</v>
      </c>
      <c r="R693" s="44">
        <f t="shared" si="243"/>
        <v>0</v>
      </c>
      <c r="S693" s="44">
        <f t="shared" si="243"/>
        <v>0</v>
      </c>
      <c r="T693" s="44">
        <f t="shared" si="243"/>
        <v>0</v>
      </c>
      <c r="U693" s="44">
        <f t="shared" si="243"/>
        <v>0</v>
      </c>
      <c r="V693" s="44">
        <f t="shared" si="243"/>
        <v>0</v>
      </c>
      <c r="W693" s="44">
        <f t="shared" si="243"/>
        <v>0</v>
      </c>
      <c r="X693" s="44">
        <f t="shared" si="243"/>
        <v>0</v>
      </c>
      <c r="Y693" s="44">
        <f t="shared" si="243"/>
        <v>0</v>
      </c>
      <c r="Z693" s="44">
        <f t="shared" si="243"/>
        <v>0</v>
      </c>
      <c r="AA693" s="44">
        <f t="shared" si="185"/>
        <v>0</v>
      </c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BD693" s="44">
        <f t="shared" si="242"/>
        <v>0</v>
      </c>
      <c r="BE693" s="44">
        <f t="shared" si="242"/>
        <v>0</v>
      </c>
    </row>
    <row r="694" spans="4:57" ht="15" hidden="1" customHeight="1" x14ac:dyDescent="0.2">
      <c r="D694" s="44">
        <f t="shared" si="186"/>
        <v>0</v>
      </c>
      <c r="F694" s="44">
        <f t="shared" si="187"/>
        <v>0</v>
      </c>
      <c r="G694" s="44">
        <f t="shared" ref="G694:Z694" si="244">G192</f>
        <v>0</v>
      </c>
      <c r="H694" s="44">
        <f t="shared" si="244"/>
        <v>0</v>
      </c>
      <c r="I694" s="44">
        <f t="shared" si="244"/>
        <v>0</v>
      </c>
      <c r="J694" s="44">
        <f t="shared" si="244"/>
        <v>0</v>
      </c>
      <c r="K694" s="44">
        <f t="shared" si="244"/>
        <v>0</v>
      </c>
      <c r="L694" s="44">
        <f t="shared" si="244"/>
        <v>0</v>
      </c>
      <c r="M694" s="44">
        <f t="shared" si="244"/>
        <v>0</v>
      </c>
      <c r="N694" s="44">
        <f t="shared" si="244"/>
        <v>0</v>
      </c>
      <c r="O694" s="44">
        <f t="shared" si="244"/>
        <v>0</v>
      </c>
      <c r="P694" s="44">
        <f t="shared" si="244"/>
        <v>0</v>
      </c>
      <c r="Q694" s="44">
        <f t="shared" si="244"/>
        <v>0</v>
      </c>
      <c r="R694" s="44">
        <f t="shared" si="244"/>
        <v>0</v>
      </c>
      <c r="S694" s="44">
        <f t="shared" si="244"/>
        <v>0</v>
      </c>
      <c r="T694" s="44">
        <f t="shared" si="244"/>
        <v>0</v>
      </c>
      <c r="U694" s="44">
        <f t="shared" si="244"/>
        <v>0</v>
      </c>
      <c r="V694" s="44">
        <f t="shared" si="244"/>
        <v>0</v>
      </c>
      <c r="W694" s="44">
        <f t="shared" si="244"/>
        <v>0</v>
      </c>
      <c r="X694" s="44">
        <f t="shared" si="244"/>
        <v>0</v>
      </c>
      <c r="Y694" s="44">
        <f t="shared" si="244"/>
        <v>0</v>
      </c>
      <c r="Z694" s="44">
        <f t="shared" si="244"/>
        <v>0</v>
      </c>
      <c r="AA694" s="44">
        <f t="shared" si="185"/>
        <v>0</v>
      </c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BD694" s="44">
        <f t="shared" si="242"/>
        <v>0</v>
      </c>
      <c r="BE694" s="44">
        <f t="shared" si="242"/>
        <v>0</v>
      </c>
    </row>
    <row r="695" spans="4:57" ht="15" hidden="1" customHeight="1" x14ac:dyDescent="0.2">
      <c r="D695" s="44">
        <f t="shared" si="186"/>
        <v>0</v>
      </c>
      <c r="F695" s="44">
        <f t="shared" si="187"/>
        <v>0</v>
      </c>
      <c r="G695" s="44">
        <f t="shared" ref="G695:Z695" si="245">G193</f>
        <v>0</v>
      </c>
      <c r="H695" s="44">
        <f t="shared" si="245"/>
        <v>0</v>
      </c>
      <c r="I695" s="44">
        <f t="shared" si="245"/>
        <v>0</v>
      </c>
      <c r="J695" s="44">
        <f t="shared" si="245"/>
        <v>0</v>
      </c>
      <c r="K695" s="44">
        <f t="shared" si="245"/>
        <v>0</v>
      </c>
      <c r="L695" s="44">
        <f t="shared" si="245"/>
        <v>0</v>
      </c>
      <c r="M695" s="44">
        <f t="shared" si="245"/>
        <v>0</v>
      </c>
      <c r="N695" s="44">
        <f t="shared" si="245"/>
        <v>0</v>
      </c>
      <c r="O695" s="44">
        <f t="shared" si="245"/>
        <v>0</v>
      </c>
      <c r="P695" s="44">
        <f t="shared" si="245"/>
        <v>0</v>
      </c>
      <c r="Q695" s="44">
        <f t="shared" si="245"/>
        <v>0</v>
      </c>
      <c r="R695" s="44">
        <f t="shared" si="245"/>
        <v>0</v>
      </c>
      <c r="S695" s="44">
        <f t="shared" si="245"/>
        <v>0</v>
      </c>
      <c r="T695" s="44">
        <f t="shared" si="245"/>
        <v>0</v>
      </c>
      <c r="U695" s="44">
        <f t="shared" si="245"/>
        <v>0</v>
      </c>
      <c r="V695" s="44">
        <f t="shared" si="245"/>
        <v>0</v>
      </c>
      <c r="W695" s="44">
        <f t="shared" si="245"/>
        <v>0</v>
      </c>
      <c r="X695" s="44">
        <f t="shared" si="245"/>
        <v>0</v>
      </c>
      <c r="Y695" s="44">
        <f t="shared" si="245"/>
        <v>0</v>
      </c>
      <c r="Z695" s="44">
        <f t="shared" si="245"/>
        <v>0</v>
      </c>
      <c r="AA695" s="44">
        <f t="shared" si="185"/>
        <v>0</v>
      </c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BD695" s="44">
        <f t="shared" si="242"/>
        <v>0</v>
      </c>
      <c r="BE695" s="44">
        <f t="shared" si="242"/>
        <v>0</v>
      </c>
    </row>
    <row r="696" spans="4:57" ht="15" hidden="1" customHeight="1" x14ac:dyDescent="0.2">
      <c r="D696" s="44">
        <f t="shared" si="186"/>
        <v>0</v>
      </c>
      <c r="F696" s="44">
        <f t="shared" si="187"/>
        <v>0</v>
      </c>
      <c r="G696" s="44">
        <f t="shared" ref="G696:Z696" si="246">G194</f>
        <v>0</v>
      </c>
      <c r="H696" s="44">
        <f t="shared" si="246"/>
        <v>0</v>
      </c>
      <c r="I696" s="44">
        <f t="shared" si="246"/>
        <v>0</v>
      </c>
      <c r="J696" s="44">
        <f t="shared" si="246"/>
        <v>0</v>
      </c>
      <c r="K696" s="44">
        <f t="shared" si="246"/>
        <v>0</v>
      </c>
      <c r="L696" s="44">
        <f t="shared" si="246"/>
        <v>0</v>
      </c>
      <c r="M696" s="44">
        <f t="shared" si="246"/>
        <v>0</v>
      </c>
      <c r="N696" s="44">
        <f t="shared" si="246"/>
        <v>0</v>
      </c>
      <c r="O696" s="44">
        <f t="shared" si="246"/>
        <v>0</v>
      </c>
      <c r="P696" s="44">
        <f t="shared" si="246"/>
        <v>0</v>
      </c>
      <c r="Q696" s="44">
        <f t="shared" si="246"/>
        <v>0</v>
      </c>
      <c r="R696" s="44">
        <f t="shared" si="246"/>
        <v>0</v>
      </c>
      <c r="S696" s="44">
        <f t="shared" si="246"/>
        <v>0</v>
      </c>
      <c r="T696" s="44">
        <f t="shared" si="246"/>
        <v>0</v>
      </c>
      <c r="U696" s="44">
        <f t="shared" si="246"/>
        <v>0</v>
      </c>
      <c r="V696" s="44">
        <f t="shared" si="246"/>
        <v>0</v>
      </c>
      <c r="W696" s="44">
        <f t="shared" si="246"/>
        <v>0</v>
      </c>
      <c r="X696" s="44">
        <f t="shared" si="246"/>
        <v>0</v>
      </c>
      <c r="Y696" s="44">
        <f t="shared" si="246"/>
        <v>0</v>
      </c>
      <c r="Z696" s="44">
        <f t="shared" si="246"/>
        <v>0</v>
      </c>
      <c r="AA696" s="44">
        <f t="shared" si="185"/>
        <v>0</v>
      </c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BD696" s="44">
        <f t="shared" si="242"/>
        <v>0</v>
      </c>
      <c r="BE696" s="44">
        <f t="shared" si="242"/>
        <v>0</v>
      </c>
    </row>
    <row r="697" spans="4:57" ht="15" hidden="1" customHeight="1" x14ac:dyDescent="0.2">
      <c r="D697" s="44">
        <f t="shared" si="186"/>
        <v>0</v>
      </c>
      <c r="F697" s="44">
        <f t="shared" si="187"/>
        <v>0</v>
      </c>
      <c r="G697" s="44">
        <f t="shared" ref="G697:Z697" si="247">G195</f>
        <v>0</v>
      </c>
      <c r="H697" s="44">
        <f t="shared" si="247"/>
        <v>0</v>
      </c>
      <c r="I697" s="44">
        <f t="shared" si="247"/>
        <v>0</v>
      </c>
      <c r="J697" s="44">
        <f t="shared" si="247"/>
        <v>0</v>
      </c>
      <c r="K697" s="44">
        <f t="shared" si="247"/>
        <v>0</v>
      </c>
      <c r="L697" s="44">
        <f t="shared" si="247"/>
        <v>0</v>
      </c>
      <c r="M697" s="44">
        <f t="shared" si="247"/>
        <v>0</v>
      </c>
      <c r="N697" s="44">
        <f t="shared" si="247"/>
        <v>0</v>
      </c>
      <c r="O697" s="44">
        <f t="shared" si="247"/>
        <v>0</v>
      </c>
      <c r="P697" s="44">
        <f t="shared" si="247"/>
        <v>0</v>
      </c>
      <c r="Q697" s="44">
        <f t="shared" si="247"/>
        <v>0</v>
      </c>
      <c r="R697" s="44">
        <f t="shared" si="247"/>
        <v>0</v>
      </c>
      <c r="S697" s="44">
        <f t="shared" si="247"/>
        <v>0</v>
      </c>
      <c r="T697" s="44">
        <f t="shared" si="247"/>
        <v>0</v>
      </c>
      <c r="U697" s="44">
        <f t="shared" si="247"/>
        <v>0</v>
      </c>
      <c r="V697" s="44">
        <f t="shared" si="247"/>
        <v>0</v>
      </c>
      <c r="W697" s="44">
        <f t="shared" si="247"/>
        <v>0</v>
      </c>
      <c r="X697" s="44">
        <f t="shared" si="247"/>
        <v>0</v>
      </c>
      <c r="Y697" s="44">
        <f t="shared" si="247"/>
        <v>0</v>
      </c>
      <c r="Z697" s="44">
        <f t="shared" si="247"/>
        <v>0</v>
      </c>
      <c r="AA697" s="44">
        <f t="shared" si="185"/>
        <v>0</v>
      </c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BD697" s="44">
        <f t="shared" si="242"/>
        <v>0</v>
      </c>
      <c r="BE697" s="44">
        <f t="shared" si="242"/>
        <v>0</v>
      </c>
    </row>
    <row r="698" spans="4:57" ht="15" hidden="1" customHeight="1" x14ac:dyDescent="0.2">
      <c r="D698" s="44">
        <f t="shared" si="186"/>
        <v>0</v>
      </c>
      <c r="F698" s="44">
        <f t="shared" si="187"/>
        <v>0</v>
      </c>
      <c r="G698" s="44">
        <f t="shared" ref="G698:Z698" si="248">G196</f>
        <v>0</v>
      </c>
      <c r="H698" s="44">
        <f t="shared" si="248"/>
        <v>0</v>
      </c>
      <c r="I698" s="44">
        <f t="shared" si="248"/>
        <v>0</v>
      </c>
      <c r="J698" s="44">
        <f t="shared" si="248"/>
        <v>0</v>
      </c>
      <c r="K698" s="44">
        <f t="shared" si="248"/>
        <v>0</v>
      </c>
      <c r="L698" s="44">
        <f t="shared" si="248"/>
        <v>0</v>
      </c>
      <c r="M698" s="44">
        <f t="shared" si="248"/>
        <v>0</v>
      </c>
      <c r="N698" s="44">
        <f t="shared" si="248"/>
        <v>0</v>
      </c>
      <c r="O698" s="44">
        <f t="shared" si="248"/>
        <v>0</v>
      </c>
      <c r="P698" s="44">
        <f t="shared" si="248"/>
        <v>0</v>
      </c>
      <c r="Q698" s="44">
        <f t="shared" si="248"/>
        <v>0</v>
      </c>
      <c r="R698" s="44">
        <f t="shared" si="248"/>
        <v>0</v>
      </c>
      <c r="S698" s="44">
        <f t="shared" si="248"/>
        <v>0</v>
      </c>
      <c r="T698" s="44">
        <f t="shared" si="248"/>
        <v>0</v>
      </c>
      <c r="U698" s="44">
        <f t="shared" si="248"/>
        <v>0</v>
      </c>
      <c r="V698" s="44">
        <f t="shared" si="248"/>
        <v>0</v>
      </c>
      <c r="W698" s="44">
        <f t="shared" si="248"/>
        <v>0</v>
      </c>
      <c r="X698" s="44">
        <f t="shared" si="248"/>
        <v>0</v>
      </c>
      <c r="Y698" s="44">
        <f t="shared" si="248"/>
        <v>0</v>
      </c>
      <c r="Z698" s="44">
        <f t="shared" si="248"/>
        <v>0</v>
      </c>
      <c r="AA698" s="44">
        <f t="shared" si="185"/>
        <v>0</v>
      </c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BD698" s="44">
        <f t="shared" si="242"/>
        <v>0</v>
      </c>
      <c r="BE698" s="44">
        <f t="shared" si="242"/>
        <v>0</v>
      </c>
    </row>
    <row r="699" spans="4:57" ht="15" hidden="1" customHeight="1" x14ac:dyDescent="0.2">
      <c r="D699" s="44">
        <f t="shared" si="186"/>
        <v>0</v>
      </c>
      <c r="F699" s="44">
        <f t="shared" si="187"/>
        <v>0</v>
      </c>
      <c r="G699" s="44">
        <f t="shared" ref="G699:Z699" si="249">G197</f>
        <v>0</v>
      </c>
      <c r="H699" s="44">
        <f t="shared" si="249"/>
        <v>0</v>
      </c>
      <c r="I699" s="44">
        <f t="shared" si="249"/>
        <v>0</v>
      </c>
      <c r="J699" s="44">
        <f t="shared" si="249"/>
        <v>0</v>
      </c>
      <c r="K699" s="44">
        <f t="shared" si="249"/>
        <v>0</v>
      </c>
      <c r="L699" s="44">
        <f t="shared" si="249"/>
        <v>0</v>
      </c>
      <c r="M699" s="44">
        <f t="shared" si="249"/>
        <v>0</v>
      </c>
      <c r="N699" s="44">
        <f t="shared" si="249"/>
        <v>0</v>
      </c>
      <c r="O699" s="44">
        <f t="shared" si="249"/>
        <v>0</v>
      </c>
      <c r="P699" s="44">
        <f t="shared" si="249"/>
        <v>0</v>
      </c>
      <c r="Q699" s="44">
        <f t="shared" si="249"/>
        <v>0</v>
      </c>
      <c r="R699" s="44">
        <f t="shared" si="249"/>
        <v>0</v>
      </c>
      <c r="S699" s="44">
        <f t="shared" si="249"/>
        <v>0</v>
      </c>
      <c r="T699" s="44">
        <f t="shared" si="249"/>
        <v>0</v>
      </c>
      <c r="U699" s="44">
        <f t="shared" si="249"/>
        <v>0</v>
      </c>
      <c r="V699" s="44">
        <f t="shared" si="249"/>
        <v>0</v>
      </c>
      <c r="W699" s="44">
        <f t="shared" si="249"/>
        <v>0</v>
      </c>
      <c r="X699" s="44">
        <f t="shared" si="249"/>
        <v>0</v>
      </c>
      <c r="Y699" s="44">
        <f t="shared" si="249"/>
        <v>0</v>
      </c>
      <c r="Z699" s="44">
        <f t="shared" si="249"/>
        <v>0</v>
      </c>
      <c r="AA699" s="44">
        <f t="shared" si="185"/>
        <v>0</v>
      </c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BD699" s="44">
        <f t="shared" si="242"/>
        <v>0</v>
      </c>
      <c r="BE699" s="44">
        <f t="shared" si="242"/>
        <v>0</v>
      </c>
    </row>
    <row r="700" spans="4:57" ht="15" hidden="1" customHeight="1" x14ac:dyDescent="0.2">
      <c r="D700" s="44">
        <f t="shared" si="186"/>
        <v>0</v>
      </c>
      <c r="F700" s="44">
        <f t="shared" si="187"/>
        <v>0</v>
      </c>
      <c r="G700" s="44">
        <f t="shared" ref="G700:Z700" si="250">G198</f>
        <v>0</v>
      </c>
      <c r="H700" s="44">
        <f t="shared" si="250"/>
        <v>0</v>
      </c>
      <c r="I700" s="44">
        <f t="shared" si="250"/>
        <v>0</v>
      </c>
      <c r="J700" s="44">
        <f t="shared" si="250"/>
        <v>0</v>
      </c>
      <c r="K700" s="44">
        <f t="shared" si="250"/>
        <v>0</v>
      </c>
      <c r="L700" s="44">
        <f t="shared" si="250"/>
        <v>0</v>
      </c>
      <c r="M700" s="44">
        <f t="shared" si="250"/>
        <v>0</v>
      </c>
      <c r="N700" s="44">
        <f t="shared" si="250"/>
        <v>0</v>
      </c>
      <c r="O700" s="44">
        <f t="shared" si="250"/>
        <v>0</v>
      </c>
      <c r="P700" s="44">
        <f t="shared" si="250"/>
        <v>0</v>
      </c>
      <c r="Q700" s="44">
        <f t="shared" si="250"/>
        <v>0</v>
      </c>
      <c r="R700" s="44">
        <f t="shared" si="250"/>
        <v>0</v>
      </c>
      <c r="S700" s="44">
        <f t="shared" si="250"/>
        <v>0</v>
      </c>
      <c r="T700" s="44">
        <f t="shared" si="250"/>
        <v>0</v>
      </c>
      <c r="U700" s="44">
        <f t="shared" si="250"/>
        <v>0</v>
      </c>
      <c r="V700" s="44">
        <f t="shared" si="250"/>
        <v>0</v>
      </c>
      <c r="W700" s="44">
        <f t="shared" si="250"/>
        <v>0</v>
      </c>
      <c r="X700" s="44">
        <f t="shared" si="250"/>
        <v>0</v>
      </c>
      <c r="Y700" s="44">
        <f t="shared" si="250"/>
        <v>0</v>
      </c>
      <c r="Z700" s="44">
        <f t="shared" si="250"/>
        <v>0</v>
      </c>
      <c r="AA700" s="44">
        <f t="shared" si="185"/>
        <v>0</v>
      </c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BD700" s="44">
        <f t="shared" si="242"/>
        <v>0</v>
      </c>
      <c r="BE700" s="44">
        <f t="shared" si="242"/>
        <v>0</v>
      </c>
    </row>
    <row r="701" spans="4:57" ht="15" hidden="1" customHeight="1" x14ac:dyDescent="0.2">
      <c r="D701" s="44">
        <f t="shared" si="186"/>
        <v>0</v>
      </c>
      <c r="F701" s="44">
        <f t="shared" si="187"/>
        <v>0</v>
      </c>
      <c r="G701" s="44">
        <f t="shared" ref="G701:Z701" si="251">G199</f>
        <v>0</v>
      </c>
      <c r="H701" s="44">
        <f t="shared" si="251"/>
        <v>0</v>
      </c>
      <c r="I701" s="44">
        <f t="shared" si="251"/>
        <v>0</v>
      </c>
      <c r="J701" s="44">
        <f t="shared" si="251"/>
        <v>0</v>
      </c>
      <c r="K701" s="44">
        <f t="shared" si="251"/>
        <v>0</v>
      </c>
      <c r="L701" s="44">
        <f t="shared" si="251"/>
        <v>0</v>
      </c>
      <c r="M701" s="44">
        <f t="shared" si="251"/>
        <v>0</v>
      </c>
      <c r="N701" s="44">
        <f t="shared" si="251"/>
        <v>0</v>
      </c>
      <c r="O701" s="44">
        <f t="shared" si="251"/>
        <v>0</v>
      </c>
      <c r="P701" s="44">
        <f t="shared" si="251"/>
        <v>0</v>
      </c>
      <c r="Q701" s="44">
        <f t="shared" si="251"/>
        <v>0</v>
      </c>
      <c r="R701" s="44">
        <f t="shared" si="251"/>
        <v>0</v>
      </c>
      <c r="S701" s="44">
        <f t="shared" si="251"/>
        <v>0</v>
      </c>
      <c r="T701" s="44">
        <f t="shared" si="251"/>
        <v>0</v>
      </c>
      <c r="U701" s="44">
        <f t="shared" si="251"/>
        <v>0</v>
      </c>
      <c r="V701" s="44">
        <f t="shared" si="251"/>
        <v>0</v>
      </c>
      <c r="W701" s="44">
        <f t="shared" si="251"/>
        <v>0</v>
      </c>
      <c r="X701" s="44">
        <f t="shared" si="251"/>
        <v>0</v>
      </c>
      <c r="Y701" s="44">
        <f t="shared" si="251"/>
        <v>0</v>
      </c>
      <c r="Z701" s="44">
        <f t="shared" si="251"/>
        <v>0</v>
      </c>
      <c r="AA701" s="44">
        <f t="shared" si="185"/>
        <v>0</v>
      </c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BD701" s="44">
        <f t="shared" si="242"/>
        <v>0</v>
      </c>
      <c r="BE701" s="44">
        <f t="shared" si="242"/>
        <v>0</v>
      </c>
    </row>
    <row r="702" spans="4:57" ht="15" hidden="1" customHeight="1" x14ac:dyDescent="0.2">
      <c r="D702" s="44">
        <f t="shared" si="186"/>
        <v>0</v>
      </c>
      <c r="F702" s="44">
        <f t="shared" si="187"/>
        <v>0</v>
      </c>
      <c r="G702" s="44">
        <f t="shared" ref="G702:Z702" si="252">G200</f>
        <v>0</v>
      </c>
      <c r="H702" s="44">
        <f t="shared" si="252"/>
        <v>0</v>
      </c>
      <c r="I702" s="44">
        <f t="shared" si="252"/>
        <v>0</v>
      </c>
      <c r="J702" s="44">
        <f t="shared" si="252"/>
        <v>0</v>
      </c>
      <c r="K702" s="44">
        <f t="shared" si="252"/>
        <v>0</v>
      </c>
      <c r="L702" s="44">
        <f t="shared" si="252"/>
        <v>0</v>
      </c>
      <c r="M702" s="44">
        <f t="shared" si="252"/>
        <v>0</v>
      </c>
      <c r="N702" s="44">
        <f t="shared" si="252"/>
        <v>0</v>
      </c>
      <c r="O702" s="44">
        <f t="shared" si="252"/>
        <v>0</v>
      </c>
      <c r="P702" s="44">
        <f t="shared" si="252"/>
        <v>0</v>
      </c>
      <c r="Q702" s="44">
        <f t="shared" si="252"/>
        <v>0</v>
      </c>
      <c r="R702" s="44">
        <f t="shared" si="252"/>
        <v>0</v>
      </c>
      <c r="S702" s="44">
        <f t="shared" si="252"/>
        <v>0</v>
      </c>
      <c r="T702" s="44">
        <f t="shared" si="252"/>
        <v>0</v>
      </c>
      <c r="U702" s="44">
        <f t="shared" si="252"/>
        <v>0</v>
      </c>
      <c r="V702" s="44">
        <f t="shared" si="252"/>
        <v>0</v>
      </c>
      <c r="W702" s="44">
        <f t="shared" si="252"/>
        <v>0</v>
      </c>
      <c r="X702" s="44">
        <f t="shared" si="252"/>
        <v>0</v>
      </c>
      <c r="Y702" s="44">
        <f t="shared" si="252"/>
        <v>0</v>
      </c>
      <c r="Z702" s="44">
        <f t="shared" si="252"/>
        <v>0</v>
      </c>
      <c r="AA702" s="44">
        <f t="shared" si="185"/>
        <v>0</v>
      </c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BD702" s="44">
        <f t="shared" si="242"/>
        <v>0</v>
      </c>
      <c r="BE702" s="44">
        <f t="shared" si="242"/>
        <v>0</v>
      </c>
    </row>
    <row r="703" spans="4:57" ht="15" hidden="1" customHeight="1" x14ac:dyDescent="0.2">
      <c r="D703" s="44">
        <f t="shared" si="186"/>
        <v>0</v>
      </c>
      <c r="F703" s="44">
        <f t="shared" si="187"/>
        <v>0</v>
      </c>
      <c r="G703" s="44">
        <f t="shared" ref="G703:Z703" si="253">G201</f>
        <v>0</v>
      </c>
      <c r="H703" s="44">
        <f t="shared" si="253"/>
        <v>0</v>
      </c>
      <c r="I703" s="44">
        <f t="shared" si="253"/>
        <v>0</v>
      </c>
      <c r="J703" s="44">
        <f t="shared" si="253"/>
        <v>0</v>
      </c>
      <c r="K703" s="44">
        <f t="shared" si="253"/>
        <v>0</v>
      </c>
      <c r="L703" s="44">
        <f t="shared" si="253"/>
        <v>0</v>
      </c>
      <c r="M703" s="44">
        <f t="shared" si="253"/>
        <v>0</v>
      </c>
      <c r="N703" s="44">
        <f t="shared" si="253"/>
        <v>0</v>
      </c>
      <c r="O703" s="44">
        <f t="shared" si="253"/>
        <v>0</v>
      </c>
      <c r="P703" s="44">
        <f t="shared" si="253"/>
        <v>0</v>
      </c>
      <c r="Q703" s="44">
        <f t="shared" si="253"/>
        <v>0</v>
      </c>
      <c r="R703" s="44">
        <f t="shared" si="253"/>
        <v>0</v>
      </c>
      <c r="S703" s="44">
        <f t="shared" si="253"/>
        <v>0</v>
      </c>
      <c r="T703" s="44">
        <f t="shared" si="253"/>
        <v>0</v>
      </c>
      <c r="U703" s="44">
        <f t="shared" si="253"/>
        <v>0</v>
      </c>
      <c r="V703" s="44">
        <f t="shared" si="253"/>
        <v>0</v>
      </c>
      <c r="W703" s="44">
        <f t="shared" si="253"/>
        <v>0</v>
      </c>
      <c r="X703" s="44">
        <f t="shared" si="253"/>
        <v>0</v>
      </c>
      <c r="Y703" s="44">
        <f t="shared" si="253"/>
        <v>0</v>
      </c>
      <c r="Z703" s="44">
        <f t="shared" si="253"/>
        <v>0</v>
      </c>
      <c r="AA703" s="44">
        <f t="shared" si="185"/>
        <v>0</v>
      </c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BD703" s="44">
        <f t="shared" si="242"/>
        <v>0</v>
      </c>
      <c r="BE703" s="44">
        <f t="shared" si="242"/>
        <v>0</v>
      </c>
    </row>
    <row r="704" spans="4:57" ht="15" hidden="1" customHeight="1" x14ac:dyDescent="0.2">
      <c r="D704" s="44">
        <f t="shared" si="186"/>
        <v>0</v>
      </c>
      <c r="F704" s="44">
        <f t="shared" si="187"/>
        <v>0</v>
      </c>
      <c r="G704" s="44">
        <f t="shared" ref="G704:Z704" si="254">G202</f>
        <v>0</v>
      </c>
      <c r="H704" s="44">
        <f t="shared" si="254"/>
        <v>0</v>
      </c>
      <c r="I704" s="44">
        <f t="shared" si="254"/>
        <v>0</v>
      </c>
      <c r="J704" s="44">
        <f t="shared" si="254"/>
        <v>0</v>
      </c>
      <c r="K704" s="44">
        <f t="shared" si="254"/>
        <v>0</v>
      </c>
      <c r="L704" s="44">
        <f t="shared" si="254"/>
        <v>0</v>
      </c>
      <c r="M704" s="44">
        <f t="shared" si="254"/>
        <v>0</v>
      </c>
      <c r="N704" s="44">
        <f t="shared" si="254"/>
        <v>0</v>
      </c>
      <c r="O704" s="44">
        <f t="shared" si="254"/>
        <v>0</v>
      </c>
      <c r="P704" s="44">
        <f t="shared" si="254"/>
        <v>0</v>
      </c>
      <c r="Q704" s="44">
        <f t="shared" si="254"/>
        <v>0</v>
      </c>
      <c r="R704" s="44">
        <f t="shared" si="254"/>
        <v>0</v>
      </c>
      <c r="S704" s="44">
        <f t="shared" si="254"/>
        <v>0</v>
      </c>
      <c r="T704" s="44">
        <f t="shared" si="254"/>
        <v>0</v>
      </c>
      <c r="U704" s="44">
        <f t="shared" si="254"/>
        <v>0</v>
      </c>
      <c r="V704" s="44">
        <f t="shared" si="254"/>
        <v>0</v>
      </c>
      <c r="W704" s="44">
        <f t="shared" si="254"/>
        <v>0</v>
      </c>
      <c r="X704" s="44">
        <f t="shared" si="254"/>
        <v>0</v>
      </c>
      <c r="Y704" s="44">
        <f t="shared" si="254"/>
        <v>0</v>
      </c>
      <c r="Z704" s="44">
        <f t="shared" si="254"/>
        <v>0</v>
      </c>
      <c r="AA704" s="44">
        <f t="shared" ref="AA704:AA767" si="255">AA202</f>
        <v>0</v>
      </c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BD704" s="44">
        <f t="shared" si="242"/>
        <v>0</v>
      </c>
      <c r="BE704" s="44">
        <f t="shared" si="242"/>
        <v>0</v>
      </c>
    </row>
    <row r="705" spans="4:57" ht="15" hidden="1" customHeight="1" x14ac:dyDescent="0.2">
      <c r="D705" s="44">
        <f t="shared" ref="D705:D768" si="256">D203</f>
        <v>0</v>
      </c>
      <c r="F705" s="44">
        <f t="shared" ref="F705:F768" si="257">F203</f>
        <v>0</v>
      </c>
      <c r="G705" s="44">
        <f t="shared" ref="G705:Z705" si="258">G203</f>
        <v>0</v>
      </c>
      <c r="H705" s="44">
        <f t="shared" si="258"/>
        <v>0</v>
      </c>
      <c r="I705" s="44">
        <f t="shared" si="258"/>
        <v>0</v>
      </c>
      <c r="J705" s="44">
        <f t="shared" si="258"/>
        <v>0</v>
      </c>
      <c r="K705" s="44">
        <f t="shared" si="258"/>
        <v>0</v>
      </c>
      <c r="L705" s="44">
        <f t="shared" si="258"/>
        <v>0</v>
      </c>
      <c r="M705" s="44">
        <f t="shared" si="258"/>
        <v>0</v>
      </c>
      <c r="N705" s="44">
        <f t="shared" si="258"/>
        <v>0</v>
      </c>
      <c r="O705" s="44">
        <f t="shared" si="258"/>
        <v>0</v>
      </c>
      <c r="P705" s="44">
        <f t="shared" si="258"/>
        <v>0</v>
      </c>
      <c r="Q705" s="44">
        <f t="shared" si="258"/>
        <v>0</v>
      </c>
      <c r="R705" s="44">
        <f t="shared" si="258"/>
        <v>0</v>
      </c>
      <c r="S705" s="44">
        <f t="shared" si="258"/>
        <v>0</v>
      </c>
      <c r="T705" s="44">
        <f t="shared" si="258"/>
        <v>0</v>
      </c>
      <c r="U705" s="44">
        <f t="shared" si="258"/>
        <v>0</v>
      </c>
      <c r="V705" s="44">
        <f t="shared" si="258"/>
        <v>0</v>
      </c>
      <c r="W705" s="44">
        <f t="shared" si="258"/>
        <v>0</v>
      </c>
      <c r="X705" s="44">
        <f t="shared" si="258"/>
        <v>0</v>
      </c>
      <c r="Y705" s="44">
        <f t="shared" si="258"/>
        <v>0</v>
      </c>
      <c r="Z705" s="44">
        <f t="shared" si="258"/>
        <v>0</v>
      </c>
      <c r="AA705" s="44">
        <f t="shared" si="255"/>
        <v>0</v>
      </c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BD705" s="44">
        <f t="shared" si="242"/>
        <v>0</v>
      </c>
      <c r="BE705" s="44">
        <f t="shared" si="242"/>
        <v>0</v>
      </c>
    </row>
    <row r="706" spans="4:57" ht="15" hidden="1" customHeight="1" x14ac:dyDescent="0.2">
      <c r="D706" s="44">
        <f t="shared" si="256"/>
        <v>0</v>
      </c>
      <c r="F706" s="44">
        <f t="shared" si="257"/>
        <v>0</v>
      </c>
      <c r="G706" s="44">
        <f t="shared" ref="G706:Z706" si="259">G204</f>
        <v>0</v>
      </c>
      <c r="H706" s="44">
        <f t="shared" si="259"/>
        <v>0</v>
      </c>
      <c r="I706" s="44">
        <f t="shared" si="259"/>
        <v>0</v>
      </c>
      <c r="J706" s="44">
        <f t="shared" si="259"/>
        <v>0</v>
      </c>
      <c r="K706" s="44">
        <f t="shared" si="259"/>
        <v>0</v>
      </c>
      <c r="L706" s="44">
        <f t="shared" si="259"/>
        <v>0</v>
      </c>
      <c r="M706" s="44">
        <f t="shared" si="259"/>
        <v>0</v>
      </c>
      <c r="N706" s="44">
        <f t="shared" si="259"/>
        <v>0</v>
      </c>
      <c r="O706" s="44">
        <f t="shared" si="259"/>
        <v>0</v>
      </c>
      <c r="P706" s="44">
        <f t="shared" si="259"/>
        <v>0</v>
      </c>
      <c r="Q706" s="44">
        <f t="shared" si="259"/>
        <v>0</v>
      </c>
      <c r="R706" s="44">
        <f t="shared" si="259"/>
        <v>0</v>
      </c>
      <c r="S706" s="44">
        <f t="shared" si="259"/>
        <v>0</v>
      </c>
      <c r="T706" s="44">
        <f t="shared" si="259"/>
        <v>0</v>
      </c>
      <c r="U706" s="44">
        <f t="shared" si="259"/>
        <v>0</v>
      </c>
      <c r="V706" s="44">
        <f t="shared" si="259"/>
        <v>0</v>
      </c>
      <c r="W706" s="44">
        <f t="shared" si="259"/>
        <v>0</v>
      </c>
      <c r="X706" s="44">
        <f t="shared" si="259"/>
        <v>0</v>
      </c>
      <c r="Y706" s="44">
        <f t="shared" si="259"/>
        <v>0</v>
      </c>
      <c r="Z706" s="44">
        <f t="shared" si="259"/>
        <v>0</v>
      </c>
      <c r="AA706" s="44">
        <f t="shared" si="255"/>
        <v>0</v>
      </c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BD706" s="44">
        <f t="shared" si="242"/>
        <v>0</v>
      </c>
      <c r="BE706" s="44">
        <f t="shared" si="242"/>
        <v>0</v>
      </c>
    </row>
    <row r="707" spans="4:57" ht="15" hidden="1" customHeight="1" x14ac:dyDescent="0.2">
      <c r="D707" s="44">
        <f t="shared" si="256"/>
        <v>0</v>
      </c>
      <c r="F707" s="44">
        <f t="shared" si="257"/>
        <v>0</v>
      </c>
      <c r="G707" s="44">
        <f t="shared" ref="G707:Z707" si="260">G205</f>
        <v>0</v>
      </c>
      <c r="H707" s="44">
        <f t="shared" si="260"/>
        <v>0</v>
      </c>
      <c r="I707" s="44">
        <f t="shared" si="260"/>
        <v>0</v>
      </c>
      <c r="J707" s="44">
        <f t="shared" si="260"/>
        <v>0</v>
      </c>
      <c r="K707" s="44">
        <f t="shared" si="260"/>
        <v>0</v>
      </c>
      <c r="L707" s="44">
        <f t="shared" si="260"/>
        <v>0</v>
      </c>
      <c r="M707" s="44">
        <f t="shared" si="260"/>
        <v>0</v>
      </c>
      <c r="N707" s="44">
        <f t="shared" si="260"/>
        <v>0</v>
      </c>
      <c r="O707" s="44">
        <f t="shared" si="260"/>
        <v>0</v>
      </c>
      <c r="P707" s="44">
        <f t="shared" si="260"/>
        <v>0</v>
      </c>
      <c r="Q707" s="44">
        <f t="shared" si="260"/>
        <v>0</v>
      </c>
      <c r="R707" s="44">
        <f t="shared" si="260"/>
        <v>0</v>
      </c>
      <c r="S707" s="44">
        <f t="shared" si="260"/>
        <v>0</v>
      </c>
      <c r="T707" s="44">
        <f t="shared" si="260"/>
        <v>0</v>
      </c>
      <c r="U707" s="44">
        <f t="shared" si="260"/>
        <v>0</v>
      </c>
      <c r="V707" s="44">
        <f t="shared" si="260"/>
        <v>0</v>
      </c>
      <c r="W707" s="44">
        <f t="shared" si="260"/>
        <v>0</v>
      </c>
      <c r="X707" s="44">
        <f t="shared" si="260"/>
        <v>0</v>
      </c>
      <c r="Y707" s="44">
        <f t="shared" si="260"/>
        <v>0</v>
      </c>
      <c r="Z707" s="44">
        <f t="shared" si="260"/>
        <v>0</v>
      </c>
      <c r="AA707" s="44">
        <f t="shared" si="255"/>
        <v>0</v>
      </c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BD707" s="44">
        <f t="shared" si="242"/>
        <v>0</v>
      </c>
      <c r="BE707" s="44">
        <f t="shared" si="242"/>
        <v>0</v>
      </c>
    </row>
    <row r="708" spans="4:57" ht="15" hidden="1" customHeight="1" x14ac:dyDescent="0.2">
      <c r="D708" s="44">
        <f t="shared" si="256"/>
        <v>0</v>
      </c>
      <c r="F708" s="44">
        <f t="shared" si="257"/>
        <v>0</v>
      </c>
      <c r="G708" s="44">
        <f t="shared" ref="G708:Z708" si="261">G206</f>
        <v>0</v>
      </c>
      <c r="H708" s="44">
        <f t="shared" si="261"/>
        <v>0</v>
      </c>
      <c r="I708" s="44">
        <f t="shared" si="261"/>
        <v>0</v>
      </c>
      <c r="J708" s="44">
        <f t="shared" si="261"/>
        <v>0</v>
      </c>
      <c r="K708" s="44">
        <f t="shared" si="261"/>
        <v>0</v>
      </c>
      <c r="L708" s="44">
        <f t="shared" si="261"/>
        <v>0</v>
      </c>
      <c r="M708" s="44">
        <f t="shared" si="261"/>
        <v>0</v>
      </c>
      <c r="N708" s="44">
        <f t="shared" si="261"/>
        <v>0</v>
      </c>
      <c r="O708" s="44">
        <f t="shared" si="261"/>
        <v>0</v>
      </c>
      <c r="P708" s="44">
        <f t="shared" si="261"/>
        <v>0</v>
      </c>
      <c r="Q708" s="44">
        <f t="shared" si="261"/>
        <v>0</v>
      </c>
      <c r="R708" s="44">
        <f t="shared" si="261"/>
        <v>0</v>
      </c>
      <c r="S708" s="44">
        <f t="shared" si="261"/>
        <v>0</v>
      </c>
      <c r="T708" s="44">
        <f t="shared" si="261"/>
        <v>0</v>
      </c>
      <c r="U708" s="44">
        <f t="shared" si="261"/>
        <v>0</v>
      </c>
      <c r="V708" s="44">
        <f t="shared" si="261"/>
        <v>0</v>
      </c>
      <c r="W708" s="44">
        <f t="shared" si="261"/>
        <v>0</v>
      </c>
      <c r="X708" s="44">
        <f t="shared" si="261"/>
        <v>0</v>
      </c>
      <c r="Y708" s="44">
        <f t="shared" si="261"/>
        <v>0</v>
      </c>
      <c r="Z708" s="44">
        <f t="shared" si="261"/>
        <v>0</v>
      </c>
      <c r="AA708" s="44">
        <f t="shared" si="255"/>
        <v>0</v>
      </c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BD708" s="44">
        <f t="shared" si="242"/>
        <v>0</v>
      </c>
      <c r="BE708" s="44">
        <f t="shared" si="242"/>
        <v>0</v>
      </c>
    </row>
    <row r="709" spans="4:57" ht="15" hidden="1" customHeight="1" x14ac:dyDescent="0.2">
      <c r="D709" s="44">
        <f t="shared" si="256"/>
        <v>0</v>
      </c>
      <c r="F709" s="44">
        <f t="shared" si="257"/>
        <v>0</v>
      </c>
      <c r="G709" s="44">
        <f t="shared" ref="G709:Z709" si="262">G207</f>
        <v>0</v>
      </c>
      <c r="H709" s="44">
        <f t="shared" si="262"/>
        <v>0</v>
      </c>
      <c r="I709" s="44">
        <f t="shared" si="262"/>
        <v>0</v>
      </c>
      <c r="J709" s="44">
        <f t="shared" si="262"/>
        <v>0</v>
      </c>
      <c r="K709" s="44">
        <f t="shared" si="262"/>
        <v>0</v>
      </c>
      <c r="L709" s="44">
        <f t="shared" si="262"/>
        <v>0</v>
      </c>
      <c r="M709" s="44">
        <f t="shared" si="262"/>
        <v>0</v>
      </c>
      <c r="N709" s="44">
        <f t="shared" si="262"/>
        <v>0</v>
      </c>
      <c r="O709" s="44">
        <f t="shared" si="262"/>
        <v>0</v>
      </c>
      <c r="P709" s="44">
        <f t="shared" si="262"/>
        <v>0</v>
      </c>
      <c r="Q709" s="44">
        <f t="shared" si="262"/>
        <v>0</v>
      </c>
      <c r="R709" s="44">
        <f t="shared" si="262"/>
        <v>0</v>
      </c>
      <c r="S709" s="44">
        <f t="shared" si="262"/>
        <v>0</v>
      </c>
      <c r="T709" s="44">
        <f t="shared" si="262"/>
        <v>0</v>
      </c>
      <c r="U709" s="44">
        <f t="shared" si="262"/>
        <v>0</v>
      </c>
      <c r="V709" s="44">
        <f t="shared" si="262"/>
        <v>0</v>
      </c>
      <c r="W709" s="44">
        <f t="shared" si="262"/>
        <v>0</v>
      </c>
      <c r="X709" s="44">
        <f t="shared" si="262"/>
        <v>0</v>
      </c>
      <c r="Y709" s="44">
        <f t="shared" si="262"/>
        <v>0</v>
      </c>
      <c r="Z709" s="44">
        <f t="shared" si="262"/>
        <v>0</v>
      </c>
      <c r="AA709" s="44">
        <f t="shared" si="255"/>
        <v>0</v>
      </c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BD709" s="44">
        <f t="shared" si="242"/>
        <v>0</v>
      </c>
      <c r="BE709" s="44">
        <f t="shared" si="242"/>
        <v>0</v>
      </c>
    </row>
    <row r="710" spans="4:57" ht="15" hidden="1" customHeight="1" x14ac:dyDescent="0.2">
      <c r="D710" s="44">
        <f t="shared" si="256"/>
        <v>0</v>
      </c>
      <c r="F710" s="44">
        <f t="shared" si="257"/>
        <v>0</v>
      </c>
      <c r="G710" s="44">
        <f t="shared" ref="G710:Z710" si="263">G208</f>
        <v>0</v>
      </c>
      <c r="H710" s="44">
        <f t="shared" si="263"/>
        <v>0</v>
      </c>
      <c r="I710" s="44">
        <f t="shared" si="263"/>
        <v>0</v>
      </c>
      <c r="J710" s="44">
        <f t="shared" si="263"/>
        <v>0</v>
      </c>
      <c r="K710" s="44">
        <f t="shared" si="263"/>
        <v>0</v>
      </c>
      <c r="L710" s="44">
        <f t="shared" si="263"/>
        <v>0</v>
      </c>
      <c r="M710" s="44">
        <f t="shared" si="263"/>
        <v>0</v>
      </c>
      <c r="N710" s="44">
        <f t="shared" si="263"/>
        <v>0</v>
      </c>
      <c r="O710" s="44">
        <f t="shared" si="263"/>
        <v>0</v>
      </c>
      <c r="P710" s="44">
        <f t="shared" si="263"/>
        <v>0</v>
      </c>
      <c r="Q710" s="44">
        <f t="shared" si="263"/>
        <v>0</v>
      </c>
      <c r="R710" s="44">
        <f t="shared" si="263"/>
        <v>0</v>
      </c>
      <c r="S710" s="44">
        <f t="shared" si="263"/>
        <v>0</v>
      </c>
      <c r="T710" s="44">
        <f t="shared" si="263"/>
        <v>0</v>
      </c>
      <c r="U710" s="44">
        <f t="shared" si="263"/>
        <v>0</v>
      </c>
      <c r="V710" s="44">
        <f t="shared" si="263"/>
        <v>0</v>
      </c>
      <c r="W710" s="44">
        <f t="shared" si="263"/>
        <v>0</v>
      </c>
      <c r="X710" s="44">
        <f t="shared" si="263"/>
        <v>0</v>
      </c>
      <c r="Y710" s="44">
        <f t="shared" si="263"/>
        <v>0</v>
      </c>
      <c r="Z710" s="44">
        <f t="shared" si="263"/>
        <v>0</v>
      </c>
      <c r="AA710" s="44">
        <f t="shared" si="255"/>
        <v>0</v>
      </c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BD710" s="44">
        <f t="shared" si="242"/>
        <v>0</v>
      </c>
      <c r="BE710" s="44">
        <f t="shared" si="242"/>
        <v>0</v>
      </c>
    </row>
    <row r="711" spans="4:57" ht="15" hidden="1" customHeight="1" x14ac:dyDescent="0.2">
      <c r="D711" s="44">
        <f t="shared" si="256"/>
        <v>0</v>
      </c>
      <c r="F711" s="44">
        <f t="shared" si="257"/>
        <v>0</v>
      </c>
      <c r="G711" s="44">
        <f t="shared" ref="G711:Z711" si="264">G209</f>
        <v>0</v>
      </c>
      <c r="H711" s="44">
        <f t="shared" si="264"/>
        <v>0</v>
      </c>
      <c r="I711" s="44">
        <f t="shared" si="264"/>
        <v>0</v>
      </c>
      <c r="J711" s="44">
        <f t="shared" si="264"/>
        <v>0</v>
      </c>
      <c r="K711" s="44">
        <f t="shared" si="264"/>
        <v>0</v>
      </c>
      <c r="L711" s="44">
        <f t="shared" si="264"/>
        <v>0</v>
      </c>
      <c r="M711" s="44">
        <f t="shared" si="264"/>
        <v>0</v>
      </c>
      <c r="N711" s="44">
        <f t="shared" si="264"/>
        <v>0</v>
      </c>
      <c r="O711" s="44">
        <f t="shared" si="264"/>
        <v>0</v>
      </c>
      <c r="P711" s="44">
        <f t="shared" si="264"/>
        <v>0</v>
      </c>
      <c r="Q711" s="44">
        <f t="shared" si="264"/>
        <v>0</v>
      </c>
      <c r="R711" s="44">
        <f t="shared" si="264"/>
        <v>0</v>
      </c>
      <c r="S711" s="44">
        <f t="shared" si="264"/>
        <v>0</v>
      </c>
      <c r="T711" s="44">
        <f t="shared" si="264"/>
        <v>0</v>
      </c>
      <c r="U711" s="44">
        <f t="shared" si="264"/>
        <v>0</v>
      </c>
      <c r="V711" s="44">
        <f t="shared" si="264"/>
        <v>0</v>
      </c>
      <c r="W711" s="44">
        <f t="shared" si="264"/>
        <v>0</v>
      </c>
      <c r="X711" s="44">
        <f t="shared" si="264"/>
        <v>0</v>
      </c>
      <c r="Y711" s="44">
        <f t="shared" si="264"/>
        <v>0</v>
      </c>
      <c r="Z711" s="44">
        <f t="shared" si="264"/>
        <v>0</v>
      </c>
      <c r="AA711" s="44">
        <f t="shared" si="255"/>
        <v>0</v>
      </c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BD711" s="44">
        <f t="shared" si="242"/>
        <v>0</v>
      </c>
      <c r="BE711" s="44">
        <f t="shared" si="242"/>
        <v>0</v>
      </c>
    </row>
    <row r="712" spans="4:57" ht="15" hidden="1" customHeight="1" x14ac:dyDescent="0.2">
      <c r="D712" s="44">
        <f t="shared" si="256"/>
        <v>0</v>
      </c>
      <c r="F712" s="44">
        <f t="shared" si="257"/>
        <v>0</v>
      </c>
      <c r="G712" s="44">
        <f t="shared" ref="G712:Z712" si="265">G210</f>
        <v>0</v>
      </c>
      <c r="H712" s="44">
        <f t="shared" si="265"/>
        <v>0</v>
      </c>
      <c r="I712" s="44">
        <f t="shared" si="265"/>
        <v>0</v>
      </c>
      <c r="J712" s="44">
        <f t="shared" si="265"/>
        <v>0</v>
      </c>
      <c r="K712" s="44">
        <f t="shared" si="265"/>
        <v>0</v>
      </c>
      <c r="L712" s="44">
        <f t="shared" si="265"/>
        <v>0</v>
      </c>
      <c r="M712" s="44">
        <f t="shared" si="265"/>
        <v>0</v>
      </c>
      <c r="N712" s="44">
        <f t="shared" si="265"/>
        <v>0</v>
      </c>
      <c r="O712" s="44">
        <f t="shared" si="265"/>
        <v>0</v>
      </c>
      <c r="P712" s="44">
        <f t="shared" si="265"/>
        <v>0</v>
      </c>
      <c r="Q712" s="44">
        <f t="shared" si="265"/>
        <v>0</v>
      </c>
      <c r="R712" s="44">
        <f t="shared" si="265"/>
        <v>0</v>
      </c>
      <c r="S712" s="44">
        <f t="shared" si="265"/>
        <v>0</v>
      </c>
      <c r="T712" s="44">
        <f t="shared" si="265"/>
        <v>0</v>
      </c>
      <c r="U712" s="44">
        <f t="shared" si="265"/>
        <v>0</v>
      </c>
      <c r="V712" s="44">
        <f t="shared" si="265"/>
        <v>0</v>
      </c>
      <c r="W712" s="44">
        <f t="shared" si="265"/>
        <v>0</v>
      </c>
      <c r="X712" s="44">
        <f t="shared" si="265"/>
        <v>0</v>
      </c>
      <c r="Y712" s="44">
        <f t="shared" si="265"/>
        <v>0</v>
      </c>
      <c r="Z712" s="44">
        <f t="shared" si="265"/>
        <v>0</v>
      </c>
      <c r="AA712" s="44">
        <f t="shared" si="255"/>
        <v>0</v>
      </c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BD712" s="44">
        <f t="shared" ref="BD712:BE731" si="266">BD210</f>
        <v>0</v>
      </c>
      <c r="BE712" s="44">
        <f t="shared" si="266"/>
        <v>0</v>
      </c>
    </row>
    <row r="713" spans="4:57" ht="15" hidden="1" customHeight="1" x14ac:dyDescent="0.2">
      <c r="D713" s="44">
        <f t="shared" si="256"/>
        <v>0</v>
      </c>
      <c r="F713" s="44">
        <f t="shared" si="257"/>
        <v>0</v>
      </c>
      <c r="G713" s="44">
        <f t="shared" ref="G713:Z713" si="267">G211</f>
        <v>0</v>
      </c>
      <c r="H713" s="44">
        <f t="shared" si="267"/>
        <v>0</v>
      </c>
      <c r="I713" s="44">
        <f t="shared" si="267"/>
        <v>0</v>
      </c>
      <c r="J713" s="44">
        <f t="shared" si="267"/>
        <v>0</v>
      </c>
      <c r="K713" s="44">
        <f t="shared" si="267"/>
        <v>0</v>
      </c>
      <c r="L713" s="44">
        <f t="shared" si="267"/>
        <v>0</v>
      </c>
      <c r="M713" s="44">
        <f t="shared" si="267"/>
        <v>0</v>
      </c>
      <c r="N713" s="44">
        <f t="shared" si="267"/>
        <v>0</v>
      </c>
      <c r="O713" s="44">
        <f t="shared" si="267"/>
        <v>0</v>
      </c>
      <c r="P713" s="44">
        <f t="shared" si="267"/>
        <v>0</v>
      </c>
      <c r="Q713" s="44">
        <f t="shared" si="267"/>
        <v>0</v>
      </c>
      <c r="R713" s="44">
        <f t="shared" si="267"/>
        <v>0</v>
      </c>
      <c r="S713" s="44">
        <f t="shared" si="267"/>
        <v>0</v>
      </c>
      <c r="T713" s="44">
        <f t="shared" si="267"/>
        <v>0</v>
      </c>
      <c r="U713" s="44">
        <f t="shared" si="267"/>
        <v>0</v>
      </c>
      <c r="V713" s="44">
        <f t="shared" si="267"/>
        <v>0</v>
      </c>
      <c r="W713" s="44">
        <f t="shared" si="267"/>
        <v>0</v>
      </c>
      <c r="X713" s="44">
        <f t="shared" si="267"/>
        <v>0</v>
      </c>
      <c r="Y713" s="44">
        <f t="shared" si="267"/>
        <v>0</v>
      </c>
      <c r="Z713" s="44">
        <f t="shared" si="267"/>
        <v>0</v>
      </c>
      <c r="AA713" s="44">
        <f t="shared" si="255"/>
        <v>0</v>
      </c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BD713" s="44">
        <f t="shared" si="266"/>
        <v>0</v>
      </c>
      <c r="BE713" s="44">
        <f t="shared" si="266"/>
        <v>0</v>
      </c>
    </row>
    <row r="714" spans="4:57" ht="15" hidden="1" customHeight="1" x14ac:dyDescent="0.2">
      <c r="D714" s="44">
        <f t="shared" si="256"/>
        <v>0</v>
      </c>
      <c r="F714" s="44">
        <f t="shared" si="257"/>
        <v>0</v>
      </c>
      <c r="G714" s="44">
        <f t="shared" ref="G714:Z714" si="268">G212</f>
        <v>0</v>
      </c>
      <c r="H714" s="44">
        <f t="shared" si="268"/>
        <v>0</v>
      </c>
      <c r="I714" s="44">
        <f t="shared" si="268"/>
        <v>0</v>
      </c>
      <c r="J714" s="44">
        <f t="shared" si="268"/>
        <v>0</v>
      </c>
      <c r="K714" s="44">
        <f t="shared" si="268"/>
        <v>0</v>
      </c>
      <c r="L714" s="44">
        <f t="shared" si="268"/>
        <v>0</v>
      </c>
      <c r="M714" s="44">
        <f t="shared" si="268"/>
        <v>0</v>
      </c>
      <c r="N714" s="44">
        <f t="shared" si="268"/>
        <v>0</v>
      </c>
      <c r="O714" s="44">
        <f t="shared" si="268"/>
        <v>0</v>
      </c>
      <c r="P714" s="44">
        <f t="shared" si="268"/>
        <v>0</v>
      </c>
      <c r="Q714" s="44">
        <f t="shared" si="268"/>
        <v>0</v>
      </c>
      <c r="R714" s="44">
        <f t="shared" si="268"/>
        <v>0</v>
      </c>
      <c r="S714" s="44">
        <f t="shared" si="268"/>
        <v>0</v>
      </c>
      <c r="T714" s="44">
        <f t="shared" si="268"/>
        <v>0</v>
      </c>
      <c r="U714" s="44">
        <f t="shared" si="268"/>
        <v>0</v>
      </c>
      <c r="V714" s="44">
        <f t="shared" si="268"/>
        <v>0</v>
      </c>
      <c r="W714" s="44">
        <f t="shared" si="268"/>
        <v>0</v>
      </c>
      <c r="X714" s="44">
        <f t="shared" si="268"/>
        <v>0</v>
      </c>
      <c r="Y714" s="44">
        <f t="shared" si="268"/>
        <v>0</v>
      </c>
      <c r="Z714" s="44">
        <f t="shared" si="268"/>
        <v>0</v>
      </c>
      <c r="AA714" s="44">
        <f t="shared" si="255"/>
        <v>0</v>
      </c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BD714" s="44">
        <f t="shared" si="266"/>
        <v>0</v>
      </c>
      <c r="BE714" s="44">
        <f t="shared" si="266"/>
        <v>0</v>
      </c>
    </row>
    <row r="715" spans="4:57" ht="15" hidden="1" customHeight="1" x14ac:dyDescent="0.2">
      <c r="D715" s="44">
        <f t="shared" si="256"/>
        <v>0</v>
      </c>
      <c r="F715" s="44">
        <f t="shared" si="257"/>
        <v>0</v>
      </c>
      <c r="G715" s="44">
        <f t="shared" ref="G715:Z715" si="269">G213</f>
        <v>0</v>
      </c>
      <c r="H715" s="44">
        <f t="shared" si="269"/>
        <v>0</v>
      </c>
      <c r="I715" s="44">
        <f t="shared" si="269"/>
        <v>0</v>
      </c>
      <c r="J715" s="44">
        <f t="shared" si="269"/>
        <v>0</v>
      </c>
      <c r="K715" s="44">
        <f t="shared" si="269"/>
        <v>0</v>
      </c>
      <c r="L715" s="44">
        <f t="shared" si="269"/>
        <v>0</v>
      </c>
      <c r="M715" s="44">
        <f t="shared" si="269"/>
        <v>0</v>
      </c>
      <c r="N715" s="44">
        <f t="shared" si="269"/>
        <v>0</v>
      </c>
      <c r="O715" s="44">
        <f t="shared" si="269"/>
        <v>0</v>
      </c>
      <c r="P715" s="44">
        <f t="shared" si="269"/>
        <v>0</v>
      </c>
      <c r="Q715" s="44">
        <f t="shared" si="269"/>
        <v>0</v>
      </c>
      <c r="R715" s="44">
        <f t="shared" si="269"/>
        <v>0</v>
      </c>
      <c r="S715" s="44">
        <f t="shared" si="269"/>
        <v>0</v>
      </c>
      <c r="T715" s="44">
        <f t="shared" si="269"/>
        <v>0</v>
      </c>
      <c r="U715" s="44">
        <f t="shared" si="269"/>
        <v>0</v>
      </c>
      <c r="V715" s="44">
        <f t="shared" si="269"/>
        <v>0</v>
      </c>
      <c r="W715" s="44">
        <f t="shared" si="269"/>
        <v>0</v>
      </c>
      <c r="X715" s="44">
        <f t="shared" si="269"/>
        <v>0</v>
      </c>
      <c r="Y715" s="44">
        <f t="shared" si="269"/>
        <v>0</v>
      </c>
      <c r="Z715" s="44">
        <f t="shared" si="269"/>
        <v>0</v>
      </c>
      <c r="AA715" s="44">
        <f t="shared" si="255"/>
        <v>0</v>
      </c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BD715" s="44">
        <f t="shared" si="266"/>
        <v>0</v>
      </c>
      <c r="BE715" s="44">
        <f t="shared" si="266"/>
        <v>0</v>
      </c>
    </row>
    <row r="716" spans="4:57" ht="15" hidden="1" customHeight="1" x14ac:dyDescent="0.2">
      <c r="D716" s="44">
        <f t="shared" si="256"/>
        <v>0</v>
      </c>
      <c r="F716" s="44">
        <f t="shared" si="257"/>
        <v>0</v>
      </c>
      <c r="G716" s="44">
        <f t="shared" ref="G716:Z716" si="270">G214</f>
        <v>0</v>
      </c>
      <c r="H716" s="44">
        <f t="shared" si="270"/>
        <v>0</v>
      </c>
      <c r="I716" s="44">
        <f t="shared" si="270"/>
        <v>0</v>
      </c>
      <c r="J716" s="44">
        <f t="shared" si="270"/>
        <v>0</v>
      </c>
      <c r="K716" s="44">
        <f t="shared" si="270"/>
        <v>0</v>
      </c>
      <c r="L716" s="44">
        <f t="shared" si="270"/>
        <v>0</v>
      </c>
      <c r="M716" s="44">
        <f t="shared" si="270"/>
        <v>0</v>
      </c>
      <c r="N716" s="44">
        <f t="shared" si="270"/>
        <v>0</v>
      </c>
      <c r="O716" s="44">
        <f t="shared" si="270"/>
        <v>0</v>
      </c>
      <c r="P716" s="44">
        <f t="shared" si="270"/>
        <v>0</v>
      </c>
      <c r="Q716" s="44">
        <f t="shared" si="270"/>
        <v>0</v>
      </c>
      <c r="R716" s="44">
        <f t="shared" si="270"/>
        <v>0</v>
      </c>
      <c r="S716" s="44">
        <f t="shared" si="270"/>
        <v>0</v>
      </c>
      <c r="T716" s="44">
        <f t="shared" si="270"/>
        <v>0</v>
      </c>
      <c r="U716" s="44">
        <f t="shared" si="270"/>
        <v>0</v>
      </c>
      <c r="V716" s="44">
        <f t="shared" si="270"/>
        <v>0</v>
      </c>
      <c r="W716" s="44">
        <f t="shared" si="270"/>
        <v>0</v>
      </c>
      <c r="X716" s="44">
        <f t="shared" si="270"/>
        <v>0</v>
      </c>
      <c r="Y716" s="44">
        <f t="shared" si="270"/>
        <v>0</v>
      </c>
      <c r="Z716" s="44">
        <f t="shared" si="270"/>
        <v>0</v>
      </c>
      <c r="AA716" s="44">
        <f t="shared" si="255"/>
        <v>0</v>
      </c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BD716" s="44">
        <f t="shared" si="266"/>
        <v>0</v>
      </c>
      <c r="BE716" s="44">
        <f t="shared" si="266"/>
        <v>0</v>
      </c>
    </row>
    <row r="717" spans="4:57" ht="15" hidden="1" customHeight="1" x14ac:dyDescent="0.2">
      <c r="D717" s="44">
        <f t="shared" si="256"/>
        <v>0</v>
      </c>
      <c r="F717" s="44">
        <f t="shared" si="257"/>
        <v>0</v>
      </c>
      <c r="G717" s="44">
        <f t="shared" ref="G717:Z717" si="271">G215</f>
        <v>0</v>
      </c>
      <c r="H717" s="44">
        <f t="shared" si="271"/>
        <v>0</v>
      </c>
      <c r="I717" s="44">
        <f t="shared" si="271"/>
        <v>0</v>
      </c>
      <c r="J717" s="44">
        <f t="shared" si="271"/>
        <v>0</v>
      </c>
      <c r="K717" s="44">
        <f t="shared" si="271"/>
        <v>0</v>
      </c>
      <c r="L717" s="44">
        <f t="shared" si="271"/>
        <v>0</v>
      </c>
      <c r="M717" s="44">
        <f t="shared" si="271"/>
        <v>0</v>
      </c>
      <c r="N717" s="44">
        <f t="shared" si="271"/>
        <v>0</v>
      </c>
      <c r="O717" s="44">
        <f t="shared" si="271"/>
        <v>0</v>
      </c>
      <c r="P717" s="44">
        <f t="shared" si="271"/>
        <v>0</v>
      </c>
      <c r="Q717" s="44">
        <f t="shared" si="271"/>
        <v>0</v>
      </c>
      <c r="R717" s="44">
        <f t="shared" si="271"/>
        <v>0</v>
      </c>
      <c r="S717" s="44">
        <f t="shared" si="271"/>
        <v>0</v>
      </c>
      <c r="T717" s="44">
        <f t="shared" si="271"/>
        <v>0</v>
      </c>
      <c r="U717" s="44">
        <f t="shared" si="271"/>
        <v>0</v>
      </c>
      <c r="V717" s="44">
        <f t="shared" si="271"/>
        <v>0</v>
      </c>
      <c r="W717" s="44">
        <f t="shared" si="271"/>
        <v>0</v>
      </c>
      <c r="X717" s="44">
        <f t="shared" si="271"/>
        <v>0</v>
      </c>
      <c r="Y717" s="44">
        <f t="shared" si="271"/>
        <v>0</v>
      </c>
      <c r="Z717" s="44">
        <f t="shared" si="271"/>
        <v>0</v>
      </c>
      <c r="AA717" s="44">
        <f t="shared" si="255"/>
        <v>0</v>
      </c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BD717" s="44">
        <f t="shared" si="266"/>
        <v>0</v>
      </c>
      <c r="BE717" s="44">
        <f t="shared" si="266"/>
        <v>0</v>
      </c>
    </row>
    <row r="718" spans="4:57" ht="15" hidden="1" customHeight="1" x14ac:dyDescent="0.2">
      <c r="D718" s="44">
        <f t="shared" si="256"/>
        <v>0</v>
      </c>
      <c r="F718" s="44">
        <f t="shared" si="257"/>
        <v>0</v>
      </c>
      <c r="G718" s="44">
        <f t="shared" ref="G718:Z718" si="272">G216</f>
        <v>0</v>
      </c>
      <c r="H718" s="44">
        <f t="shared" si="272"/>
        <v>0</v>
      </c>
      <c r="I718" s="44">
        <f t="shared" si="272"/>
        <v>0</v>
      </c>
      <c r="J718" s="44">
        <f t="shared" si="272"/>
        <v>0</v>
      </c>
      <c r="K718" s="44">
        <f t="shared" si="272"/>
        <v>0</v>
      </c>
      <c r="L718" s="44">
        <f t="shared" si="272"/>
        <v>0</v>
      </c>
      <c r="M718" s="44">
        <f t="shared" si="272"/>
        <v>0</v>
      </c>
      <c r="N718" s="44">
        <f t="shared" si="272"/>
        <v>0</v>
      </c>
      <c r="O718" s="44">
        <f t="shared" si="272"/>
        <v>0</v>
      </c>
      <c r="P718" s="44">
        <f t="shared" si="272"/>
        <v>0</v>
      </c>
      <c r="Q718" s="44">
        <f t="shared" si="272"/>
        <v>0</v>
      </c>
      <c r="R718" s="44">
        <f t="shared" si="272"/>
        <v>0</v>
      </c>
      <c r="S718" s="44">
        <f t="shared" si="272"/>
        <v>0</v>
      </c>
      <c r="T718" s="44">
        <f t="shared" si="272"/>
        <v>0</v>
      </c>
      <c r="U718" s="44">
        <f t="shared" si="272"/>
        <v>0</v>
      </c>
      <c r="V718" s="44">
        <f t="shared" si="272"/>
        <v>0</v>
      </c>
      <c r="W718" s="44">
        <f t="shared" si="272"/>
        <v>0</v>
      </c>
      <c r="X718" s="44">
        <f t="shared" si="272"/>
        <v>0</v>
      </c>
      <c r="Y718" s="44">
        <f t="shared" si="272"/>
        <v>0</v>
      </c>
      <c r="Z718" s="44">
        <f t="shared" si="272"/>
        <v>0</v>
      </c>
      <c r="AA718" s="44">
        <f t="shared" si="255"/>
        <v>0</v>
      </c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BD718" s="44">
        <f t="shared" si="266"/>
        <v>0</v>
      </c>
      <c r="BE718" s="44">
        <f t="shared" si="266"/>
        <v>0</v>
      </c>
    </row>
    <row r="719" spans="4:57" ht="15" hidden="1" customHeight="1" x14ac:dyDescent="0.2">
      <c r="D719" s="44">
        <f t="shared" si="256"/>
        <v>0</v>
      </c>
      <c r="F719" s="44">
        <f t="shared" si="257"/>
        <v>0</v>
      </c>
      <c r="G719" s="44">
        <f t="shared" ref="G719:Z719" si="273">G217</f>
        <v>0</v>
      </c>
      <c r="H719" s="44">
        <f t="shared" si="273"/>
        <v>0</v>
      </c>
      <c r="I719" s="44">
        <f t="shared" si="273"/>
        <v>0</v>
      </c>
      <c r="J719" s="44">
        <f t="shared" si="273"/>
        <v>0</v>
      </c>
      <c r="K719" s="44">
        <f t="shared" si="273"/>
        <v>0</v>
      </c>
      <c r="L719" s="44">
        <f t="shared" si="273"/>
        <v>0</v>
      </c>
      <c r="M719" s="44">
        <f t="shared" si="273"/>
        <v>0</v>
      </c>
      <c r="N719" s="44">
        <f t="shared" si="273"/>
        <v>0</v>
      </c>
      <c r="O719" s="44">
        <f t="shared" si="273"/>
        <v>0</v>
      </c>
      <c r="P719" s="44">
        <f t="shared" si="273"/>
        <v>0</v>
      </c>
      <c r="Q719" s="44">
        <f t="shared" si="273"/>
        <v>0</v>
      </c>
      <c r="R719" s="44">
        <f t="shared" si="273"/>
        <v>0</v>
      </c>
      <c r="S719" s="44">
        <f t="shared" si="273"/>
        <v>0</v>
      </c>
      <c r="T719" s="44">
        <f t="shared" si="273"/>
        <v>0</v>
      </c>
      <c r="U719" s="44">
        <f t="shared" si="273"/>
        <v>0</v>
      </c>
      <c r="V719" s="44">
        <f t="shared" si="273"/>
        <v>0</v>
      </c>
      <c r="W719" s="44">
        <f t="shared" si="273"/>
        <v>0</v>
      </c>
      <c r="X719" s="44">
        <f t="shared" si="273"/>
        <v>0</v>
      </c>
      <c r="Y719" s="44">
        <f t="shared" si="273"/>
        <v>0</v>
      </c>
      <c r="Z719" s="44">
        <f t="shared" si="273"/>
        <v>0</v>
      </c>
      <c r="AA719" s="44">
        <f t="shared" si="255"/>
        <v>0</v>
      </c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BD719" s="44">
        <f t="shared" si="266"/>
        <v>0</v>
      </c>
      <c r="BE719" s="44">
        <f t="shared" si="266"/>
        <v>0</v>
      </c>
    </row>
    <row r="720" spans="4:57" ht="15" hidden="1" customHeight="1" x14ac:dyDescent="0.2">
      <c r="D720" s="44">
        <f t="shared" si="256"/>
        <v>0</v>
      </c>
      <c r="F720" s="44">
        <f t="shared" si="257"/>
        <v>0</v>
      </c>
      <c r="G720" s="44">
        <f t="shared" ref="G720:Z720" si="274">G218</f>
        <v>0</v>
      </c>
      <c r="H720" s="44">
        <f t="shared" si="274"/>
        <v>0</v>
      </c>
      <c r="I720" s="44">
        <f t="shared" si="274"/>
        <v>0</v>
      </c>
      <c r="J720" s="44">
        <f t="shared" si="274"/>
        <v>0</v>
      </c>
      <c r="K720" s="44">
        <f t="shared" si="274"/>
        <v>0</v>
      </c>
      <c r="L720" s="44">
        <f t="shared" si="274"/>
        <v>0</v>
      </c>
      <c r="M720" s="44">
        <f t="shared" si="274"/>
        <v>0</v>
      </c>
      <c r="N720" s="44">
        <f t="shared" si="274"/>
        <v>0</v>
      </c>
      <c r="O720" s="44">
        <f t="shared" si="274"/>
        <v>0</v>
      </c>
      <c r="P720" s="44">
        <f t="shared" si="274"/>
        <v>0</v>
      </c>
      <c r="Q720" s="44">
        <f t="shared" si="274"/>
        <v>0</v>
      </c>
      <c r="R720" s="44">
        <f t="shared" si="274"/>
        <v>0</v>
      </c>
      <c r="S720" s="44">
        <f t="shared" si="274"/>
        <v>0</v>
      </c>
      <c r="T720" s="44">
        <f t="shared" si="274"/>
        <v>0</v>
      </c>
      <c r="U720" s="44">
        <f t="shared" si="274"/>
        <v>0</v>
      </c>
      <c r="V720" s="44">
        <f t="shared" si="274"/>
        <v>0</v>
      </c>
      <c r="W720" s="44">
        <f t="shared" si="274"/>
        <v>0</v>
      </c>
      <c r="X720" s="44">
        <f t="shared" si="274"/>
        <v>0</v>
      </c>
      <c r="Y720" s="44">
        <f t="shared" si="274"/>
        <v>0</v>
      </c>
      <c r="Z720" s="44">
        <f t="shared" si="274"/>
        <v>0</v>
      </c>
      <c r="AA720" s="44">
        <f t="shared" si="255"/>
        <v>0</v>
      </c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BD720" s="44">
        <f t="shared" si="266"/>
        <v>0</v>
      </c>
      <c r="BE720" s="44">
        <f t="shared" si="266"/>
        <v>0</v>
      </c>
    </row>
    <row r="721" spans="4:57" ht="15" hidden="1" customHeight="1" x14ac:dyDescent="0.2">
      <c r="D721" s="44">
        <f t="shared" si="256"/>
        <v>0</v>
      </c>
      <c r="F721" s="44">
        <f t="shared" si="257"/>
        <v>0</v>
      </c>
      <c r="G721" s="44">
        <f t="shared" ref="G721:Z721" si="275">G219</f>
        <v>0</v>
      </c>
      <c r="H721" s="44">
        <f t="shared" si="275"/>
        <v>0</v>
      </c>
      <c r="I721" s="44">
        <f t="shared" si="275"/>
        <v>0</v>
      </c>
      <c r="J721" s="44">
        <f t="shared" si="275"/>
        <v>0</v>
      </c>
      <c r="K721" s="44">
        <f t="shared" si="275"/>
        <v>0</v>
      </c>
      <c r="L721" s="44">
        <f t="shared" si="275"/>
        <v>0</v>
      </c>
      <c r="M721" s="44">
        <f t="shared" si="275"/>
        <v>0</v>
      </c>
      <c r="N721" s="44">
        <f t="shared" si="275"/>
        <v>0</v>
      </c>
      <c r="O721" s="44">
        <f t="shared" si="275"/>
        <v>0</v>
      </c>
      <c r="P721" s="44">
        <f t="shared" si="275"/>
        <v>0</v>
      </c>
      <c r="Q721" s="44">
        <f t="shared" si="275"/>
        <v>0</v>
      </c>
      <c r="R721" s="44">
        <f t="shared" si="275"/>
        <v>0</v>
      </c>
      <c r="S721" s="44">
        <f t="shared" si="275"/>
        <v>0</v>
      </c>
      <c r="T721" s="44">
        <f t="shared" si="275"/>
        <v>0</v>
      </c>
      <c r="U721" s="44">
        <f t="shared" si="275"/>
        <v>0</v>
      </c>
      <c r="V721" s="44">
        <f t="shared" si="275"/>
        <v>0</v>
      </c>
      <c r="W721" s="44">
        <f t="shared" si="275"/>
        <v>0</v>
      </c>
      <c r="X721" s="44">
        <f t="shared" si="275"/>
        <v>0</v>
      </c>
      <c r="Y721" s="44">
        <f t="shared" si="275"/>
        <v>0</v>
      </c>
      <c r="Z721" s="44">
        <f t="shared" si="275"/>
        <v>0</v>
      </c>
      <c r="AA721" s="44">
        <f t="shared" si="255"/>
        <v>0</v>
      </c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BD721" s="44">
        <f t="shared" si="266"/>
        <v>0</v>
      </c>
      <c r="BE721" s="44">
        <f t="shared" si="266"/>
        <v>0</v>
      </c>
    </row>
    <row r="722" spans="4:57" ht="15" hidden="1" customHeight="1" x14ac:dyDescent="0.2">
      <c r="D722" s="44">
        <f t="shared" si="256"/>
        <v>0</v>
      </c>
      <c r="F722" s="44">
        <f t="shared" si="257"/>
        <v>0</v>
      </c>
      <c r="G722" s="44">
        <f t="shared" ref="G722:Z722" si="276">G220</f>
        <v>0</v>
      </c>
      <c r="H722" s="44">
        <f t="shared" si="276"/>
        <v>0</v>
      </c>
      <c r="I722" s="44">
        <f t="shared" si="276"/>
        <v>0</v>
      </c>
      <c r="J722" s="44">
        <f t="shared" si="276"/>
        <v>0</v>
      </c>
      <c r="K722" s="44">
        <f t="shared" si="276"/>
        <v>0</v>
      </c>
      <c r="L722" s="44">
        <f t="shared" si="276"/>
        <v>0</v>
      </c>
      <c r="M722" s="44">
        <f t="shared" si="276"/>
        <v>0</v>
      </c>
      <c r="N722" s="44">
        <f t="shared" si="276"/>
        <v>0</v>
      </c>
      <c r="O722" s="44">
        <f t="shared" si="276"/>
        <v>0</v>
      </c>
      <c r="P722" s="44">
        <f t="shared" si="276"/>
        <v>0</v>
      </c>
      <c r="Q722" s="44">
        <f t="shared" si="276"/>
        <v>0</v>
      </c>
      <c r="R722" s="44">
        <f t="shared" si="276"/>
        <v>0</v>
      </c>
      <c r="S722" s="44">
        <f t="shared" si="276"/>
        <v>0</v>
      </c>
      <c r="T722" s="44">
        <f t="shared" si="276"/>
        <v>0</v>
      </c>
      <c r="U722" s="44">
        <f t="shared" si="276"/>
        <v>0</v>
      </c>
      <c r="V722" s="44">
        <f t="shared" si="276"/>
        <v>0</v>
      </c>
      <c r="W722" s="44">
        <f t="shared" si="276"/>
        <v>0</v>
      </c>
      <c r="X722" s="44">
        <f t="shared" si="276"/>
        <v>0</v>
      </c>
      <c r="Y722" s="44">
        <f t="shared" si="276"/>
        <v>0</v>
      </c>
      <c r="Z722" s="44">
        <f t="shared" si="276"/>
        <v>0</v>
      </c>
      <c r="AA722" s="44">
        <f t="shared" si="255"/>
        <v>0</v>
      </c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BD722" s="44">
        <f t="shared" si="266"/>
        <v>0</v>
      </c>
      <c r="BE722" s="44">
        <f t="shared" si="266"/>
        <v>0</v>
      </c>
    </row>
    <row r="723" spans="4:57" ht="15" hidden="1" customHeight="1" x14ac:dyDescent="0.2">
      <c r="D723" s="44">
        <f t="shared" si="256"/>
        <v>0</v>
      </c>
      <c r="F723" s="44">
        <f t="shared" si="257"/>
        <v>0</v>
      </c>
      <c r="G723" s="44">
        <f t="shared" ref="G723:Z723" si="277">G221</f>
        <v>0</v>
      </c>
      <c r="H723" s="44">
        <f t="shared" si="277"/>
        <v>0</v>
      </c>
      <c r="I723" s="44">
        <f t="shared" si="277"/>
        <v>0</v>
      </c>
      <c r="J723" s="44">
        <f t="shared" si="277"/>
        <v>0</v>
      </c>
      <c r="K723" s="44">
        <f t="shared" si="277"/>
        <v>0</v>
      </c>
      <c r="L723" s="44">
        <f t="shared" si="277"/>
        <v>0</v>
      </c>
      <c r="M723" s="44">
        <f t="shared" si="277"/>
        <v>0</v>
      </c>
      <c r="N723" s="44">
        <f t="shared" si="277"/>
        <v>0</v>
      </c>
      <c r="O723" s="44">
        <f t="shared" si="277"/>
        <v>0</v>
      </c>
      <c r="P723" s="44">
        <f t="shared" si="277"/>
        <v>0</v>
      </c>
      <c r="Q723" s="44">
        <f t="shared" si="277"/>
        <v>0</v>
      </c>
      <c r="R723" s="44">
        <f t="shared" si="277"/>
        <v>0</v>
      </c>
      <c r="S723" s="44">
        <f t="shared" si="277"/>
        <v>0</v>
      </c>
      <c r="T723" s="44">
        <f t="shared" si="277"/>
        <v>0</v>
      </c>
      <c r="U723" s="44">
        <f t="shared" si="277"/>
        <v>0</v>
      </c>
      <c r="V723" s="44">
        <f t="shared" si="277"/>
        <v>0</v>
      </c>
      <c r="W723" s="44">
        <f t="shared" si="277"/>
        <v>0</v>
      </c>
      <c r="X723" s="44">
        <f t="shared" si="277"/>
        <v>0</v>
      </c>
      <c r="Y723" s="44">
        <f t="shared" si="277"/>
        <v>0</v>
      </c>
      <c r="Z723" s="44">
        <f t="shared" si="277"/>
        <v>0</v>
      </c>
      <c r="AA723" s="44">
        <f t="shared" si="255"/>
        <v>0</v>
      </c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BD723" s="44">
        <f t="shared" si="266"/>
        <v>0</v>
      </c>
      <c r="BE723" s="44">
        <f t="shared" si="266"/>
        <v>0</v>
      </c>
    </row>
    <row r="724" spans="4:57" ht="15" hidden="1" customHeight="1" x14ac:dyDescent="0.2">
      <c r="D724" s="44">
        <f t="shared" si="256"/>
        <v>0</v>
      </c>
      <c r="F724" s="44">
        <f t="shared" si="257"/>
        <v>0</v>
      </c>
      <c r="G724" s="44">
        <f t="shared" ref="G724:Z724" si="278">G222</f>
        <v>0</v>
      </c>
      <c r="H724" s="44">
        <f t="shared" si="278"/>
        <v>0</v>
      </c>
      <c r="I724" s="44">
        <f t="shared" si="278"/>
        <v>0</v>
      </c>
      <c r="J724" s="44">
        <f t="shared" si="278"/>
        <v>0</v>
      </c>
      <c r="K724" s="44">
        <f t="shared" si="278"/>
        <v>0</v>
      </c>
      <c r="L724" s="44">
        <f t="shared" si="278"/>
        <v>0</v>
      </c>
      <c r="M724" s="44">
        <f t="shared" si="278"/>
        <v>0</v>
      </c>
      <c r="N724" s="44">
        <f t="shared" si="278"/>
        <v>0</v>
      </c>
      <c r="O724" s="44">
        <f t="shared" si="278"/>
        <v>0</v>
      </c>
      <c r="P724" s="44">
        <f t="shared" si="278"/>
        <v>0</v>
      </c>
      <c r="Q724" s="44">
        <f t="shared" si="278"/>
        <v>0</v>
      </c>
      <c r="R724" s="44">
        <f t="shared" si="278"/>
        <v>0</v>
      </c>
      <c r="S724" s="44">
        <f t="shared" si="278"/>
        <v>0</v>
      </c>
      <c r="T724" s="44">
        <f t="shared" si="278"/>
        <v>0</v>
      </c>
      <c r="U724" s="44">
        <f t="shared" si="278"/>
        <v>0</v>
      </c>
      <c r="V724" s="44">
        <f t="shared" si="278"/>
        <v>0</v>
      </c>
      <c r="W724" s="44">
        <f t="shared" si="278"/>
        <v>0</v>
      </c>
      <c r="X724" s="44">
        <f t="shared" si="278"/>
        <v>0</v>
      </c>
      <c r="Y724" s="44">
        <f t="shared" si="278"/>
        <v>0</v>
      </c>
      <c r="Z724" s="44">
        <f t="shared" si="278"/>
        <v>0</v>
      </c>
      <c r="AA724" s="44">
        <f t="shared" si="255"/>
        <v>0</v>
      </c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BD724" s="44">
        <f t="shared" si="266"/>
        <v>0</v>
      </c>
      <c r="BE724" s="44">
        <f t="shared" si="266"/>
        <v>0</v>
      </c>
    </row>
    <row r="725" spans="4:57" ht="15" hidden="1" customHeight="1" x14ac:dyDescent="0.2">
      <c r="D725" s="44">
        <f t="shared" si="256"/>
        <v>0</v>
      </c>
      <c r="F725" s="44">
        <f t="shared" si="257"/>
        <v>0</v>
      </c>
      <c r="G725" s="44">
        <f t="shared" ref="G725:Z725" si="279">G223</f>
        <v>0</v>
      </c>
      <c r="H725" s="44">
        <f t="shared" si="279"/>
        <v>0</v>
      </c>
      <c r="I725" s="44">
        <f t="shared" si="279"/>
        <v>0</v>
      </c>
      <c r="J725" s="44">
        <f t="shared" si="279"/>
        <v>0</v>
      </c>
      <c r="K725" s="44">
        <f t="shared" si="279"/>
        <v>0</v>
      </c>
      <c r="L725" s="44">
        <f t="shared" si="279"/>
        <v>0</v>
      </c>
      <c r="M725" s="44">
        <f t="shared" si="279"/>
        <v>0</v>
      </c>
      <c r="N725" s="44">
        <f t="shared" si="279"/>
        <v>0</v>
      </c>
      <c r="O725" s="44">
        <f t="shared" si="279"/>
        <v>0</v>
      </c>
      <c r="P725" s="44">
        <f t="shared" si="279"/>
        <v>0</v>
      </c>
      <c r="Q725" s="44">
        <f t="shared" si="279"/>
        <v>0</v>
      </c>
      <c r="R725" s="44">
        <f t="shared" si="279"/>
        <v>0</v>
      </c>
      <c r="S725" s="44">
        <f t="shared" si="279"/>
        <v>0</v>
      </c>
      <c r="T725" s="44">
        <f t="shared" si="279"/>
        <v>0</v>
      </c>
      <c r="U725" s="44">
        <f t="shared" si="279"/>
        <v>0</v>
      </c>
      <c r="V725" s="44">
        <f t="shared" si="279"/>
        <v>0</v>
      </c>
      <c r="W725" s="44">
        <f t="shared" si="279"/>
        <v>0</v>
      </c>
      <c r="X725" s="44">
        <f t="shared" si="279"/>
        <v>0</v>
      </c>
      <c r="Y725" s="44">
        <f t="shared" si="279"/>
        <v>0</v>
      </c>
      <c r="Z725" s="44">
        <f t="shared" si="279"/>
        <v>0</v>
      </c>
      <c r="AA725" s="44">
        <f t="shared" si="255"/>
        <v>0</v>
      </c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BD725" s="44">
        <f t="shared" si="266"/>
        <v>0</v>
      </c>
      <c r="BE725" s="44">
        <f t="shared" si="266"/>
        <v>0</v>
      </c>
    </row>
    <row r="726" spans="4:57" ht="15" hidden="1" customHeight="1" x14ac:dyDescent="0.2">
      <c r="D726" s="44">
        <f t="shared" si="256"/>
        <v>0</v>
      </c>
      <c r="F726" s="44">
        <f t="shared" si="257"/>
        <v>0</v>
      </c>
      <c r="G726" s="44">
        <f t="shared" ref="G726:Z726" si="280">G224</f>
        <v>0</v>
      </c>
      <c r="H726" s="44">
        <f t="shared" si="280"/>
        <v>0</v>
      </c>
      <c r="I726" s="44">
        <f t="shared" si="280"/>
        <v>0</v>
      </c>
      <c r="J726" s="44">
        <f t="shared" si="280"/>
        <v>0</v>
      </c>
      <c r="K726" s="44">
        <f t="shared" si="280"/>
        <v>0</v>
      </c>
      <c r="L726" s="44">
        <f t="shared" si="280"/>
        <v>0</v>
      </c>
      <c r="M726" s="44">
        <f t="shared" si="280"/>
        <v>0</v>
      </c>
      <c r="N726" s="44">
        <f t="shared" si="280"/>
        <v>0</v>
      </c>
      <c r="O726" s="44">
        <f t="shared" si="280"/>
        <v>0</v>
      </c>
      <c r="P726" s="44">
        <f t="shared" si="280"/>
        <v>0</v>
      </c>
      <c r="Q726" s="44">
        <f t="shared" si="280"/>
        <v>0</v>
      </c>
      <c r="R726" s="44">
        <f t="shared" si="280"/>
        <v>0</v>
      </c>
      <c r="S726" s="44">
        <f t="shared" si="280"/>
        <v>0</v>
      </c>
      <c r="T726" s="44">
        <f t="shared" si="280"/>
        <v>0</v>
      </c>
      <c r="U726" s="44">
        <f t="shared" si="280"/>
        <v>0</v>
      </c>
      <c r="V726" s="44">
        <f t="shared" si="280"/>
        <v>0</v>
      </c>
      <c r="W726" s="44">
        <f t="shared" si="280"/>
        <v>0</v>
      </c>
      <c r="X726" s="44">
        <f t="shared" si="280"/>
        <v>0</v>
      </c>
      <c r="Y726" s="44">
        <f t="shared" si="280"/>
        <v>0</v>
      </c>
      <c r="Z726" s="44">
        <f t="shared" si="280"/>
        <v>0</v>
      </c>
      <c r="AA726" s="44">
        <f t="shared" si="255"/>
        <v>0</v>
      </c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BD726" s="44">
        <f t="shared" si="266"/>
        <v>0</v>
      </c>
      <c r="BE726" s="44">
        <f t="shared" si="266"/>
        <v>0</v>
      </c>
    </row>
    <row r="727" spans="4:57" ht="15" hidden="1" customHeight="1" x14ac:dyDescent="0.2">
      <c r="D727" s="44">
        <f t="shared" si="256"/>
        <v>0</v>
      </c>
      <c r="F727" s="44">
        <f t="shared" si="257"/>
        <v>0</v>
      </c>
      <c r="G727" s="44">
        <f t="shared" ref="G727:Z727" si="281">G225</f>
        <v>0</v>
      </c>
      <c r="H727" s="44">
        <f t="shared" si="281"/>
        <v>0</v>
      </c>
      <c r="I727" s="44">
        <f t="shared" si="281"/>
        <v>0</v>
      </c>
      <c r="J727" s="44">
        <f t="shared" si="281"/>
        <v>0</v>
      </c>
      <c r="K727" s="44">
        <f t="shared" si="281"/>
        <v>0</v>
      </c>
      <c r="L727" s="44">
        <f t="shared" si="281"/>
        <v>0</v>
      </c>
      <c r="M727" s="44">
        <f t="shared" si="281"/>
        <v>0</v>
      </c>
      <c r="N727" s="44">
        <f t="shared" si="281"/>
        <v>0</v>
      </c>
      <c r="O727" s="44">
        <f t="shared" si="281"/>
        <v>0</v>
      </c>
      <c r="P727" s="44">
        <f t="shared" si="281"/>
        <v>0</v>
      </c>
      <c r="Q727" s="44">
        <f t="shared" si="281"/>
        <v>0</v>
      </c>
      <c r="R727" s="44">
        <f t="shared" si="281"/>
        <v>0</v>
      </c>
      <c r="S727" s="44">
        <f t="shared" si="281"/>
        <v>0</v>
      </c>
      <c r="T727" s="44">
        <f t="shared" si="281"/>
        <v>0</v>
      </c>
      <c r="U727" s="44">
        <f t="shared" si="281"/>
        <v>0</v>
      </c>
      <c r="V727" s="44">
        <f t="shared" si="281"/>
        <v>0</v>
      </c>
      <c r="W727" s="44">
        <f t="shared" si="281"/>
        <v>0</v>
      </c>
      <c r="X727" s="44">
        <f t="shared" si="281"/>
        <v>0</v>
      </c>
      <c r="Y727" s="44">
        <f t="shared" si="281"/>
        <v>0</v>
      </c>
      <c r="Z727" s="44">
        <f t="shared" si="281"/>
        <v>0</v>
      </c>
      <c r="AA727" s="44">
        <f t="shared" si="255"/>
        <v>0</v>
      </c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BD727" s="44">
        <f t="shared" si="266"/>
        <v>0</v>
      </c>
      <c r="BE727" s="44">
        <f t="shared" si="266"/>
        <v>0</v>
      </c>
    </row>
    <row r="728" spans="4:57" ht="15" hidden="1" customHeight="1" x14ac:dyDescent="0.2">
      <c r="D728" s="44">
        <f t="shared" si="256"/>
        <v>0</v>
      </c>
      <c r="F728" s="44">
        <f t="shared" si="257"/>
        <v>0</v>
      </c>
      <c r="G728" s="44">
        <f t="shared" ref="G728:Z728" si="282">G226</f>
        <v>0</v>
      </c>
      <c r="H728" s="44">
        <f t="shared" si="282"/>
        <v>0</v>
      </c>
      <c r="I728" s="44">
        <f t="shared" si="282"/>
        <v>0</v>
      </c>
      <c r="J728" s="44">
        <f t="shared" si="282"/>
        <v>0</v>
      </c>
      <c r="K728" s="44">
        <f t="shared" si="282"/>
        <v>0</v>
      </c>
      <c r="L728" s="44">
        <f t="shared" si="282"/>
        <v>0</v>
      </c>
      <c r="M728" s="44">
        <f t="shared" si="282"/>
        <v>0</v>
      </c>
      <c r="N728" s="44">
        <f t="shared" si="282"/>
        <v>0</v>
      </c>
      <c r="O728" s="44">
        <f t="shared" si="282"/>
        <v>0</v>
      </c>
      <c r="P728" s="44">
        <f t="shared" si="282"/>
        <v>0</v>
      </c>
      <c r="Q728" s="44">
        <f t="shared" si="282"/>
        <v>0</v>
      </c>
      <c r="R728" s="44">
        <f t="shared" si="282"/>
        <v>0</v>
      </c>
      <c r="S728" s="44">
        <f t="shared" si="282"/>
        <v>0</v>
      </c>
      <c r="T728" s="44">
        <f t="shared" si="282"/>
        <v>0</v>
      </c>
      <c r="U728" s="44">
        <f t="shared" si="282"/>
        <v>0</v>
      </c>
      <c r="V728" s="44">
        <f t="shared" si="282"/>
        <v>0</v>
      </c>
      <c r="W728" s="44">
        <f t="shared" si="282"/>
        <v>0</v>
      </c>
      <c r="X728" s="44">
        <f t="shared" si="282"/>
        <v>0</v>
      </c>
      <c r="Y728" s="44">
        <f t="shared" si="282"/>
        <v>0</v>
      </c>
      <c r="Z728" s="44">
        <f t="shared" si="282"/>
        <v>0</v>
      </c>
      <c r="AA728" s="44">
        <f t="shared" si="255"/>
        <v>0</v>
      </c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BD728" s="44">
        <f t="shared" si="266"/>
        <v>0</v>
      </c>
      <c r="BE728" s="44">
        <f t="shared" si="266"/>
        <v>0</v>
      </c>
    </row>
    <row r="729" spans="4:57" ht="15" hidden="1" customHeight="1" x14ac:dyDescent="0.2">
      <c r="D729" s="44">
        <f t="shared" si="256"/>
        <v>0</v>
      </c>
      <c r="F729" s="44">
        <f t="shared" si="257"/>
        <v>0</v>
      </c>
      <c r="G729" s="44">
        <f t="shared" ref="G729:Z729" si="283">G227</f>
        <v>0</v>
      </c>
      <c r="H729" s="44">
        <f t="shared" si="283"/>
        <v>0</v>
      </c>
      <c r="I729" s="44">
        <f t="shared" si="283"/>
        <v>0</v>
      </c>
      <c r="J729" s="44">
        <f t="shared" si="283"/>
        <v>0</v>
      </c>
      <c r="K729" s="44">
        <f t="shared" si="283"/>
        <v>0</v>
      </c>
      <c r="L729" s="44">
        <f t="shared" si="283"/>
        <v>0</v>
      </c>
      <c r="M729" s="44">
        <f t="shared" si="283"/>
        <v>0</v>
      </c>
      <c r="N729" s="44">
        <f t="shared" si="283"/>
        <v>0</v>
      </c>
      <c r="O729" s="44">
        <f t="shared" si="283"/>
        <v>0</v>
      </c>
      <c r="P729" s="44">
        <f t="shared" si="283"/>
        <v>0</v>
      </c>
      <c r="Q729" s="44">
        <f t="shared" si="283"/>
        <v>0</v>
      </c>
      <c r="R729" s="44">
        <f t="shared" si="283"/>
        <v>0</v>
      </c>
      <c r="S729" s="44">
        <f t="shared" si="283"/>
        <v>0</v>
      </c>
      <c r="T729" s="44">
        <f t="shared" si="283"/>
        <v>0</v>
      </c>
      <c r="U729" s="44">
        <f t="shared" si="283"/>
        <v>0</v>
      </c>
      <c r="V729" s="44">
        <f t="shared" si="283"/>
        <v>0</v>
      </c>
      <c r="W729" s="44">
        <f t="shared" si="283"/>
        <v>0</v>
      </c>
      <c r="X729" s="44">
        <f t="shared" si="283"/>
        <v>0</v>
      </c>
      <c r="Y729" s="44">
        <f t="shared" si="283"/>
        <v>0</v>
      </c>
      <c r="Z729" s="44">
        <f t="shared" si="283"/>
        <v>0</v>
      </c>
      <c r="AA729" s="44">
        <f t="shared" si="255"/>
        <v>0</v>
      </c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BD729" s="44">
        <f t="shared" si="266"/>
        <v>0</v>
      </c>
      <c r="BE729" s="44">
        <f t="shared" si="266"/>
        <v>0</v>
      </c>
    </row>
    <row r="730" spans="4:57" ht="15" hidden="1" customHeight="1" x14ac:dyDescent="0.2">
      <c r="D730" s="44">
        <f t="shared" si="256"/>
        <v>0</v>
      </c>
      <c r="F730" s="44">
        <f t="shared" si="257"/>
        <v>0</v>
      </c>
      <c r="G730" s="44">
        <f t="shared" ref="G730:Z730" si="284">G228</f>
        <v>0</v>
      </c>
      <c r="H730" s="44">
        <f t="shared" si="284"/>
        <v>0</v>
      </c>
      <c r="I730" s="44">
        <f t="shared" si="284"/>
        <v>0</v>
      </c>
      <c r="J730" s="44">
        <f t="shared" si="284"/>
        <v>0</v>
      </c>
      <c r="K730" s="44">
        <f t="shared" si="284"/>
        <v>0</v>
      </c>
      <c r="L730" s="44">
        <f t="shared" si="284"/>
        <v>0</v>
      </c>
      <c r="M730" s="44">
        <f t="shared" si="284"/>
        <v>0</v>
      </c>
      <c r="N730" s="44">
        <f t="shared" si="284"/>
        <v>0</v>
      </c>
      <c r="O730" s="44">
        <f t="shared" si="284"/>
        <v>0</v>
      </c>
      <c r="P730" s="44">
        <f t="shared" si="284"/>
        <v>0</v>
      </c>
      <c r="Q730" s="44">
        <f t="shared" si="284"/>
        <v>0</v>
      </c>
      <c r="R730" s="44">
        <f t="shared" si="284"/>
        <v>0</v>
      </c>
      <c r="S730" s="44">
        <f t="shared" si="284"/>
        <v>0</v>
      </c>
      <c r="T730" s="44">
        <f t="shared" si="284"/>
        <v>0</v>
      </c>
      <c r="U730" s="44">
        <f t="shared" si="284"/>
        <v>0</v>
      </c>
      <c r="V730" s="44">
        <f t="shared" si="284"/>
        <v>0</v>
      </c>
      <c r="W730" s="44">
        <f t="shared" si="284"/>
        <v>0</v>
      </c>
      <c r="X730" s="44">
        <f t="shared" si="284"/>
        <v>0</v>
      </c>
      <c r="Y730" s="44">
        <f t="shared" si="284"/>
        <v>0</v>
      </c>
      <c r="Z730" s="44">
        <f t="shared" si="284"/>
        <v>0</v>
      </c>
      <c r="AA730" s="44">
        <f t="shared" si="255"/>
        <v>0</v>
      </c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BD730" s="44">
        <f t="shared" si="266"/>
        <v>0</v>
      </c>
      <c r="BE730" s="44">
        <f t="shared" si="266"/>
        <v>0</v>
      </c>
    </row>
    <row r="731" spans="4:57" ht="15" hidden="1" customHeight="1" x14ac:dyDescent="0.2">
      <c r="D731" s="44">
        <f t="shared" si="256"/>
        <v>0</v>
      </c>
      <c r="F731" s="44">
        <f t="shared" si="257"/>
        <v>0</v>
      </c>
      <c r="G731" s="44">
        <f t="shared" ref="G731:Z731" si="285">G229</f>
        <v>0</v>
      </c>
      <c r="H731" s="44">
        <f t="shared" si="285"/>
        <v>0</v>
      </c>
      <c r="I731" s="44">
        <f t="shared" si="285"/>
        <v>0</v>
      </c>
      <c r="J731" s="44">
        <f t="shared" si="285"/>
        <v>0</v>
      </c>
      <c r="K731" s="44">
        <f t="shared" si="285"/>
        <v>0</v>
      </c>
      <c r="L731" s="44">
        <f t="shared" si="285"/>
        <v>0</v>
      </c>
      <c r="M731" s="44">
        <f t="shared" si="285"/>
        <v>0</v>
      </c>
      <c r="N731" s="44">
        <f t="shared" si="285"/>
        <v>0</v>
      </c>
      <c r="O731" s="44">
        <f t="shared" si="285"/>
        <v>0</v>
      </c>
      <c r="P731" s="44">
        <f t="shared" si="285"/>
        <v>0</v>
      </c>
      <c r="Q731" s="44">
        <f t="shared" si="285"/>
        <v>0</v>
      </c>
      <c r="R731" s="44">
        <f t="shared" si="285"/>
        <v>0</v>
      </c>
      <c r="S731" s="44">
        <f t="shared" si="285"/>
        <v>0</v>
      </c>
      <c r="T731" s="44">
        <f t="shared" si="285"/>
        <v>0</v>
      </c>
      <c r="U731" s="44">
        <f t="shared" si="285"/>
        <v>0</v>
      </c>
      <c r="V731" s="44">
        <f t="shared" si="285"/>
        <v>0</v>
      </c>
      <c r="W731" s="44">
        <f t="shared" si="285"/>
        <v>0</v>
      </c>
      <c r="X731" s="44">
        <f t="shared" si="285"/>
        <v>0</v>
      </c>
      <c r="Y731" s="44">
        <f t="shared" si="285"/>
        <v>0</v>
      </c>
      <c r="Z731" s="44">
        <f t="shared" si="285"/>
        <v>0</v>
      </c>
      <c r="AA731" s="44">
        <f t="shared" si="255"/>
        <v>0</v>
      </c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BD731" s="44">
        <f t="shared" si="266"/>
        <v>0</v>
      </c>
      <c r="BE731" s="44">
        <f t="shared" si="266"/>
        <v>0</v>
      </c>
    </row>
    <row r="732" spans="4:57" ht="15" hidden="1" customHeight="1" x14ac:dyDescent="0.2">
      <c r="D732" s="44">
        <f t="shared" si="256"/>
        <v>0</v>
      </c>
      <c r="F732" s="44">
        <f t="shared" si="257"/>
        <v>0</v>
      </c>
      <c r="G732" s="44">
        <f t="shared" ref="G732:Z732" si="286">G230</f>
        <v>0</v>
      </c>
      <c r="H732" s="44">
        <f t="shared" si="286"/>
        <v>0</v>
      </c>
      <c r="I732" s="44">
        <f t="shared" si="286"/>
        <v>0</v>
      </c>
      <c r="J732" s="44">
        <f t="shared" si="286"/>
        <v>0</v>
      </c>
      <c r="K732" s="44">
        <f t="shared" si="286"/>
        <v>0</v>
      </c>
      <c r="L732" s="44">
        <f t="shared" si="286"/>
        <v>0</v>
      </c>
      <c r="M732" s="44">
        <f t="shared" si="286"/>
        <v>0</v>
      </c>
      <c r="N732" s="44">
        <f t="shared" si="286"/>
        <v>0</v>
      </c>
      <c r="O732" s="44">
        <f t="shared" si="286"/>
        <v>0</v>
      </c>
      <c r="P732" s="44">
        <f t="shared" si="286"/>
        <v>0</v>
      </c>
      <c r="Q732" s="44">
        <f t="shared" si="286"/>
        <v>0</v>
      </c>
      <c r="R732" s="44">
        <f t="shared" si="286"/>
        <v>0</v>
      </c>
      <c r="S732" s="44">
        <f t="shared" si="286"/>
        <v>0</v>
      </c>
      <c r="T732" s="44">
        <f t="shared" si="286"/>
        <v>0</v>
      </c>
      <c r="U732" s="44">
        <f t="shared" si="286"/>
        <v>0</v>
      </c>
      <c r="V732" s="44">
        <f t="shared" si="286"/>
        <v>0</v>
      </c>
      <c r="W732" s="44">
        <f t="shared" si="286"/>
        <v>0</v>
      </c>
      <c r="X732" s="44">
        <f t="shared" si="286"/>
        <v>0</v>
      </c>
      <c r="Y732" s="44">
        <f t="shared" si="286"/>
        <v>0</v>
      </c>
      <c r="Z732" s="44">
        <f t="shared" si="286"/>
        <v>0</v>
      </c>
      <c r="AA732" s="44">
        <f t="shared" si="255"/>
        <v>0</v>
      </c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BD732" s="44">
        <f t="shared" ref="BD732:BE751" si="287">BD230</f>
        <v>0</v>
      </c>
      <c r="BE732" s="44">
        <f t="shared" si="287"/>
        <v>0</v>
      </c>
    </row>
    <row r="733" spans="4:57" ht="15" hidden="1" customHeight="1" x14ac:dyDescent="0.2">
      <c r="D733" s="44">
        <f t="shared" si="256"/>
        <v>0</v>
      </c>
      <c r="F733" s="44">
        <f t="shared" si="257"/>
        <v>0</v>
      </c>
      <c r="G733" s="44">
        <f t="shared" ref="G733:Z733" si="288">G231</f>
        <v>0</v>
      </c>
      <c r="H733" s="44">
        <f t="shared" si="288"/>
        <v>0</v>
      </c>
      <c r="I733" s="44">
        <f t="shared" si="288"/>
        <v>0</v>
      </c>
      <c r="J733" s="44">
        <f t="shared" si="288"/>
        <v>0</v>
      </c>
      <c r="K733" s="44">
        <f t="shared" si="288"/>
        <v>0</v>
      </c>
      <c r="L733" s="44">
        <f t="shared" si="288"/>
        <v>0</v>
      </c>
      <c r="M733" s="44">
        <f t="shared" si="288"/>
        <v>0</v>
      </c>
      <c r="N733" s="44">
        <f t="shared" si="288"/>
        <v>0</v>
      </c>
      <c r="O733" s="44">
        <f t="shared" si="288"/>
        <v>0</v>
      </c>
      <c r="P733" s="44">
        <f t="shared" si="288"/>
        <v>0</v>
      </c>
      <c r="Q733" s="44">
        <f t="shared" si="288"/>
        <v>0</v>
      </c>
      <c r="R733" s="44">
        <f t="shared" si="288"/>
        <v>0</v>
      </c>
      <c r="S733" s="44">
        <f t="shared" si="288"/>
        <v>0</v>
      </c>
      <c r="T733" s="44">
        <f t="shared" si="288"/>
        <v>0</v>
      </c>
      <c r="U733" s="44">
        <f t="shared" si="288"/>
        <v>0</v>
      </c>
      <c r="V733" s="44">
        <f t="shared" si="288"/>
        <v>0</v>
      </c>
      <c r="W733" s="44">
        <f t="shared" si="288"/>
        <v>0</v>
      </c>
      <c r="X733" s="44">
        <f t="shared" si="288"/>
        <v>0</v>
      </c>
      <c r="Y733" s="44">
        <f t="shared" si="288"/>
        <v>0</v>
      </c>
      <c r="Z733" s="44">
        <f t="shared" si="288"/>
        <v>0</v>
      </c>
      <c r="AA733" s="44">
        <f t="shared" si="255"/>
        <v>0</v>
      </c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BD733" s="44">
        <f t="shared" si="287"/>
        <v>0</v>
      </c>
      <c r="BE733" s="44">
        <f t="shared" si="287"/>
        <v>0</v>
      </c>
    </row>
    <row r="734" spans="4:57" ht="15" hidden="1" customHeight="1" x14ac:dyDescent="0.2">
      <c r="D734" s="44">
        <f t="shared" si="256"/>
        <v>0</v>
      </c>
      <c r="F734" s="44">
        <f t="shared" si="257"/>
        <v>0</v>
      </c>
      <c r="G734" s="44">
        <f t="shared" ref="G734:Z734" si="289">G232</f>
        <v>0</v>
      </c>
      <c r="H734" s="44">
        <f t="shared" si="289"/>
        <v>0</v>
      </c>
      <c r="I734" s="44">
        <f t="shared" si="289"/>
        <v>0</v>
      </c>
      <c r="J734" s="44">
        <f t="shared" si="289"/>
        <v>0</v>
      </c>
      <c r="K734" s="44">
        <f t="shared" si="289"/>
        <v>0</v>
      </c>
      <c r="L734" s="44">
        <f t="shared" si="289"/>
        <v>0</v>
      </c>
      <c r="M734" s="44">
        <f t="shared" si="289"/>
        <v>0</v>
      </c>
      <c r="N734" s="44">
        <f t="shared" si="289"/>
        <v>0</v>
      </c>
      <c r="O734" s="44">
        <f t="shared" si="289"/>
        <v>0</v>
      </c>
      <c r="P734" s="44">
        <f t="shared" si="289"/>
        <v>0</v>
      </c>
      <c r="Q734" s="44">
        <f t="shared" si="289"/>
        <v>0</v>
      </c>
      <c r="R734" s="44">
        <f t="shared" si="289"/>
        <v>0</v>
      </c>
      <c r="S734" s="44">
        <f t="shared" si="289"/>
        <v>0</v>
      </c>
      <c r="T734" s="44">
        <f t="shared" si="289"/>
        <v>0</v>
      </c>
      <c r="U734" s="44">
        <f t="shared" si="289"/>
        <v>0</v>
      </c>
      <c r="V734" s="44">
        <f t="shared" si="289"/>
        <v>0</v>
      </c>
      <c r="W734" s="44">
        <f t="shared" si="289"/>
        <v>0</v>
      </c>
      <c r="X734" s="44">
        <f t="shared" si="289"/>
        <v>0</v>
      </c>
      <c r="Y734" s="44">
        <f t="shared" si="289"/>
        <v>0</v>
      </c>
      <c r="Z734" s="44">
        <f t="shared" si="289"/>
        <v>0</v>
      </c>
      <c r="AA734" s="44">
        <f t="shared" si="255"/>
        <v>0</v>
      </c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BD734" s="44">
        <f t="shared" si="287"/>
        <v>0</v>
      </c>
      <c r="BE734" s="44">
        <f t="shared" si="287"/>
        <v>0</v>
      </c>
    </row>
    <row r="735" spans="4:57" ht="15" hidden="1" customHeight="1" x14ac:dyDescent="0.2">
      <c r="D735" s="44">
        <f t="shared" si="256"/>
        <v>0</v>
      </c>
      <c r="F735" s="44">
        <f t="shared" si="257"/>
        <v>0</v>
      </c>
      <c r="G735" s="44">
        <f t="shared" ref="G735:Z735" si="290">G233</f>
        <v>0</v>
      </c>
      <c r="H735" s="44">
        <f t="shared" si="290"/>
        <v>0</v>
      </c>
      <c r="I735" s="44">
        <f t="shared" si="290"/>
        <v>0</v>
      </c>
      <c r="J735" s="44">
        <f t="shared" si="290"/>
        <v>0</v>
      </c>
      <c r="K735" s="44">
        <f t="shared" si="290"/>
        <v>0</v>
      </c>
      <c r="L735" s="44">
        <f t="shared" si="290"/>
        <v>0</v>
      </c>
      <c r="M735" s="44">
        <f t="shared" si="290"/>
        <v>0</v>
      </c>
      <c r="N735" s="44">
        <f t="shared" si="290"/>
        <v>0</v>
      </c>
      <c r="O735" s="44">
        <f t="shared" si="290"/>
        <v>0</v>
      </c>
      <c r="P735" s="44">
        <f t="shared" si="290"/>
        <v>0</v>
      </c>
      <c r="Q735" s="44">
        <f t="shared" si="290"/>
        <v>0</v>
      </c>
      <c r="R735" s="44">
        <f t="shared" si="290"/>
        <v>0</v>
      </c>
      <c r="S735" s="44">
        <f t="shared" si="290"/>
        <v>0</v>
      </c>
      <c r="T735" s="44">
        <f t="shared" si="290"/>
        <v>0</v>
      </c>
      <c r="U735" s="44">
        <f t="shared" si="290"/>
        <v>0</v>
      </c>
      <c r="V735" s="44">
        <f t="shared" si="290"/>
        <v>0</v>
      </c>
      <c r="W735" s="44">
        <f t="shared" si="290"/>
        <v>0</v>
      </c>
      <c r="X735" s="44">
        <f t="shared" si="290"/>
        <v>0</v>
      </c>
      <c r="Y735" s="44">
        <f t="shared" si="290"/>
        <v>0</v>
      </c>
      <c r="Z735" s="44">
        <f t="shared" si="290"/>
        <v>0</v>
      </c>
      <c r="AA735" s="44">
        <f t="shared" si="255"/>
        <v>0</v>
      </c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BD735" s="44">
        <f t="shared" si="287"/>
        <v>0</v>
      </c>
      <c r="BE735" s="44">
        <f t="shared" si="287"/>
        <v>0</v>
      </c>
    </row>
    <row r="736" spans="4:57" ht="15" hidden="1" customHeight="1" x14ac:dyDescent="0.2">
      <c r="D736" s="44">
        <f t="shared" si="256"/>
        <v>0</v>
      </c>
      <c r="F736" s="44">
        <f t="shared" si="257"/>
        <v>0</v>
      </c>
      <c r="G736" s="44">
        <f t="shared" ref="G736:Z736" si="291">G234</f>
        <v>0</v>
      </c>
      <c r="H736" s="44">
        <f t="shared" si="291"/>
        <v>0</v>
      </c>
      <c r="I736" s="44">
        <f t="shared" si="291"/>
        <v>0</v>
      </c>
      <c r="J736" s="44">
        <f t="shared" si="291"/>
        <v>0</v>
      </c>
      <c r="K736" s="44">
        <f t="shared" si="291"/>
        <v>0</v>
      </c>
      <c r="L736" s="44">
        <f t="shared" si="291"/>
        <v>0</v>
      </c>
      <c r="M736" s="44">
        <f t="shared" si="291"/>
        <v>0</v>
      </c>
      <c r="N736" s="44">
        <f t="shared" si="291"/>
        <v>0</v>
      </c>
      <c r="O736" s="44">
        <f t="shared" si="291"/>
        <v>0</v>
      </c>
      <c r="P736" s="44">
        <f t="shared" si="291"/>
        <v>0</v>
      </c>
      <c r="Q736" s="44">
        <f t="shared" si="291"/>
        <v>0</v>
      </c>
      <c r="R736" s="44">
        <f t="shared" si="291"/>
        <v>0</v>
      </c>
      <c r="S736" s="44">
        <f t="shared" si="291"/>
        <v>0</v>
      </c>
      <c r="T736" s="44">
        <f t="shared" si="291"/>
        <v>0</v>
      </c>
      <c r="U736" s="44">
        <f t="shared" si="291"/>
        <v>0</v>
      </c>
      <c r="V736" s="44">
        <f t="shared" si="291"/>
        <v>0</v>
      </c>
      <c r="W736" s="44">
        <f t="shared" si="291"/>
        <v>0</v>
      </c>
      <c r="X736" s="44">
        <f t="shared" si="291"/>
        <v>0</v>
      </c>
      <c r="Y736" s="44">
        <f t="shared" si="291"/>
        <v>0</v>
      </c>
      <c r="Z736" s="44">
        <f t="shared" si="291"/>
        <v>0</v>
      </c>
      <c r="AA736" s="44">
        <f t="shared" si="255"/>
        <v>0</v>
      </c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BD736" s="44">
        <f t="shared" si="287"/>
        <v>0</v>
      </c>
      <c r="BE736" s="44">
        <f t="shared" si="287"/>
        <v>0</v>
      </c>
    </row>
    <row r="737" spans="4:57" ht="15" hidden="1" customHeight="1" x14ac:dyDescent="0.2">
      <c r="D737" s="44">
        <f t="shared" si="256"/>
        <v>0</v>
      </c>
      <c r="F737" s="44">
        <f t="shared" si="257"/>
        <v>0</v>
      </c>
      <c r="G737" s="44">
        <f t="shared" ref="G737:Z737" si="292">G235</f>
        <v>0</v>
      </c>
      <c r="H737" s="44">
        <f t="shared" si="292"/>
        <v>0</v>
      </c>
      <c r="I737" s="44">
        <f t="shared" si="292"/>
        <v>0</v>
      </c>
      <c r="J737" s="44">
        <f t="shared" si="292"/>
        <v>0</v>
      </c>
      <c r="K737" s="44">
        <f t="shared" si="292"/>
        <v>0</v>
      </c>
      <c r="L737" s="44">
        <f t="shared" si="292"/>
        <v>0</v>
      </c>
      <c r="M737" s="44">
        <f t="shared" si="292"/>
        <v>0</v>
      </c>
      <c r="N737" s="44">
        <f t="shared" si="292"/>
        <v>0</v>
      </c>
      <c r="O737" s="44">
        <f t="shared" si="292"/>
        <v>0</v>
      </c>
      <c r="P737" s="44">
        <f t="shared" si="292"/>
        <v>0</v>
      </c>
      <c r="Q737" s="44">
        <f t="shared" si="292"/>
        <v>0</v>
      </c>
      <c r="R737" s="44">
        <f t="shared" si="292"/>
        <v>0</v>
      </c>
      <c r="S737" s="44">
        <f t="shared" si="292"/>
        <v>0</v>
      </c>
      <c r="T737" s="44">
        <f t="shared" si="292"/>
        <v>0</v>
      </c>
      <c r="U737" s="44">
        <f t="shared" si="292"/>
        <v>0</v>
      </c>
      <c r="V737" s="44">
        <f t="shared" si="292"/>
        <v>0</v>
      </c>
      <c r="W737" s="44">
        <f t="shared" si="292"/>
        <v>0</v>
      </c>
      <c r="X737" s="44">
        <f t="shared" si="292"/>
        <v>0</v>
      </c>
      <c r="Y737" s="44">
        <f t="shared" si="292"/>
        <v>0</v>
      </c>
      <c r="Z737" s="44">
        <f t="shared" si="292"/>
        <v>0</v>
      </c>
      <c r="AA737" s="44">
        <f t="shared" si="255"/>
        <v>0</v>
      </c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BD737" s="44">
        <f t="shared" si="287"/>
        <v>0</v>
      </c>
      <c r="BE737" s="44">
        <f t="shared" si="287"/>
        <v>0</v>
      </c>
    </row>
    <row r="738" spans="4:57" ht="15" hidden="1" customHeight="1" x14ac:dyDescent="0.2">
      <c r="D738" s="44">
        <f t="shared" si="256"/>
        <v>0</v>
      </c>
      <c r="F738" s="44">
        <f t="shared" si="257"/>
        <v>0</v>
      </c>
      <c r="G738" s="44">
        <f t="shared" ref="G738:Z738" si="293">G236</f>
        <v>0</v>
      </c>
      <c r="H738" s="44">
        <f t="shared" si="293"/>
        <v>0</v>
      </c>
      <c r="I738" s="44">
        <f t="shared" si="293"/>
        <v>0</v>
      </c>
      <c r="J738" s="44">
        <f t="shared" si="293"/>
        <v>0</v>
      </c>
      <c r="K738" s="44">
        <f t="shared" si="293"/>
        <v>0</v>
      </c>
      <c r="L738" s="44">
        <f t="shared" si="293"/>
        <v>0</v>
      </c>
      <c r="M738" s="44">
        <f t="shared" si="293"/>
        <v>0</v>
      </c>
      <c r="N738" s="44">
        <f t="shared" si="293"/>
        <v>0</v>
      </c>
      <c r="O738" s="44">
        <f t="shared" si="293"/>
        <v>0</v>
      </c>
      <c r="P738" s="44">
        <f t="shared" si="293"/>
        <v>0</v>
      </c>
      <c r="Q738" s="44">
        <f t="shared" si="293"/>
        <v>0</v>
      </c>
      <c r="R738" s="44">
        <f t="shared" si="293"/>
        <v>0</v>
      </c>
      <c r="S738" s="44">
        <f t="shared" si="293"/>
        <v>0</v>
      </c>
      <c r="T738" s="44">
        <f t="shared" si="293"/>
        <v>0</v>
      </c>
      <c r="U738" s="44">
        <f t="shared" si="293"/>
        <v>0</v>
      </c>
      <c r="V738" s="44">
        <f t="shared" si="293"/>
        <v>0</v>
      </c>
      <c r="W738" s="44">
        <f t="shared" si="293"/>
        <v>0</v>
      </c>
      <c r="X738" s="44">
        <f t="shared" si="293"/>
        <v>0</v>
      </c>
      <c r="Y738" s="44">
        <f t="shared" si="293"/>
        <v>0</v>
      </c>
      <c r="Z738" s="44">
        <f t="shared" si="293"/>
        <v>0</v>
      </c>
      <c r="AA738" s="44">
        <f t="shared" si="255"/>
        <v>0</v>
      </c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BD738" s="44">
        <f t="shared" si="287"/>
        <v>0</v>
      </c>
      <c r="BE738" s="44">
        <f t="shared" si="287"/>
        <v>0</v>
      </c>
    </row>
    <row r="739" spans="4:57" ht="15" hidden="1" customHeight="1" x14ac:dyDescent="0.2">
      <c r="D739" s="44">
        <f t="shared" si="256"/>
        <v>0</v>
      </c>
      <c r="F739" s="44">
        <f t="shared" si="257"/>
        <v>0</v>
      </c>
      <c r="G739" s="44">
        <f t="shared" ref="G739:Z739" si="294">G237</f>
        <v>0</v>
      </c>
      <c r="H739" s="44">
        <f t="shared" si="294"/>
        <v>0</v>
      </c>
      <c r="I739" s="44">
        <f t="shared" si="294"/>
        <v>0</v>
      </c>
      <c r="J739" s="44">
        <f t="shared" si="294"/>
        <v>0</v>
      </c>
      <c r="K739" s="44">
        <f t="shared" si="294"/>
        <v>0</v>
      </c>
      <c r="L739" s="44">
        <f t="shared" si="294"/>
        <v>0</v>
      </c>
      <c r="M739" s="44">
        <f t="shared" si="294"/>
        <v>0</v>
      </c>
      <c r="N739" s="44">
        <f t="shared" si="294"/>
        <v>0</v>
      </c>
      <c r="O739" s="44">
        <f t="shared" si="294"/>
        <v>0</v>
      </c>
      <c r="P739" s="44">
        <f t="shared" si="294"/>
        <v>0</v>
      </c>
      <c r="Q739" s="44">
        <f t="shared" si="294"/>
        <v>0</v>
      </c>
      <c r="R739" s="44">
        <f t="shared" si="294"/>
        <v>0</v>
      </c>
      <c r="S739" s="44">
        <f t="shared" si="294"/>
        <v>0</v>
      </c>
      <c r="T739" s="44">
        <f t="shared" si="294"/>
        <v>0</v>
      </c>
      <c r="U739" s="44">
        <f t="shared" si="294"/>
        <v>0</v>
      </c>
      <c r="V739" s="44">
        <f t="shared" si="294"/>
        <v>0</v>
      </c>
      <c r="W739" s="44">
        <f t="shared" si="294"/>
        <v>0</v>
      </c>
      <c r="X739" s="44">
        <f t="shared" si="294"/>
        <v>0</v>
      </c>
      <c r="Y739" s="44">
        <f t="shared" si="294"/>
        <v>0</v>
      </c>
      <c r="Z739" s="44">
        <f t="shared" si="294"/>
        <v>0</v>
      </c>
      <c r="AA739" s="44">
        <f t="shared" si="255"/>
        <v>0</v>
      </c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BD739" s="44">
        <f t="shared" si="287"/>
        <v>0</v>
      </c>
      <c r="BE739" s="44">
        <f t="shared" si="287"/>
        <v>0</v>
      </c>
    </row>
    <row r="740" spans="4:57" ht="15" hidden="1" customHeight="1" x14ac:dyDescent="0.2">
      <c r="D740" s="44">
        <f t="shared" si="256"/>
        <v>0</v>
      </c>
      <c r="F740" s="44">
        <f t="shared" si="257"/>
        <v>0</v>
      </c>
      <c r="G740" s="44">
        <f t="shared" ref="G740:Z740" si="295">G238</f>
        <v>0</v>
      </c>
      <c r="H740" s="44">
        <f t="shared" si="295"/>
        <v>0</v>
      </c>
      <c r="I740" s="44">
        <f t="shared" si="295"/>
        <v>0</v>
      </c>
      <c r="J740" s="44">
        <f t="shared" si="295"/>
        <v>0</v>
      </c>
      <c r="K740" s="44">
        <f t="shared" si="295"/>
        <v>0</v>
      </c>
      <c r="L740" s="44">
        <f t="shared" si="295"/>
        <v>0</v>
      </c>
      <c r="M740" s="44">
        <f t="shared" si="295"/>
        <v>0</v>
      </c>
      <c r="N740" s="44">
        <f t="shared" si="295"/>
        <v>0</v>
      </c>
      <c r="O740" s="44">
        <f t="shared" si="295"/>
        <v>0</v>
      </c>
      <c r="P740" s="44">
        <f t="shared" si="295"/>
        <v>0</v>
      </c>
      <c r="Q740" s="44">
        <f t="shared" si="295"/>
        <v>0</v>
      </c>
      <c r="R740" s="44">
        <f t="shared" si="295"/>
        <v>0</v>
      </c>
      <c r="S740" s="44">
        <f t="shared" si="295"/>
        <v>0</v>
      </c>
      <c r="T740" s="44">
        <f t="shared" si="295"/>
        <v>0</v>
      </c>
      <c r="U740" s="44">
        <f t="shared" si="295"/>
        <v>0</v>
      </c>
      <c r="V740" s="44">
        <f t="shared" si="295"/>
        <v>0</v>
      </c>
      <c r="W740" s="44">
        <f t="shared" si="295"/>
        <v>0</v>
      </c>
      <c r="X740" s="44">
        <f t="shared" si="295"/>
        <v>0</v>
      </c>
      <c r="Y740" s="44">
        <f t="shared" si="295"/>
        <v>0</v>
      </c>
      <c r="Z740" s="44">
        <f t="shared" si="295"/>
        <v>0</v>
      </c>
      <c r="AA740" s="44">
        <f t="shared" si="255"/>
        <v>0</v>
      </c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BD740" s="44">
        <f t="shared" si="287"/>
        <v>0</v>
      </c>
      <c r="BE740" s="44">
        <f t="shared" si="287"/>
        <v>0</v>
      </c>
    </row>
    <row r="741" spans="4:57" ht="15" hidden="1" customHeight="1" x14ac:dyDescent="0.2">
      <c r="D741" s="44">
        <f t="shared" si="256"/>
        <v>0</v>
      </c>
      <c r="F741" s="44">
        <f t="shared" si="257"/>
        <v>0</v>
      </c>
      <c r="G741" s="44">
        <f t="shared" ref="G741:Z741" si="296">G239</f>
        <v>0</v>
      </c>
      <c r="H741" s="44">
        <f t="shared" si="296"/>
        <v>0</v>
      </c>
      <c r="I741" s="44">
        <f t="shared" si="296"/>
        <v>0</v>
      </c>
      <c r="J741" s="44">
        <f t="shared" si="296"/>
        <v>0</v>
      </c>
      <c r="K741" s="44">
        <f t="shared" si="296"/>
        <v>0</v>
      </c>
      <c r="L741" s="44">
        <f t="shared" si="296"/>
        <v>0</v>
      </c>
      <c r="M741" s="44">
        <f t="shared" si="296"/>
        <v>0</v>
      </c>
      <c r="N741" s="44">
        <f t="shared" si="296"/>
        <v>0</v>
      </c>
      <c r="O741" s="44">
        <f t="shared" si="296"/>
        <v>0</v>
      </c>
      <c r="P741" s="44">
        <f t="shared" si="296"/>
        <v>0</v>
      </c>
      <c r="Q741" s="44">
        <f t="shared" si="296"/>
        <v>0</v>
      </c>
      <c r="R741" s="44">
        <f t="shared" si="296"/>
        <v>0</v>
      </c>
      <c r="S741" s="44">
        <f t="shared" si="296"/>
        <v>0</v>
      </c>
      <c r="T741" s="44">
        <f t="shared" si="296"/>
        <v>0</v>
      </c>
      <c r="U741" s="44">
        <f t="shared" si="296"/>
        <v>0</v>
      </c>
      <c r="V741" s="44">
        <f t="shared" si="296"/>
        <v>0</v>
      </c>
      <c r="W741" s="44">
        <f t="shared" si="296"/>
        <v>0</v>
      </c>
      <c r="X741" s="44">
        <f t="shared" si="296"/>
        <v>0</v>
      </c>
      <c r="Y741" s="44">
        <f t="shared" si="296"/>
        <v>0</v>
      </c>
      <c r="Z741" s="44">
        <f t="shared" si="296"/>
        <v>0</v>
      </c>
      <c r="AA741" s="44">
        <f t="shared" si="255"/>
        <v>0</v>
      </c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BD741" s="44">
        <f t="shared" si="287"/>
        <v>0</v>
      </c>
      <c r="BE741" s="44">
        <f t="shared" si="287"/>
        <v>0</v>
      </c>
    </row>
    <row r="742" spans="4:57" ht="15" hidden="1" customHeight="1" x14ac:dyDescent="0.2">
      <c r="D742" s="44">
        <f t="shared" si="256"/>
        <v>0</v>
      </c>
      <c r="F742" s="44">
        <f t="shared" si="257"/>
        <v>0</v>
      </c>
      <c r="G742" s="44">
        <f t="shared" ref="G742:Z742" si="297">G240</f>
        <v>0</v>
      </c>
      <c r="H742" s="44">
        <f t="shared" si="297"/>
        <v>0</v>
      </c>
      <c r="I742" s="44">
        <f t="shared" si="297"/>
        <v>0</v>
      </c>
      <c r="J742" s="44">
        <f t="shared" si="297"/>
        <v>0</v>
      </c>
      <c r="K742" s="44">
        <f t="shared" si="297"/>
        <v>0</v>
      </c>
      <c r="L742" s="44">
        <f t="shared" si="297"/>
        <v>0</v>
      </c>
      <c r="M742" s="44">
        <f t="shared" si="297"/>
        <v>0</v>
      </c>
      <c r="N742" s="44">
        <f t="shared" si="297"/>
        <v>0</v>
      </c>
      <c r="O742" s="44">
        <f t="shared" si="297"/>
        <v>0</v>
      </c>
      <c r="P742" s="44">
        <f t="shared" si="297"/>
        <v>0</v>
      </c>
      <c r="Q742" s="44">
        <f t="shared" si="297"/>
        <v>0</v>
      </c>
      <c r="R742" s="44">
        <f t="shared" si="297"/>
        <v>0</v>
      </c>
      <c r="S742" s="44">
        <f t="shared" si="297"/>
        <v>0</v>
      </c>
      <c r="T742" s="44">
        <f t="shared" si="297"/>
        <v>0</v>
      </c>
      <c r="U742" s="44">
        <f t="shared" si="297"/>
        <v>0</v>
      </c>
      <c r="V742" s="44">
        <f t="shared" si="297"/>
        <v>0</v>
      </c>
      <c r="W742" s="44">
        <f t="shared" si="297"/>
        <v>0</v>
      </c>
      <c r="X742" s="44">
        <f t="shared" si="297"/>
        <v>0</v>
      </c>
      <c r="Y742" s="44">
        <f t="shared" si="297"/>
        <v>0</v>
      </c>
      <c r="Z742" s="44">
        <f t="shared" si="297"/>
        <v>0</v>
      </c>
      <c r="AA742" s="44">
        <f t="shared" si="255"/>
        <v>0</v>
      </c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BD742" s="44">
        <f t="shared" si="287"/>
        <v>0</v>
      </c>
      <c r="BE742" s="44">
        <f t="shared" si="287"/>
        <v>0</v>
      </c>
    </row>
    <row r="743" spans="4:57" ht="15" hidden="1" customHeight="1" x14ac:dyDescent="0.2">
      <c r="D743" s="44">
        <f t="shared" si="256"/>
        <v>0</v>
      </c>
      <c r="F743" s="44">
        <f t="shared" si="257"/>
        <v>0</v>
      </c>
      <c r="G743" s="44">
        <f t="shared" ref="G743:Z743" si="298">G241</f>
        <v>0</v>
      </c>
      <c r="H743" s="44">
        <f t="shared" si="298"/>
        <v>0</v>
      </c>
      <c r="I743" s="44">
        <f t="shared" si="298"/>
        <v>0</v>
      </c>
      <c r="J743" s="44">
        <f t="shared" si="298"/>
        <v>0</v>
      </c>
      <c r="K743" s="44">
        <f t="shared" si="298"/>
        <v>0</v>
      </c>
      <c r="L743" s="44">
        <f t="shared" si="298"/>
        <v>0</v>
      </c>
      <c r="M743" s="44">
        <f t="shared" si="298"/>
        <v>0</v>
      </c>
      <c r="N743" s="44">
        <f t="shared" si="298"/>
        <v>0</v>
      </c>
      <c r="O743" s="44">
        <f t="shared" si="298"/>
        <v>0</v>
      </c>
      <c r="P743" s="44">
        <f t="shared" si="298"/>
        <v>0</v>
      </c>
      <c r="Q743" s="44">
        <f t="shared" si="298"/>
        <v>0</v>
      </c>
      <c r="R743" s="44">
        <f t="shared" si="298"/>
        <v>0</v>
      </c>
      <c r="S743" s="44">
        <f t="shared" si="298"/>
        <v>0</v>
      </c>
      <c r="T743" s="44">
        <f t="shared" si="298"/>
        <v>0</v>
      </c>
      <c r="U743" s="44">
        <f t="shared" si="298"/>
        <v>0</v>
      </c>
      <c r="V743" s="44">
        <f t="shared" si="298"/>
        <v>0</v>
      </c>
      <c r="W743" s="44">
        <f t="shared" si="298"/>
        <v>0</v>
      </c>
      <c r="X743" s="44">
        <f t="shared" si="298"/>
        <v>0</v>
      </c>
      <c r="Y743" s="44">
        <f t="shared" si="298"/>
        <v>0</v>
      </c>
      <c r="Z743" s="44">
        <f t="shared" si="298"/>
        <v>0</v>
      </c>
      <c r="AA743" s="44">
        <f t="shared" si="255"/>
        <v>0</v>
      </c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BD743" s="44">
        <f t="shared" si="287"/>
        <v>0</v>
      </c>
      <c r="BE743" s="44">
        <f t="shared" si="287"/>
        <v>0</v>
      </c>
    </row>
    <row r="744" spans="4:57" ht="15" hidden="1" customHeight="1" x14ac:dyDescent="0.2">
      <c r="D744" s="44">
        <f t="shared" si="256"/>
        <v>0</v>
      </c>
      <c r="F744" s="44">
        <f t="shared" si="257"/>
        <v>0</v>
      </c>
      <c r="G744" s="44">
        <f t="shared" ref="G744:Z744" si="299">G242</f>
        <v>0</v>
      </c>
      <c r="H744" s="44">
        <f t="shared" si="299"/>
        <v>0</v>
      </c>
      <c r="I744" s="44">
        <f t="shared" si="299"/>
        <v>0</v>
      </c>
      <c r="J744" s="44">
        <f t="shared" si="299"/>
        <v>0</v>
      </c>
      <c r="K744" s="44">
        <f t="shared" si="299"/>
        <v>0</v>
      </c>
      <c r="L744" s="44">
        <f t="shared" si="299"/>
        <v>0</v>
      </c>
      <c r="M744" s="44">
        <f t="shared" si="299"/>
        <v>0</v>
      </c>
      <c r="N744" s="44">
        <f t="shared" si="299"/>
        <v>0</v>
      </c>
      <c r="O744" s="44">
        <f t="shared" si="299"/>
        <v>0</v>
      </c>
      <c r="P744" s="44">
        <f t="shared" si="299"/>
        <v>0</v>
      </c>
      <c r="Q744" s="44">
        <f t="shared" si="299"/>
        <v>0</v>
      </c>
      <c r="R744" s="44">
        <f t="shared" si="299"/>
        <v>0</v>
      </c>
      <c r="S744" s="44">
        <f t="shared" si="299"/>
        <v>0</v>
      </c>
      <c r="T744" s="44">
        <f t="shared" si="299"/>
        <v>0</v>
      </c>
      <c r="U744" s="44">
        <f t="shared" si="299"/>
        <v>0</v>
      </c>
      <c r="V744" s="44">
        <f t="shared" si="299"/>
        <v>0</v>
      </c>
      <c r="W744" s="44">
        <f t="shared" si="299"/>
        <v>0</v>
      </c>
      <c r="X744" s="44">
        <f t="shared" si="299"/>
        <v>0</v>
      </c>
      <c r="Y744" s="44">
        <f t="shared" si="299"/>
        <v>0</v>
      </c>
      <c r="Z744" s="44">
        <f t="shared" si="299"/>
        <v>0</v>
      </c>
      <c r="AA744" s="44">
        <f t="shared" si="255"/>
        <v>0</v>
      </c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BD744" s="44">
        <f t="shared" si="287"/>
        <v>0</v>
      </c>
      <c r="BE744" s="44">
        <f t="shared" si="287"/>
        <v>0</v>
      </c>
    </row>
    <row r="745" spans="4:57" ht="15" hidden="1" customHeight="1" x14ac:dyDescent="0.2">
      <c r="D745" s="44">
        <f t="shared" si="256"/>
        <v>0</v>
      </c>
      <c r="F745" s="44">
        <f t="shared" si="257"/>
        <v>0</v>
      </c>
      <c r="G745" s="44">
        <f t="shared" ref="G745:Z745" si="300">G243</f>
        <v>0</v>
      </c>
      <c r="H745" s="44">
        <f t="shared" si="300"/>
        <v>0</v>
      </c>
      <c r="I745" s="44">
        <f t="shared" si="300"/>
        <v>0</v>
      </c>
      <c r="J745" s="44">
        <f t="shared" si="300"/>
        <v>0</v>
      </c>
      <c r="K745" s="44">
        <f t="shared" si="300"/>
        <v>0</v>
      </c>
      <c r="L745" s="44">
        <f t="shared" si="300"/>
        <v>0</v>
      </c>
      <c r="M745" s="44">
        <f t="shared" si="300"/>
        <v>0</v>
      </c>
      <c r="N745" s="44">
        <f t="shared" si="300"/>
        <v>0</v>
      </c>
      <c r="O745" s="44">
        <f t="shared" si="300"/>
        <v>0</v>
      </c>
      <c r="P745" s="44">
        <f t="shared" si="300"/>
        <v>0</v>
      </c>
      <c r="Q745" s="44">
        <f t="shared" si="300"/>
        <v>0</v>
      </c>
      <c r="R745" s="44">
        <f t="shared" si="300"/>
        <v>0</v>
      </c>
      <c r="S745" s="44">
        <f t="shared" si="300"/>
        <v>0</v>
      </c>
      <c r="T745" s="44">
        <f t="shared" si="300"/>
        <v>0</v>
      </c>
      <c r="U745" s="44">
        <f t="shared" si="300"/>
        <v>0</v>
      </c>
      <c r="V745" s="44">
        <f t="shared" si="300"/>
        <v>0</v>
      </c>
      <c r="W745" s="44">
        <f t="shared" si="300"/>
        <v>0</v>
      </c>
      <c r="X745" s="44">
        <f t="shared" si="300"/>
        <v>0</v>
      </c>
      <c r="Y745" s="44">
        <f t="shared" si="300"/>
        <v>0</v>
      </c>
      <c r="Z745" s="44">
        <f t="shared" si="300"/>
        <v>0</v>
      </c>
      <c r="AA745" s="44">
        <f t="shared" si="255"/>
        <v>0</v>
      </c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BD745" s="44">
        <f t="shared" si="287"/>
        <v>0</v>
      </c>
      <c r="BE745" s="44">
        <f t="shared" si="287"/>
        <v>0</v>
      </c>
    </row>
    <row r="746" spans="4:57" ht="15" hidden="1" customHeight="1" x14ac:dyDescent="0.2">
      <c r="D746" s="44">
        <f t="shared" si="256"/>
        <v>0</v>
      </c>
      <c r="F746" s="44">
        <f t="shared" si="257"/>
        <v>0</v>
      </c>
      <c r="G746" s="44">
        <f t="shared" ref="G746:Z746" si="301">G244</f>
        <v>0</v>
      </c>
      <c r="H746" s="44">
        <f t="shared" si="301"/>
        <v>0</v>
      </c>
      <c r="I746" s="44">
        <f t="shared" si="301"/>
        <v>0</v>
      </c>
      <c r="J746" s="44">
        <f t="shared" si="301"/>
        <v>0</v>
      </c>
      <c r="K746" s="44">
        <f t="shared" si="301"/>
        <v>0</v>
      </c>
      <c r="L746" s="44">
        <f t="shared" si="301"/>
        <v>0</v>
      </c>
      <c r="M746" s="44">
        <f t="shared" si="301"/>
        <v>0</v>
      </c>
      <c r="N746" s="44">
        <f t="shared" si="301"/>
        <v>0</v>
      </c>
      <c r="O746" s="44">
        <f t="shared" si="301"/>
        <v>0</v>
      </c>
      <c r="P746" s="44">
        <f t="shared" si="301"/>
        <v>0</v>
      </c>
      <c r="Q746" s="44">
        <f t="shared" si="301"/>
        <v>0</v>
      </c>
      <c r="R746" s="44">
        <f t="shared" si="301"/>
        <v>0</v>
      </c>
      <c r="S746" s="44">
        <f t="shared" si="301"/>
        <v>0</v>
      </c>
      <c r="T746" s="44">
        <f t="shared" si="301"/>
        <v>0</v>
      </c>
      <c r="U746" s="44">
        <f t="shared" si="301"/>
        <v>0</v>
      </c>
      <c r="V746" s="44">
        <f t="shared" si="301"/>
        <v>0</v>
      </c>
      <c r="W746" s="44">
        <f t="shared" si="301"/>
        <v>0</v>
      </c>
      <c r="X746" s="44">
        <f t="shared" si="301"/>
        <v>0</v>
      </c>
      <c r="Y746" s="44">
        <f t="shared" si="301"/>
        <v>0</v>
      </c>
      <c r="Z746" s="44">
        <f t="shared" si="301"/>
        <v>0</v>
      </c>
      <c r="AA746" s="44">
        <f t="shared" si="255"/>
        <v>0</v>
      </c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BD746" s="44">
        <f t="shared" si="287"/>
        <v>0</v>
      </c>
      <c r="BE746" s="44">
        <f t="shared" si="287"/>
        <v>0</v>
      </c>
    </row>
    <row r="747" spans="4:57" ht="15" hidden="1" customHeight="1" x14ac:dyDescent="0.2">
      <c r="D747" s="44">
        <f t="shared" si="256"/>
        <v>0</v>
      </c>
      <c r="F747" s="44">
        <f t="shared" si="257"/>
        <v>0</v>
      </c>
      <c r="G747" s="44">
        <f t="shared" ref="G747:Z747" si="302">G245</f>
        <v>0</v>
      </c>
      <c r="H747" s="44">
        <f t="shared" si="302"/>
        <v>0</v>
      </c>
      <c r="I747" s="44">
        <f t="shared" si="302"/>
        <v>0</v>
      </c>
      <c r="J747" s="44">
        <f t="shared" si="302"/>
        <v>0</v>
      </c>
      <c r="K747" s="44">
        <f t="shared" si="302"/>
        <v>0</v>
      </c>
      <c r="L747" s="44">
        <f t="shared" si="302"/>
        <v>0</v>
      </c>
      <c r="M747" s="44">
        <f t="shared" si="302"/>
        <v>0</v>
      </c>
      <c r="N747" s="44">
        <f t="shared" si="302"/>
        <v>0</v>
      </c>
      <c r="O747" s="44">
        <f t="shared" si="302"/>
        <v>0</v>
      </c>
      <c r="P747" s="44">
        <f t="shared" si="302"/>
        <v>0</v>
      </c>
      <c r="Q747" s="44">
        <f t="shared" si="302"/>
        <v>0</v>
      </c>
      <c r="R747" s="44">
        <f t="shared" si="302"/>
        <v>0</v>
      </c>
      <c r="S747" s="44">
        <f t="shared" si="302"/>
        <v>0</v>
      </c>
      <c r="T747" s="44">
        <f t="shared" si="302"/>
        <v>0</v>
      </c>
      <c r="U747" s="44">
        <f t="shared" si="302"/>
        <v>0</v>
      </c>
      <c r="V747" s="44">
        <f t="shared" si="302"/>
        <v>0</v>
      </c>
      <c r="W747" s="44">
        <f t="shared" si="302"/>
        <v>0</v>
      </c>
      <c r="X747" s="44">
        <f t="shared" si="302"/>
        <v>0</v>
      </c>
      <c r="Y747" s="44">
        <f t="shared" si="302"/>
        <v>0</v>
      </c>
      <c r="Z747" s="44">
        <f t="shared" si="302"/>
        <v>0</v>
      </c>
      <c r="AA747" s="44">
        <f t="shared" si="255"/>
        <v>0</v>
      </c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BD747" s="44">
        <f t="shared" si="287"/>
        <v>0</v>
      </c>
      <c r="BE747" s="44">
        <f t="shared" si="287"/>
        <v>0</v>
      </c>
    </row>
    <row r="748" spans="4:57" ht="15" hidden="1" customHeight="1" x14ac:dyDescent="0.2">
      <c r="D748" s="44">
        <f t="shared" si="256"/>
        <v>0</v>
      </c>
      <c r="F748" s="44">
        <f t="shared" si="257"/>
        <v>0</v>
      </c>
      <c r="G748" s="44">
        <f t="shared" ref="G748:Z748" si="303">G246</f>
        <v>0</v>
      </c>
      <c r="H748" s="44">
        <f t="shared" si="303"/>
        <v>0</v>
      </c>
      <c r="I748" s="44">
        <f t="shared" si="303"/>
        <v>0</v>
      </c>
      <c r="J748" s="44">
        <f t="shared" si="303"/>
        <v>0</v>
      </c>
      <c r="K748" s="44">
        <f t="shared" si="303"/>
        <v>0</v>
      </c>
      <c r="L748" s="44">
        <f t="shared" si="303"/>
        <v>0</v>
      </c>
      <c r="M748" s="44">
        <f t="shared" si="303"/>
        <v>0</v>
      </c>
      <c r="N748" s="44">
        <f t="shared" si="303"/>
        <v>0</v>
      </c>
      <c r="O748" s="44">
        <f t="shared" si="303"/>
        <v>0</v>
      </c>
      <c r="P748" s="44">
        <f t="shared" si="303"/>
        <v>0</v>
      </c>
      <c r="Q748" s="44">
        <f t="shared" si="303"/>
        <v>0</v>
      </c>
      <c r="R748" s="44">
        <f t="shared" si="303"/>
        <v>0</v>
      </c>
      <c r="S748" s="44">
        <f t="shared" si="303"/>
        <v>0</v>
      </c>
      <c r="T748" s="44">
        <f t="shared" si="303"/>
        <v>0</v>
      </c>
      <c r="U748" s="44">
        <f t="shared" si="303"/>
        <v>0</v>
      </c>
      <c r="V748" s="44">
        <f t="shared" si="303"/>
        <v>0</v>
      </c>
      <c r="W748" s="44">
        <f t="shared" si="303"/>
        <v>0</v>
      </c>
      <c r="X748" s="44">
        <f t="shared" si="303"/>
        <v>0</v>
      </c>
      <c r="Y748" s="44">
        <f t="shared" si="303"/>
        <v>0</v>
      </c>
      <c r="Z748" s="44">
        <f t="shared" si="303"/>
        <v>0</v>
      </c>
      <c r="AA748" s="44">
        <f t="shared" si="255"/>
        <v>0</v>
      </c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BD748" s="44">
        <f t="shared" si="287"/>
        <v>0</v>
      </c>
      <c r="BE748" s="44">
        <f t="shared" si="287"/>
        <v>0</v>
      </c>
    </row>
    <row r="749" spans="4:57" ht="15" hidden="1" customHeight="1" x14ac:dyDescent="0.2">
      <c r="D749" s="44">
        <f t="shared" si="256"/>
        <v>0</v>
      </c>
      <c r="F749" s="44">
        <f t="shared" si="257"/>
        <v>0</v>
      </c>
      <c r="G749" s="44">
        <f t="shared" ref="G749:Z749" si="304">G247</f>
        <v>0</v>
      </c>
      <c r="H749" s="44">
        <f t="shared" si="304"/>
        <v>0</v>
      </c>
      <c r="I749" s="44">
        <f t="shared" si="304"/>
        <v>0</v>
      </c>
      <c r="J749" s="44">
        <f t="shared" si="304"/>
        <v>0</v>
      </c>
      <c r="K749" s="44">
        <f t="shared" si="304"/>
        <v>0</v>
      </c>
      <c r="L749" s="44">
        <f t="shared" si="304"/>
        <v>0</v>
      </c>
      <c r="M749" s="44">
        <f t="shared" si="304"/>
        <v>0</v>
      </c>
      <c r="N749" s="44">
        <f t="shared" si="304"/>
        <v>0</v>
      </c>
      <c r="O749" s="44">
        <f t="shared" si="304"/>
        <v>0</v>
      </c>
      <c r="P749" s="44">
        <f t="shared" si="304"/>
        <v>0</v>
      </c>
      <c r="Q749" s="44">
        <f t="shared" si="304"/>
        <v>0</v>
      </c>
      <c r="R749" s="44">
        <f t="shared" si="304"/>
        <v>0</v>
      </c>
      <c r="S749" s="44">
        <f t="shared" si="304"/>
        <v>0</v>
      </c>
      <c r="T749" s="44">
        <f t="shared" si="304"/>
        <v>0</v>
      </c>
      <c r="U749" s="44">
        <f t="shared" si="304"/>
        <v>0</v>
      </c>
      <c r="V749" s="44">
        <f t="shared" si="304"/>
        <v>0</v>
      </c>
      <c r="W749" s="44">
        <f t="shared" si="304"/>
        <v>0</v>
      </c>
      <c r="X749" s="44">
        <f t="shared" si="304"/>
        <v>0</v>
      </c>
      <c r="Y749" s="44">
        <f t="shared" si="304"/>
        <v>0</v>
      </c>
      <c r="Z749" s="44">
        <f t="shared" si="304"/>
        <v>0</v>
      </c>
      <c r="AA749" s="44">
        <f t="shared" si="255"/>
        <v>0</v>
      </c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BD749" s="44">
        <f t="shared" si="287"/>
        <v>0</v>
      </c>
      <c r="BE749" s="44">
        <f t="shared" si="287"/>
        <v>0</v>
      </c>
    </row>
    <row r="750" spans="4:57" ht="15" hidden="1" customHeight="1" x14ac:dyDescent="0.2">
      <c r="D750" s="44">
        <f t="shared" si="256"/>
        <v>0</v>
      </c>
      <c r="F750" s="44">
        <f t="shared" si="257"/>
        <v>0</v>
      </c>
      <c r="G750" s="44">
        <f t="shared" ref="G750:Z750" si="305">G248</f>
        <v>0</v>
      </c>
      <c r="H750" s="44">
        <f t="shared" si="305"/>
        <v>0</v>
      </c>
      <c r="I750" s="44">
        <f t="shared" si="305"/>
        <v>0</v>
      </c>
      <c r="J750" s="44">
        <f t="shared" si="305"/>
        <v>0</v>
      </c>
      <c r="K750" s="44">
        <f t="shared" si="305"/>
        <v>0</v>
      </c>
      <c r="L750" s="44">
        <f t="shared" si="305"/>
        <v>0</v>
      </c>
      <c r="M750" s="44">
        <f t="shared" si="305"/>
        <v>0</v>
      </c>
      <c r="N750" s="44">
        <f t="shared" si="305"/>
        <v>0</v>
      </c>
      <c r="O750" s="44">
        <f t="shared" si="305"/>
        <v>0</v>
      </c>
      <c r="P750" s="44">
        <f t="shared" si="305"/>
        <v>0</v>
      </c>
      <c r="Q750" s="44">
        <f t="shared" si="305"/>
        <v>0</v>
      </c>
      <c r="R750" s="44">
        <f t="shared" si="305"/>
        <v>0</v>
      </c>
      <c r="S750" s="44">
        <f t="shared" si="305"/>
        <v>0</v>
      </c>
      <c r="T750" s="44">
        <f t="shared" si="305"/>
        <v>0</v>
      </c>
      <c r="U750" s="44">
        <f t="shared" si="305"/>
        <v>0</v>
      </c>
      <c r="V750" s="44">
        <f t="shared" si="305"/>
        <v>0</v>
      </c>
      <c r="W750" s="44">
        <f t="shared" si="305"/>
        <v>0</v>
      </c>
      <c r="X750" s="44">
        <f t="shared" si="305"/>
        <v>0</v>
      </c>
      <c r="Y750" s="44">
        <f t="shared" si="305"/>
        <v>0</v>
      </c>
      <c r="Z750" s="44">
        <f t="shared" si="305"/>
        <v>0</v>
      </c>
      <c r="AA750" s="44">
        <f t="shared" si="255"/>
        <v>0</v>
      </c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BD750" s="44">
        <f t="shared" si="287"/>
        <v>0</v>
      </c>
      <c r="BE750" s="44">
        <f t="shared" si="287"/>
        <v>0</v>
      </c>
    </row>
    <row r="751" spans="4:57" ht="15" hidden="1" customHeight="1" x14ac:dyDescent="0.2">
      <c r="D751" s="44">
        <f t="shared" si="256"/>
        <v>0</v>
      </c>
      <c r="F751" s="44">
        <f t="shared" si="257"/>
        <v>0</v>
      </c>
      <c r="G751" s="44">
        <f t="shared" ref="G751:Z751" si="306">G249</f>
        <v>0</v>
      </c>
      <c r="H751" s="44">
        <f t="shared" si="306"/>
        <v>0</v>
      </c>
      <c r="I751" s="44">
        <f t="shared" si="306"/>
        <v>0</v>
      </c>
      <c r="J751" s="44">
        <f t="shared" si="306"/>
        <v>0</v>
      </c>
      <c r="K751" s="44">
        <f t="shared" si="306"/>
        <v>0</v>
      </c>
      <c r="L751" s="44">
        <f t="shared" si="306"/>
        <v>0</v>
      </c>
      <c r="M751" s="44">
        <f t="shared" si="306"/>
        <v>0</v>
      </c>
      <c r="N751" s="44">
        <f t="shared" si="306"/>
        <v>0</v>
      </c>
      <c r="O751" s="44">
        <f t="shared" si="306"/>
        <v>0</v>
      </c>
      <c r="P751" s="44">
        <f t="shared" si="306"/>
        <v>0</v>
      </c>
      <c r="Q751" s="44">
        <f t="shared" si="306"/>
        <v>0</v>
      </c>
      <c r="R751" s="44">
        <f t="shared" si="306"/>
        <v>0</v>
      </c>
      <c r="S751" s="44">
        <f t="shared" si="306"/>
        <v>0</v>
      </c>
      <c r="T751" s="44">
        <f t="shared" si="306"/>
        <v>0</v>
      </c>
      <c r="U751" s="44">
        <f t="shared" si="306"/>
        <v>0</v>
      </c>
      <c r="V751" s="44">
        <f t="shared" si="306"/>
        <v>0</v>
      </c>
      <c r="W751" s="44">
        <f t="shared" si="306"/>
        <v>0</v>
      </c>
      <c r="X751" s="44">
        <f t="shared" si="306"/>
        <v>0</v>
      </c>
      <c r="Y751" s="44">
        <f t="shared" si="306"/>
        <v>0</v>
      </c>
      <c r="Z751" s="44">
        <f t="shared" si="306"/>
        <v>0</v>
      </c>
      <c r="AA751" s="44">
        <f t="shared" si="255"/>
        <v>0</v>
      </c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BD751" s="44">
        <f t="shared" si="287"/>
        <v>0</v>
      </c>
      <c r="BE751" s="44">
        <f t="shared" si="287"/>
        <v>0</v>
      </c>
    </row>
    <row r="752" spans="4:57" ht="15" hidden="1" customHeight="1" x14ac:dyDescent="0.2">
      <c r="D752" s="44">
        <f t="shared" si="256"/>
        <v>0</v>
      </c>
      <c r="F752" s="44">
        <f t="shared" si="257"/>
        <v>0</v>
      </c>
      <c r="G752" s="44">
        <f t="shared" ref="G752:Z752" si="307">G250</f>
        <v>0</v>
      </c>
      <c r="H752" s="44">
        <f t="shared" si="307"/>
        <v>0</v>
      </c>
      <c r="I752" s="44">
        <f t="shared" si="307"/>
        <v>0</v>
      </c>
      <c r="J752" s="44">
        <f t="shared" si="307"/>
        <v>0</v>
      </c>
      <c r="K752" s="44">
        <f t="shared" si="307"/>
        <v>0</v>
      </c>
      <c r="L752" s="44">
        <f t="shared" si="307"/>
        <v>0</v>
      </c>
      <c r="M752" s="44">
        <f t="shared" si="307"/>
        <v>0</v>
      </c>
      <c r="N752" s="44">
        <f t="shared" si="307"/>
        <v>0</v>
      </c>
      <c r="O752" s="44">
        <f t="shared" si="307"/>
        <v>0</v>
      </c>
      <c r="P752" s="44">
        <f t="shared" si="307"/>
        <v>0</v>
      </c>
      <c r="Q752" s="44">
        <f t="shared" si="307"/>
        <v>0</v>
      </c>
      <c r="R752" s="44">
        <f t="shared" si="307"/>
        <v>0</v>
      </c>
      <c r="S752" s="44">
        <f t="shared" si="307"/>
        <v>0</v>
      </c>
      <c r="T752" s="44">
        <f t="shared" si="307"/>
        <v>0</v>
      </c>
      <c r="U752" s="44">
        <f t="shared" si="307"/>
        <v>0</v>
      </c>
      <c r="V752" s="44">
        <f t="shared" si="307"/>
        <v>0</v>
      </c>
      <c r="W752" s="44">
        <f t="shared" si="307"/>
        <v>0</v>
      </c>
      <c r="X752" s="44">
        <f t="shared" si="307"/>
        <v>0</v>
      </c>
      <c r="Y752" s="44">
        <f t="shared" si="307"/>
        <v>0</v>
      </c>
      <c r="Z752" s="44">
        <f t="shared" si="307"/>
        <v>0</v>
      </c>
      <c r="AA752" s="44">
        <f t="shared" si="255"/>
        <v>0</v>
      </c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BD752" s="44">
        <f t="shared" ref="BD752:BE771" si="308">BD250</f>
        <v>0</v>
      </c>
      <c r="BE752" s="44">
        <f t="shared" si="308"/>
        <v>0</v>
      </c>
    </row>
    <row r="753" spans="4:57" ht="15" hidden="1" customHeight="1" x14ac:dyDescent="0.2">
      <c r="D753" s="44">
        <f t="shared" si="256"/>
        <v>0</v>
      </c>
      <c r="F753" s="44">
        <f t="shared" si="257"/>
        <v>0</v>
      </c>
      <c r="G753" s="44">
        <f t="shared" ref="G753:Z753" si="309">G251</f>
        <v>0</v>
      </c>
      <c r="H753" s="44">
        <f t="shared" si="309"/>
        <v>0</v>
      </c>
      <c r="I753" s="44">
        <f t="shared" si="309"/>
        <v>0</v>
      </c>
      <c r="J753" s="44">
        <f t="shared" si="309"/>
        <v>0</v>
      </c>
      <c r="K753" s="44">
        <f t="shared" si="309"/>
        <v>0</v>
      </c>
      <c r="L753" s="44">
        <f t="shared" si="309"/>
        <v>0</v>
      </c>
      <c r="M753" s="44">
        <f t="shared" si="309"/>
        <v>0</v>
      </c>
      <c r="N753" s="44">
        <f t="shared" si="309"/>
        <v>0</v>
      </c>
      <c r="O753" s="44">
        <f t="shared" si="309"/>
        <v>0</v>
      </c>
      <c r="P753" s="44">
        <f t="shared" si="309"/>
        <v>0</v>
      </c>
      <c r="Q753" s="44">
        <f t="shared" si="309"/>
        <v>0</v>
      </c>
      <c r="R753" s="44">
        <f t="shared" si="309"/>
        <v>0</v>
      </c>
      <c r="S753" s="44">
        <f t="shared" si="309"/>
        <v>0</v>
      </c>
      <c r="T753" s="44">
        <f t="shared" si="309"/>
        <v>0</v>
      </c>
      <c r="U753" s="44">
        <f t="shared" si="309"/>
        <v>0</v>
      </c>
      <c r="V753" s="44">
        <f t="shared" si="309"/>
        <v>0</v>
      </c>
      <c r="W753" s="44">
        <f t="shared" si="309"/>
        <v>0</v>
      </c>
      <c r="X753" s="44">
        <f t="shared" si="309"/>
        <v>0</v>
      </c>
      <c r="Y753" s="44">
        <f t="shared" si="309"/>
        <v>0</v>
      </c>
      <c r="Z753" s="44">
        <f t="shared" si="309"/>
        <v>0</v>
      </c>
      <c r="AA753" s="44">
        <f t="shared" si="255"/>
        <v>0</v>
      </c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BD753" s="44">
        <f t="shared" si="308"/>
        <v>0</v>
      </c>
      <c r="BE753" s="44">
        <f t="shared" si="308"/>
        <v>0</v>
      </c>
    </row>
    <row r="754" spans="4:57" ht="15" hidden="1" customHeight="1" x14ac:dyDescent="0.2">
      <c r="D754" s="44">
        <f t="shared" si="256"/>
        <v>0</v>
      </c>
      <c r="F754" s="44">
        <f t="shared" si="257"/>
        <v>0</v>
      </c>
      <c r="G754" s="44">
        <f t="shared" ref="G754:Z754" si="310">G252</f>
        <v>0</v>
      </c>
      <c r="H754" s="44">
        <f t="shared" si="310"/>
        <v>0</v>
      </c>
      <c r="I754" s="44">
        <f t="shared" si="310"/>
        <v>0</v>
      </c>
      <c r="J754" s="44">
        <f t="shared" si="310"/>
        <v>0</v>
      </c>
      <c r="K754" s="44">
        <f t="shared" si="310"/>
        <v>0</v>
      </c>
      <c r="L754" s="44">
        <f t="shared" si="310"/>
        <v>0</v>
      </c>
      <c r="M754" s="44">
        <f t="shared" si="310"/>
        <v>0</v>
      </c>
      <c r="N754" s="44">
        <f t="shared" si="310"/>
        <v>0</v>
      </c>
      <c r="O754" s="44">
        <f t="shared" si="310"/>
        <v>0</v>
      </c>
      <c r="P754" s="44">
        <f t="shared" si="310"/>
        <v>0</v>
      </c>
      <c r="Q754" s="44">
        <f t="shared" si="310"/>
        <v>0</v>
      </c>
      <c r="R754" s="44">
        <f t="shared" si="310"/>
        <v>0</v>
      </c>
      <c r="S754" s="44">
        <f t="shared" si="310"/>
        <v>0</v>
      </c>
      <c r="T754" s="44">
        <f t="shared" si="310"/>
        <v>0</v>
      </c>
      <c r="U754" s="44">
        <f t="shared" si="310"/>
        <v>0</v>
      </c>
      <c r="V754" s="44">
        <f t="shared" si="310"/>
        <v>0</v>
      </c>
      <c r="W754" s="44">
        <f t="shared" si="310"/>
        <v>0</v>
      </c>
      <c r="X754" s="44">
        <f t="shared" si="310"/>
        <v>0</v>
      </c>
      <c r="Y754" s="44">
        <f t="shared" si="310"/>
        <v>0</v>
      </c>
      <c r="Z754" s="44">
        <f t="shared" si="310"/>
        <v>0</v>
      </c>
      <c r="AA754" s="44">
        <f t="shared" si="255"/>
        <v>0</v>
      </c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BD754" s="44">
        <f t="shared" si="308"/>
        <v>0</v>
      </c>
      <c r="BE754" s="44">
        <f t="shared" si="308"/>
        <v>0</v>
      </c>
    </row>
    <row r="755" spans="4:57" ht="15" hidden="1" customHeight="1" x14ac:dyDescent="0.2">
      <c r="D755" s="44">
        <f t="shared" si="256"/>
        <v>0</v>
      </c>
      <c r="F755" s="44">
        <f t="shared" si="257"/>
        <v>0</v>
      </c>
      <c r="G755" s="44">
        <f t="shared" ref="G755:Z755" si="311">G253</f>
        <v>0</v>
      </c>
      <c r="H755" s="44">
        <f t="shared" si="311"/>
        <v>0</v>
      </c>
      <c r="I755" s="44">
        <f t="shared" si="311"/>
        <v>0</v>
      </c>
      <c r="J755" s="44">
        <f t="shared" si="311"/>
        <v>0</v>
      </c>
      <c r="K755" s="44">
        <f t="shared" si="311"/>
        <v>0</v>
      </c>
      <c r="L755" s="44">
        <f t="shared" si="311"/>
        <v>0</v>
      </c>
      <c r="M755" s="44">
        <f t="shared" si="311"/>
        <v>0</v>
      </c>
      <c r="N755" s="44">
        <f t="shared" si="311"/>
        <v>0</v>
      </c>
      <c r="O755" s="44">
        <f t="shared" si="311"/>
        <v>0</v>
      </c>
      <c r="P755" s="44">
        <f t="shared" si="311"/>
        <v>0</v>
      </c>
      <c r="Q755" s="44">
        <f t="shared" si="311"/>
        <v>0</v>
      </c>
      <c r="R755" s="44">
        <f t="shared" si="311"/>
        <v>0</v>
      </c>
      <c r="S755" s="44">
        <f t="shared" si="311"/>
        <v>0</v>
      </c>
      <c r="T755" s="44">
        <f t="shared" si="311"/>
        <v>0</v>
      </c>
      <c r="U755" s="44">
        <f t="shared" si="311"/>
        <v>0</v>
      </c>
      <c r="V755" s="44">
        <f t="shared" si="311"/>
        <v>0</v>
      </c>
      <c r="W755" s="44">
        <f t="shared" si="311"/>
        <v>0</v>
      </c>
      <c r="X755" s="44">
        <f t="shared" si="311"/>
        <v>0</v>
      </c>
      <c r="Y755" s="44">
        <f t="shared" si="311"/>
        <v>0</v>
      </c>
      <c r="Z755" s="44">
        <f t="shared" si="311"/>
        <v>0</v>
      </c>
      <c r="AA755" s="44">
        <f t="shared" si="255"/>
        <v>0</v>
      </c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BD755" s="44">
        <f t="shared" si="308"/>
        <v>0</v>
      </c>
      <c r="BE755" s="44">
        <f t="shared" si="308"/>
        <v>0</v>
      </c>
    </row>
    <row r="756" spans="4:57" ht="15" hidden="1" customHeight="1" x14ac:dyDescent="0.2">
      <c r="D756" s="44">
        <f t="shared" si="256"/>
        <v>0</v>
      </c>
      <c r="F756" s="44">
        <f t="shared" si="257"/>
        <v>0</v>
      </c>
      <c r="G756" s="44">
        <f t="shared" ref="G756:Z756" si="312">G254</f>
        <v>0</v>
      </c>
      <c r="H756" s="44">
        <f t="shared" si="312"/>
        <v>0</v>
      </c>
      <c r="I756" s="44">
        <f t="shared" si="312"/>
        <v>0</v>
      </c>
      <c r="J756" s="44">
        <f t="shared" si="312"/>
        <v>0</v>
      </c>
      <c r="K756" s="44">
        <f t="shared" si="312"/>
        <v>0</v>
      </c>
      <c r="L756" s="44">
        <f t="shared" si="312"/>
        <v>0</v>
      </c>
      <c r="M756" s="44">
        <f t="shared" si="312"/>
        <v>0</v>
      </c>
      <c r="N756" s="44">
        <f t="shared" si="312"/>
        <v>0</v>
      </c>
      <c r="O756" s="44">
        <f t="shared" si="312"/>
        <v>0</v>
      </c>
      <c r="P756" s="44">
        <f t="shared" si="312"/>
        <v>0</v>
      </c>
      <c r="Q756" s="44">
        <f t="shared" si="312"/>
        <v>0</v>
      </c>
      <c r="R756" s="44">
        <f t="shared" si="312"/>
        <v>0</v>
      </c>
      <c r="S756" s="44">
        <f t="shared" si="312"/>
        <v>0</v>
      </c>
      <c r="T756" s="44">
        <f t="shared" si="312"/>
        <v>0</v>
      </c>
      <c r="U756" s="44">
        <f t="shared" si="312"/>
        <v>0</v>
      </c>
      <c r="V756" s="44">
        <f t="shared" si="312"/>
        <v>0</v>
      </c>
      <c r="W756" s="44">
        <f t="shared" si="312"/>
        <v>0</v>
      </c>
      <c r="X756" s="44">
        <f t="shared" si="312"/>
        <v>0</v>
      </c>
      <c r="Y756" s="44">
        <f t="shared" si="312"/>
        <v>0</v>
      </c>
      <c r="Z756" s="44">
        <f t="shared" si="312"/>
        <v>0</v>
      </c>
      <c r="AA756" s="44">
        <f t="shared" si="255"/>
        <v>0</v>
      </c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BD756" s="44">
        <f t="shared" si="308"/>
        <v>0</v>
      </c>
      <c r="BE756" s="44">
        <f t="shared" si="308"/>
        <v>0</v>
      </c>
    </row>
    <row r="757" spans="4:57" ht="15" hidden="1" customHeight="1" x14ac:dyDescent="0.2">
      <c r="D757" s="44">
        <f t="shared" si="256"/>
        <v>0</v>
      </c>
      <c r="F757" s="44">
        <f t="shared" si="257"/>
        <v>0</v>
      </c>
      <c r="G757" s="44">
        <f t="shared" ref="G757:Z757" si="313">G255</f>
        <v>0</v>
      </c>
      <c r="H757" s="44">
        <f t="shared" si="313"/>
        <v>0</v>
      </c>
      <c r="I757" s="44">
        <f t="shared" si="313"/>
        <v>0</v>
      </c>
      <c r="J757" s="44">
        <f t="shared" si="313"/>
        <v>0</v>
      </c>
      <c r="K757" s="44">
        <f t="shared" si="313"/>
        <v>0</v>
      </c>
      <c r="L757" s="44">
        <f t="shared" si="313"/>
        <v>0</v>
      </c>
      <c r="M757" s="44">
        <f t="shared" si="313"/>
        <v>0</v>
      </c>
      <c r="N757" s="44">
        <f t="shared" si="313"/>
        <v>0</v>
      </c>
      <c r="O757" s="44">
        <f t="shared" si="313"/>
        <v>0</v>
      </c>
      <c r="P757" s="44">
        <f t="shared" si="313"/>
        <v>0</v>
      </c>
      <c r="Q757" s="44">
        <f t="shared" si="313"/>
        <v>0</v>
      </c>
      <c r="R757" s="44">
        <f t="shared" si="313"/>
        <v>0</v>
      </c>
      <c r="S757" s="44">
        <f t="shared" si="313"/>
        <v>0</v>
      </c>
      <c r="T757" s="44">
        <f t="shared" si="313"/>
        <v>0</v>
      </c>
      <c r="U757" s="44">
        <f t="shared" si="313"/>
        <v>0</v>
      </c>
      <c r="V757" s="44">
        <f t="shared" si="313"/>
        <v>0</v>
      </c>
      <c r="W757" s="44">
        <f t="shared" si="313"/>
        <v>0</v>
      </c>
      <c r="X757" s="44">
        <f t="shared" si="313"/>
        <v>0</v>
      </c>
      <c r="Y757" s="44">
        <f t="shared" si="313"/>
        <v>0</v>
      </c>
      <c r="Z757" s="44">
        <f t="shared" si="313"/>
        <v>0</v>
      </c>
      <c r="AA757" s="44">
        <f t="shared" si="255"/>
        <v>0</v>
      </c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BD757" s="44">
        <f t="shared" si="308"/>
        <v>0</v>
      </c>
      <c r="BE757" s="44">
        <f t="shared" si="308"/>
        <v>0</v>
      </c>
    </row>
    <row r="758" spans="4:57" ht="15" hidden="1" customHeight="1" x14ac:dyDescent="0.2">
      <c r="D758" s="44">
        <f t="shared" si="256"/>
        <v>0</v>
      </c>
      <c r="F758" s="44">
        <f t="shared" si="257"/>
        <v>0</v>
      </c>
      <c r="G758" s="44">
        <f t="shared" ref="G758:Z758" si="314">G256</f>
        <v>0</v>
      </c>
      <c r="H758" s="44">
        <f t="shared" si="314"/>
        <v>0</v>
      </c>
      <c r="I758" s="44">
        <f t="shared" si="314"/>
        <v>0</v>
      </c>
      <c r="J758" s="44">
        <f t="shared" si="314"/>
        <v>0</v>
      </c>
      <c r="K758" s="44">
        <f t="shared" si="314"/>
        <v>0</v>
      </c>
      <c r="L758" s="44">
        <f t="shared" si="314"/>
        <v>0</v>
      </c>
      <c r="M758" s="44">
        <f t="shared" si="314"/>
        <v>0</v>
      </c>
      <c r="N758" s="44">
        <f t="shared" si="314"/>
        <v>0</v>
      </c>
      <c r="O758" s="44">
        <f t="shared" si="314"/>
        <v>0</v>
      </c>
      <c r="P758" s="44">
        <f t="shared" si="314"/>
        <v>0</v>
      </c>
      <c r="Q758" s="44">
        <f t="shared" si="314"/>
        <v>0</v>
      </c>
      <c r="R758" s="44">
        <f t="shared" si="314"/>
        <v>0</v>
      </c>
      <c r="S758" s="44">
        <f t="shared" si="314"/>
        <v>0</v>
      </c>
      <c r="T758" s="44">
        <f t="shared" si="314"/>
        <v>0</v>
      </c>
      <c r="U758" s="44">
        <f t="shared" si="314"/>
        <v>0</v>
      </c>
      <c r="V758" s="44">
        <f t="shared" si="314"/>
        <v>0</v>
      </c>
      <c r="W758" s="44">
        <f t="shared" si="314"/>
        <v>0</v>
      </c>
      <c r="X758" s="44">
        <f t="shared" si="314"/>
        <v>0</v>
      </c>
      <c r="Y758" s="44">
        <f t="shared" si="314"/>
        <v>0</v>
      </c>
      <c r="Z758" s="44">
        <f t="shared" si="314"/>
        <v>0</v>
      </c>
      <c r="AA758" s="44">
        <f t="shared" si="255"/>
        <v>0</v>
      </c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BD758" s="44">
        <f t="shared" si="308"/>
        <v>0</v>
      </c>
      <c r="BE758" s="44">
        <f t="shared" si="308"/>
        <v>0</v>
      </c>
    </row>
    <row r="759" spans="4:57" ht="15" hidden="1" customHeight="1" x14ac:dyDescent="0.2">
      <c r="D759" s="44">
        <f t="shared" si="256"/>
        <v>0</v>
      </c>
      <c r="F759" s="44">
        <f t="shared" si="257"/>
        <v>0</v>
      </c>
      <c r="G759" s="44">
        <f t="shared" ref="G759:Z759" si="315">G257</f>
        <v>0</v>
      </c>
      <c r="H759" s="44">
        <f t="shared" si="315"/>
        <v>0</v>
      </c>
      <c r="I759" s="44">
        <f t="shared" si="315"/>
        <v>0</v>
      </c>
      <c r="J759" s="44">
        <f t="shared" si="315"/>
        <v>0</v>
      </c>
      <c r="K759" s="44">
        <f t="shared" si="315"/>
        <v>0</v>
      </c>
      <c r="L759" s="44">
        <f t="shared" si="315"/>
        <v>0</v>
      </c>
      <c r="M759" s="44">
        <f t="shared" si="315"/>
        <v>0</v>
      </c>
      <c r="N759" s="44">
        <f t="shared" si="315"/>
        <v>0</v>
      </c>
      <c r="O759" s="44">
        <f t="shared" si="315"/>
        <v>0</v>
      </c>
      <c r="P759" s="44">
        <f t="shared" si="315"/>
        <v>0</v>
      </c>
      <c r="Q759" s="44">
        <f t="shared" si="315"/>
        <v>0</v>
      </c>
      <c r="R759" s="44">
        <f t="shared" si="315"/>
        <v>0</v>
      </c>
      <c r="S759" s="44">
        <f t="shared" si="315"/>
        <v>0</v>
      </c>
      <c r="T759" s="44">
        <f t="shared" si="315"/>
        <v>0</v>
      </c>
      <c r="U759" s="44">
        <f t="shared" si="315"/>
        <v>0</v>
      </c>
      <c r="V759" s="44">
        <f t="shared" si="315"/>
        <v>0</v>
      </c>
      <c r="W759" s="44">
        <f t="shared" si="315"/>
        <v>0</v>
      </c>
      <c r="X759" s="44">
        <f t="shared" si="315"/>
        <v>0</v>
      </c>
      <c r="Y759" s="44">
        <f t="shared" si="315"/>
        <v>0</v>
      </c>
      <c r="Z759" s="44">
        <f t="shared" si="315"/>
        <v>0</v>
      </c>
      <c r="AA759" s="44">
        <f t="shared" si="255"/>
        <v>0</v>
      </c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BD759" s="44">
        <f t="shared" si="308"/>
        <v>0</v>
      </c>
      <c r="BE759" s="44">
        <f t="shared" si="308"/>
        <v>0</v>
      </c>
    </row>
    <row r="760" spans="4:57" ht="15" hidden="1" customHeight="1" x14ac:dyDescent="0.2">
      <c r="D760" s="44">
        <f t="shared" si="256"/>
        <v>0</v>
      </c>
      <c r="F760" s="44">
        <f t="shared" si="257"/>
        <v>0</v>
      </c>
      <c r="G760" s="44">
        <f t="shared" ref="G760:Z760" si="316">G258</f>
        <v>0</v>
      </c>
      <c r="H760" s="44">
        <f t="shared" si="316"/>
        <v>0</v>
      </c>
      <c r="I760" s="44">
        <f t="shared" si="316"/>
        <v>0</v>
      </c>
      <c r="J760" s="44">
        <f t="shared" si="316"/>
        <v>0</v>
      </c>
      <c r="K760" s="44">
        <f t="shared" si="316"/>
        <v>0</v>
      </c>
      <c r="L760" s="44">
        <f t="shared" si="316"/>
        <v>0</v>
      </c>
      <c r="M760" s="44">
        <f t="shared" si="316"/>
        <v>0</v>
      </c>
      <c r="N760" s="44">
        <f t="shared" si="316"/>
        <v>0</v>
      </c>
      <c r="O760" s="44">
        <f t="shared" si="316"/>
        <v>0</v>
      </c>
      <c r="P760" s="44">
        <f t="shared" si="316"/>
        <v>0</v>
      </c>
      <c r="Q760" s="44">
        <f t="shared" si="316"/>
        <v>0</v>
      </c>
      <c r="R760" s="44">
        <f t="shared" si="316"/>
        <v>0</v>
      </c>
      <c r="S760" s="44">
        <f t="shared" si="316"/>
        <v>0</v>
      </c>
      <c r="T760" s="44">
        <f t="shared" si="316"/>
        <v>0</v>
      </c>
      <c r="U760" s="44">
        <f t="shared" si="316"/>
        <v>0</v>
      </c>
      <c r="V760" s="44">
        <f t="shared" si="316"/>
        <v>0</v>
      </c>
      <c r="W760" s="44">
        <f t="shared" si="316"/>
        <v>0</v>
      </c>
      <c r="X760" s="44">
        <f t="shared" si="316"/>
        <v>0</v>
      </c>
      <c r="Y760" s="44">
        <f t="shared" si="316"/>
        <v>0</v>
      </c>
      <c r="Z760" s="44">
        <f t="shared" si="316"/>
        <v>0</v>
      </c>
      <c r="AA760" s="44">
        <f t="shared" si="255"/>
        <v>0</v>
      </c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BD760" s="44">
        <f t="shared" si="308"/>
        <v>0</v>
      </c>
      <c r="BE760" s="44">
        <f t="shared" si="308"/>
        <v>0</v>
      </c>
    </row>
    <row r="761" spans="4:57" ht="15" hidden="1" customHeight="1" x14ac:dyDescent="0.2">
      <c r="D761" s="44">
        <f t="shared" si="256"/>
        <v>0</v>
      </c>
      <c r="F761" s="44">
        <f t="shared" si="257"/>
        <v>0</v>
      </c>
      <c r="G761" s="44">
        <f t="shared" ref="G761:Z761" si="317">G259</f>
        <v>0</v>
      </c>
      <c r="H761" s="44">
        <f t="shared" si="317"/>
        <v>0</v>
      </c>
      <c r="I761" s="44">
        <f t="shared" si="317"/>
        <v>0</v>
      </c>
      <c r="J761" s="44">
        <f t="shared" si="317"/>
        <v>0</v>
      </c>
      <c r="K761" s="44">
        <f t="shared" si="317"/>
        <v>0</v>
      </c>
      <c r="L761" s="44">
        <f t="shared" si="317"/>
        <v>0</v>
      </c>
      <c r="M761" s="44">
        <f t="shared" si="317"/>
        <v>0</v>
      </c>
      <c r="N761" s="44">
        <f t="shared" si="317"/>
        <v>0</v>
      </c>
      <c r="O761" s="44">
        <f t="shared" si="317"/>
        <v>0</v>
      </c>
      <c r="P761" s="44">
        <f t="shared" si="317"/>
        <v>0</v>
      </c>
      <c r="Q761" s="44">
        <f t="shared" si="317"/>
        <v>0</v>
      </c>
      <c r="R761" s="44">
        <f t="shared" si="317"/>
        <v>0</v>
      </c>
      <c r="S761" s="44">
        <f t="shared" si="317"/>
        <v>0</v>
      </c>
      <c r="T761" s="44">
        <f t="shared" si="317"/>
        <v>0</v>
      </c>
      <c r="U761" s="44">
        <f t="shared" si="317"/>
        <v>0</v>
      </c>
      <c r="V761" s="44">
        <f t="shared" si="317"/>
        <v>0</v>
      </c>
      <c r="W761" s="44">
        <f t="shared" si="317"/>
        <v>0</v>
      </c>
      <c r="X761" s="44">
        <f t="shared" si="317"/>
        <v>0</v>
      </c>
      <c r="Y761" s="44">
        <f t="shared" si="317"/>
        <v>0</v>
      </c>
      <c r="Z761" s="44">
        <f t="shared" si="317"/>
        <v>0</v>
      </c>
      <c r="AA761" s="44">
        <f t="shared" si="255"/>
        <v>0</v>
      </c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BD761" s="44">
        <f t="shared" si="308"/>
        <v>0</v>
      </c>
      <c r="BE761" s="44">
        <f t="shared" si="308"/>
        <v>0</v>
      </c>
    </row>
    <row r="762" spans="4:57" ht="15" hidden="1" customHeight="1" x14ac:dyDescent="0.2">
      <c r="D762" s="44">
        <f t="shared" si="256"/>
        <v>0</v>
      </c>
      <c r="F762" s="44">
        <f t="shared" si="257"/>
        <v>0</v>
      </c>
      <c r="G762" s="44">
        <f t="shared" ref="G762:Z762" si="318">G260</f>
        <v>0</v>
      </c>
      <c r="H762" s="44">
        <f t="shared" si="318"/>
        <v>0</v>
      </c>
      <c r="I762" s="44">
        <f t="shared" si="318"/>
        <v>0</v>
      </c>
      <c r="J762" s="44">
        <f t="shared" si="318"/>
        <v>0</v>
      </c>
      <c r="K762" s="44">
        <f t="shared" si="318"/>
        <v>0</v>
      </c>
      <c r="L762" s="44">
        <f t="shared" si="318"/>
        <v>0</v>
      </c>
      <c r="M762" s="44">
        <f t="shared" si="318"/>
        <v>0</v>
      </c>
      <c r="N762" s="44">
        <f t="shared" si="318"/>
        <v>0</v>
      </c>
      <c r="O762" s="44">
        <f t="shared" si="318"/>
        <v>0</v>
      </c>
      <c r="P762" s="44">
        <f t="shared" si="318"/>
        <v>0</v>
      </c>
      <c r="Q762" s="44">
        <f t="shared" si="318"/>
        <v>0</v>
      </c>
      <c r="R762" s="44">
        <f t="shared" si="318"/>
        <v>0</v>
      </c>
      <c r="S762" s="44">
        <f t="shared" si="318"/>
        <v>0</v>
      </c>
      <c r="T762" s="44">
        <f t="shared" si="318"/>
        <v>0</v>
      </c>
      <c r="U762" s="44">
        <f t="shared" si="318"/>
        <v>0</v>
      </c>
      <c r="V762" s="44">
        <f t="shared" si="318"/>
        <v>0</v>
      </c>
      <c r="W762" s="44">
        <f t="shared" si="318"/>
        <v>0</v>
      </c>
      <c r="X762" s="44">
        <f t="shared" si="318"/>
        <v>0</v>
      </c>
      <c r="Y762" s="44">
        <f t="shared" si="318"/>
        <v>0</v>
      </c>
      <c r="Z762" s="44">
        <f t="shared" si="318"/>
        <v>0</v>
      </c>
      <c r="AA762" s="44">
        <f t="shared" si="255"/>
        <v>0</v>
      </c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BD762" s="44">
        <f t="shared" si="308"/>
        <v>0</v>
      </c>
      <c r="BE762" s="44">
        <f t="shared" si="308"/>
        <v>0</v>
      </c>
    </row>
    <row r="763" spans="4:57" ht="15" hidden="1" customHeight="1" x14ac:dyDescent="0.2">
      <c r="D763" s="44">
        <f t="shared" si="256"/>
        <v>0</v>
      </c>
      <c r="F763" s="44">
        <f t="shared" si="257"/>
        <v>0</v>
      </c>
      <c r="G763" s="44">
        <f t="shared" ref="G763:Z763" si="319">G261</f>
        <v>0</v>
      </c>
      <c r="H763" s="44">
        <f t="shared" si="319"/>
        <v>0</v>
      </c>
      <c r="I763" s="44">
        <f t="shared" si="319"/>
        <v>0</v>
      </c>
      <c r="J763" s="44">
        <f t="shared" si="319"/>
        <v>0</v>
      </c>
      <c r="K763" s="44">
        <f t="shared" si="319"/>
        <v>0</v>
      </c>
      <c r="L763" s="44">
        <f t="shared" si="319"/>
        <v>0</v>
      </c>
      <c r="M763" s="44">
        <f t="shared" si="319"/>
        <v>0</v>
      </c>
      <c r="N763" s="44">
        <f t="shared" si="319"/>
        <v>0</v>
      </c>
      <c r="O763" s="44">
        <f t="shared" si="319"/>
        <v>0</v>
      </c>
      <c r="P763" s="44">
        <f t="shared" si="319"/>
        <v>0</v>
      </c>
      <c r="Q763" s="44">
        <f t="shared" si="319"/>
        <v>0</v>
      </c>
      <c r="R763" s="44">
        <f t="shared" si="319"/>
        <v>0</v>
      </c>
      <c r="S763" s="44">
        <f t="shared" si="319"/>
        <v>0</v>
      </c>
      <c r="T763" s="44">
        <f t="shared" si="319"/>
        <v>0</v>
      </c>
      <c r="U763" s="44">
        <f t="shared" si="319"/>
        <v>0</v>
      </c>
      <c r="V763" s="44">
        <f t="shared" si="319"/>
        <v>0</v>
      </c>
      <c r="W763" s="44">
        <f t="shared" si="319"/>
        <v>0</v>
      </c>
      <c r="X763" s="44">
        <f t="shared" si="319"/>
        <v>0</v>
      </c>
      <c r="Y763" s="44">
        <f t="shared" si="319"/>
        <v>0</v>
      </c>
      <c r="Z763" s="44">
        <f t="shared" si="319"/>
        <v>0</v>
      </c>
      <c r="AA763" s="44">
        <f t="shared" si="255"/>
        <v>0</v>
      </c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BD763" s="44">
        <f t="shared" si="308"/>
        <v>0</v>
      </c>
      <c r="BE763" s="44">
        <f t="shared" si="308"/>
        <v>0</v>
      </c>
    </row>
    <row r="764" spans="4:57" ht="15" hidden="1" customHeight="1" x14ac:dyDescent="0.2">
      <c r="D764" s="44">
        <f t="shared" si="256"/>
        <v>0</v>
      </c>
      <c r="F764" s="44">
        <f t="shared" si="257"/>
        <v>0</v>
      </c>
      <c r="G764" s="44">
        <f t="shared" ref="G764:Z764" si="320">G262</f>
        <v>0</v>
      </c>
      <c r="H764" s="44">
        <f t="shared" si="320"/>
        <v>0</v>
      </c>
      <c r="I764" s="44">
        <f t="shared" si="320"/>
        <v>0</v>
      </c>
      <c r="J764" s="44">
        <f t="shared" si="320"/>
        <v>0</v>
      </c>
      <c r="K764" s="44">
        <f t="shared" si="320"/>
        <v>0</v>
      </c>
      <c r="L764" s="44">
        <f t="shared" si="320"/>
        <v>0</v>
      </c>
      <c r="M764" s="44">
        <f t="shared" si="320"/>
        <v>0</v>
      </c>
      <c r="N764" s="44">
        <f t="shared" si="320"/>
        <v>0</v>
      </c>
      <c r="O764" s="44">
        <f t="shared" si="320"/>
        <v>0</v>
      </c>
      <c r="P764" s="44">
        <f t="shared" si="320"/>
        <v>0</v>
      </c>
      <c r="Q764" s="44">
        <f t="shared" si="320"/>
        <v>0</v>
      </c>
      <c r="R764" s="44">
        <f t="shared" si="320"/>
        <v>0</v>
      </c>
      <c r="S764" s="44">
        <f t="shared" si="320"/>
        <v>0</v>
      </c>
      <c r="T764" s="44">
        <f t="shared" si="320"/>
        <v>0</v>
      </c>
      <c r="U764" s="44">
        <f t="shared" si="320"/>
        <v>0</v>
      </c>
      <c r="V764" s="44">
        <f t="shared" si="320"/>
        <v>0</v>
      </c>
      <c r="W764" s="44">
        <f t="shared" si="320"/>
        <v>0</v>
      </c>
      <c r="X764" s="44">
        <f t="shared" si="320"/>
        <v>0</v>
      </c>
      <c r="Y764" s="44">
        <f t="shared" si="320"/>
        <v>0</v>
      </c>
      <c r="Z764" s="44">
        <f t="shared" si="320"/>
        <v>0</v>
      </c>
      <c r="AA764" s="44">
        <f t="shared" si="255"/>
        <v>0</v>
      </c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BD764" s="44">
        <f t="shared" si="308"/>
        <v>0</v>
      </c>
      <c r="BE764" s="44">
        <f t="shared" si="308"/>
        <v>0</v>
      </c>
    </row>
    <row r="765" spans="4:57" ht="15" hidden="1" customHeight="1" x14ac:dyDescent="0.2">
      <c r="D765" s="44">
        <f t="shared" si="256"/>
        <v>0</v>
      </c>
      <c r="F765" s="44">
        <f t="shared" si="257"/>
        <v>0</v>
      </c>
      <c r="G765" s="44">
        <f t="shared" ref="G765:Z765" si="321">G263</f>
        <v>0</v>
      </c>
      <c r="H765" s="44">
        <f t="shared" si="321"/>
        <v>0</v>
      </c>
      <c r="I765" s="44">
        <f t="shared" si="321"/>
        <v>0</v>
      </c>
      <c r="J765" s="44">
        <f t="shared" si="321"/>
        <v>0</v>
      </c>
      <c r="K765" s="44">
        <f t="shared" si="321"/>
        <v>0</v>
      </c>
      <c r="L765" s="44">
        <f t="shared" si="321"/>
        <v>0</v>
      </c>
      <c r="M765" s="44">
        <f t="shared" si="321"/>
        <v>0</v>
      </c>
      <c r="N765" s="44">
        <f t="shared" si="321"/>
        <v>0</v>
      </c>
      <c r="O765" s="44">
        <f t="shared" si="321"/>
        <v>0</v>
      </c>
      <c r="P765" s="44">
        <f t="shared" si="321"/>
        <v>0</v>
      </c>
      <c r="Q765" s="44">
        <f t="shared" si="321"/>
        <v>0</v>
      </c>
      <c r="R765" s="44">
        <f t="shared" si="321"/>
        <v>0</v>
      </c>
      <c r="S765" s="44">
        <f t="shared" si="321"/>
        <v>0</v>
      </c>
      <c r="T765" s="44">
        <f t="shared" si="321"/>
        <v>0</v>
      </c>
      <c r="U765" s="44">
        <f t="shared" si="321"/>
        <v>0</v>
      </c>
      <c r="V765" s="44">
        <f t="shared" si="321"/>
        <v>0</v>
      </c>
      <c r="W765" s="44">
        <f t="shared" si="321"/>
        <v>0</v>
      </c>
      <c r="X765" s="44">
        <f t="shared" si="321"/>
        <v>0</v>
      </c>
      <c r="Y765" s="44">
        <f t="shared" si="321"/>
        <v>0</v>
      </c>
      <c r="Z765" s="44">
        <f t="shared" si="321"/>
        <v>0</v>
      </c>
      <c r="AA765" s="44">
        <f t="shared" si="255"/>
        <v>0</v>
      </c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BD765" s="44">
        <f t="shared" si="308"/>
        <v>0</v>
      </c>
      <c r="BE765" s="44">
        <f t="shared" si="308"/>
        <v>0</v>
      </c>
    </row>
    <row r="766" spans="4:57" ht="15" hidden="1" customHeight="1" x14ac:dyDescent="0.2">
      <c r="D766" s="44">
        <f t="shared" si="256"/>
        <v>0</v>
      </c>
      <c r="F766" s="44">
        <f t="shared" si="257"/>
        <v>0</v>
      </c>
      <c r="G766" s="44">
        <f t="shared" ref="G766:Z766" si="322">G264</f>
        <v>0</v>
      </c>
      <c r="H766" s="44">
        <f t="shared" si="322"/>
        <v>0</v>
      </c>
      <c r="I766" s="44">
        <f t="shared" si="322"/>
        <v>0</v>
      </c>
      <c r="J766" s="44">
        <f t="shared" si="322"/>
        <v>0</v>
      </c>
      <c r="K766" s="44">
        <f t="shared" si="322"/>
        <v>0</v>
      </c>
      <c r="L766" s="44">
        <f t="shared" si="322"/>
        <v>0</v>
      </c>
      <c r="M766" s="44">
        <f t="shared" si="322"/>
        <v>0</v>
      </c>
      <c r="N766" s="44">
        <f t="shared" si="322"/>
        <v>0</v>
      </c>
      <c r="O766" s="44">
        <f t="shared" si="322"/>
        <v>0</v>
      </c>
      <c r="P766" s="44">
        <f t="shared" si="322"/>
        <v>0</v>
      </c>
      <c r="Q766" s="44">
        <f t="shared" si="322"/>
        <v>0</v>
      </c>
      <c r="R766" s="44">
        <f t="shared" si="322"/>
        <v>0</v>
      </c>
      <c r="S766" s="44">
        <f t="shared" si="322"/>
        <v>0</v>
      </c>
      <c r="T766" s="44">
        <f t="shared" si="322"/>
        <v>0</v>
      </c>
      <c r="U766" s="44">
        <f t="shared" si="322"/>
        <v>0</v>
      </c>
      <c r="V766" s="44">
        <f t="shared" si="322"/>
        <v>0</v>
      </c>
      <c r="W766" s="44">
        <f t="shared" si="322"/>
        <v>0</v>
      </c>
      <c r="X766" s="44">
        <f t="shared" si="322"/>
        <v>0</v>
      </c>
      <c r="Y766" s="44">
        <f t="shared" si="322"/>
        <v>0</v>
      </c>
      <c r="Z766" s="44">
        <f t="shared" si="322"/>
        <v>0</v>
      </c>
      <c r="AA766" s="44">
        <f t="shared" si="255"/>
        <v>0</v>
      </c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BD766" s="44">
        <f t="shared" si="308"/>
        <v>0</v>
      </c>
      <c r="BE766" s="44">
        <f t="shared" si="308"/>
        <v>0</v>
      </c>
    </row>
    <row r="767" spans="4:57" ht="15" hidden="1" customHeight="1" x14ac:dyDescent="0.2">
      <c r="D767" s="44">
        <f t="shared" si="256"/>
        <v>0</v>
      </c>
      <c r="F767" s="44">
        <f t="shared" si="257"/>
        <v>0</v>
      </c>
      <c r="G767" s="44">
        <f t="shared" ref="G767:Z767" si="323">G265</f>
        <v>0</v>
      </c>
      <c r="H767" s="44">
        <f t="shared" si="323"/>
        <v>0</v>
      </c>
      <c r="I767" s="44">
        <f t="shared" si="323"/>
        <v>0</v>
      </c>
      <c r="J767" s="44">
        <f t="shared" si="323"/>
        <v>0</v>
      </c>
      <c r="K767" s="44">
        <f t="shared" si="323"/>
        <v>0</v>
      </c>
      <c r="L767" s="44">
        <f t="shared" si="323"/>
        <v>0</v>
      </c>
      <c r="M767" s="44">
        <f t="shared" si="323"/>
        <v>0</v>
      </c>
      <c r="N767" s="44">
        <f t="shared" si="323"/>
        <v>0</v>
      </c>
      <c r="O767" s="44">
        <f t="shared" si="323"/>
        <v>0</v>
      </c>
      <c r="P767" s="44">
        <f t="shared" si="323"/>
        <v>0</v>
      </c>
      <c r="Q767" s="44">
        <f t="shared" si="323"/>
        <v>0</v>
      </c>
      <c r="R767" s="44">
        <f t="shared" si="323"/>
        <v>0</v>
      </c>
      <c r="S767" s="44">
        <f t="shared" si="323"/>
        <v>0</v>
      </c>
      <c r="T767" s="44">
        <f t="shared" si="323"/>
        <v>0</v>
      </c>
      <c r="U767" s="44">
        <f t="shared" si="323"/>
        <v>0</v>
      </c>
      <c r="V767" s="44">
        <f t="shared" si="323"/>
        <v>0</v>
      </c>
      <c r="W767" s="44">
        <f t="shared" si="323"/>
        <v>0</v>
      </c>
      <c r="X767" s="44">
        <f t="shared" si="323"/>
        <v>0</v>
      </c>
      <c r="Y767" s="44">
        <f t="shared" si="323"/>
        <v>0</v>
      </c>
      <c r="Z767" s="44">
        <f t="shared" si="323"/>
        <v>0</v>
      </c>
      <c r="AA767" s="44">
        <f t="shared" si="255"/>
        <v>0</v>
      </c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BD767" s="44">
        <f t="shared" si="308"/>
        <v>0</v>
      </c>
      <c r="BE767" s="44">
        <f t="shared" si="308"/>
        <v>0</v>
      </c>
    </row>
    <row r="768" spans="4:57" ht="15" hidden="1" customHeight="1" x14ac:dyDescent="0.2">
      <c r="D768" s="44">
        <f t="shared" si="256"/>
        <v>0</v>
      </c>
      <c r="F768" s="44">
        <f t="shared" si="257"/>
        <v>0</v>
      </c>
      <c r="G768" s="44">
        <f t="shared" ref="G768:Z768" si="324">G266</f>
        <v>0</v>
      </c>
      <c r="H768" s="44">
        <f t="shared" si="324"/>
        <v>0</v>
      </c>
      <c r="I768" s="44">
        <f t="shared" si="324"/>
        <v>0</v>
      </c>
      <c r="J768" s="44">
        <f t="shared" si="324"/>
        <v>0</v>
      </c>
      <c r="K768" s="44">
        <f t="shared" si="324"/>
        <v>0</v>
      </c>
      <c r="L768" s="44">
        <f t="shared" si="324"/>
        <v>0</v>
      </c>
      <c r="M768" s="44">
        <f t="shared" si="324"/>
        <v>0</v>
      </c>
      <c r="N768" s="44">
        <f t="shared" si="324"/>
        <v>0</v>
      </c>
      <c r="O768" s="44">
        <f t="shared" si="324"/>
        <v>0</v>
      </c>
      <c r="P768" s="44">
        <f t="shared" si="324"/>
        <v>0</v>
      </c>
      <c r="Q768" s="44">
        <f t="shared" si="324"/>
        <v>0</v>
      </c>
      <c r="R768" s="44">
        <f t="shared" si="324"/>
        <v>0</v>
      </c>
      <c r="S768" s="44">
        <f t="shared" si="324"/>
        <v>0</v>
      </c>
      <c r="T768" s="44">
        <f t="shared" si="324"/>
        <v>0</v>
      </c>
      <c r="U768" s="44">
        <f t="shared" si="324"/>
        <v>0</v>
      </c>
      <c r="V768" s="44">
        <f t="shared" si="324"/>
        <v>0</v>
      </c>
      <c r="W768" s="44">
        <f t="shared" si="324"/>
        <v>0</v>
      </c>
      <c r="X768" s="44">
        <f t="shared" si="324"/>
        <v>0</v>
      </c>
      <c r="Y768" s="44">
        <f t="shared" si="324"/>
        <v>0</v>
      </c>
      <c r="Z768" s="44">
        <f t="shared" si="324"/>
        <v>0</v>
      </c>
      <c r="AA768" s="44">
        <f t="shared" ref="AA768:AA831" si="325">AA266</f>
        <v>0</v>
      </c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BD768" s="44">
        <f t="shared" si="308"/>
        <v>0</v>
      </c>
      <c r="BE768" s="44">
        <f t="shared" si="308"/>
        <v>0</v>
      </c>
    </row>
    <row r="769" spans="4:57" ht="15" hidden="1" customHeight="1" x14ac:dyDescent="0.2">
      <c r="D769" s="44">
        <f t="shared" ref="D769:D810" si="326">D267</f>
        <v>0</v>
      </c>
      <c r="F769" s="44">
        <f t="shared" ref="F769:F800" si="327">F267</f>
        <v>0</v>
      </c>
      <c r="G769" s="44">
        <f t="shared" ref="G769:Z769" si="328">G267</f>
        <v>0</v>
      </c>
      <c r="H769" s="44">
        <f t="shared" si="328"/>
        <v>0</v>
      </c>
      <c r="I769" s="44">
        <f t="shared" si="328"/>
        <v>0</v>
      </c>
      <c r="J769" s="44">
        <f t="shared" si="328"/>
        <v>0</v>
      </c>
      <c r="K769" s="44">
        <f t="shared" si="328"/>
        <v>0</v>
      </c>
      <c r="L769" s="44">
        <f t="shared" si="328"/>
        <v>0</v>
      </c>
      <c r="M769" s="44">
        <f t="shared" si="328"/>
        <v>0</v>
      </c>
      <c r="N769" s="44">
        <f t="shared" si="328"/>
        <v>0</v>
      </c>
      <c r="O769" s="44">
        <f t="shared" si="328"/>
        <v>0</v>
      </c>
      <c r="P769" s="44">
        <f t="shared" si="328"/>
        <v>0</v>
      </c>
      <c r="Q769" s="44">
        <f t="shared" si="328"/>
        <v>0</v>
      </c>
      <c r="R769" s="44">
        <f t="shared" si="328"/>
        <v>0</v>
      </c>
      <c r="S769" s="44">
        <f t="shared" si="328"/>
        <v>0</v>
      </c>
      <c r="T769" s="44">
        <f t="shared" si="328"/>
        <v>0</v>
      </c>
      <c r="U769" s="44">
        <f t="shared" si="328"/>
        <v>0</v>
      </c>
      <c r="V769" s="44">
        <f t="shared" si="328"/>
        <v>0</v>
      </c>
      <c r="W769" s="44">
        <f t="shared" si="328"/>
        <v>0</v>
      </c>
      <c r="X769" s="44">
        <f t="shared" si="328"/>
        <v>0</v>
      </c>
      <c r="Y769" s="44">
        <f t="shared" si="328"/>
        <v>0</v>
      </c>
      <c r="Z769" s="44">
        <f t="shared" si="328"/>
        <v>0</v>
      </c>
      <c r="AA769" s="44">
        <f t="shared" si="325"/>
        <v>0</v>
      </c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BD769" s="44">
        <f t="shared" si="308"/>
        <v>0</v>
      </c>
      <c r="BE769" s="44">
        <f t="shared" si="308"/>
        <v>0</v>
      </c>
    </row>
    <row r="770" spans="4:57" ht="15" hidden="1" customHeight="1" x14ac:dyDescent="0.2">
      <c r="D770" s="44">
        <f t="shared" si="326"/>
        <v>0</v>
      </c>
      <c r="F770" s="44">
        <f t="shared" si="327"/>
        <v>0</v>
      </c>
      <c r="G770" s="44">
        <f t="shared" ref="G770:Z770" si="329">G268</f>
        <v>0</v>
      </c>
      <c r="H770" s="44">
        <f t="shared" si="329"/>
        <v>0</v>
      </c>
      <c r="I770" s="44">
        <f t="shared" si="329"/>
        <v>0</v>
      </c>
      <c r="J770" s="44">
        <f t="shared" si="329"/>
        <v>0</v>
      </c>
      <c r="K770" s="44">
        <f t="shared" si="329"/>
        <v>0</v>
      </c>
      <c r="L770" s="44">
        <f t="shared" si="329"/>
        <v>0</v>
      </c>
      <c r="M770" s="44">
        <f t="shared" si="329"/>
        <v>0</v>
      </c>
      <c r="N770" s="44">
        <f t="shared" si="329"/>
        <v>0</v>
      </c>
      <c r="O770" s="44">
        <f t="shared" si="329"/>
        <v>0</v>
      </c>
      <c r="P770" s="44">
        <f t="shared" si="329"/>
        <v>0</v>
      </c>
      <c r="Q770" s="44">
        <f t="shared" si="329"/>
        <v>0</v>
      </c>
      <c r="R770" s="44">
        <f t="shared" si="329"/>
        <v>0</v>
      </c>
      <c r="S770" s="44">
        <f t="shared" si="329"/>
        <v>0</v>
      </c>
      <c r="T770" s="44">
        <f t="shared" si="329"/>
        <v>0</v>
      </c>
      <c r="U770" s="44">
        <f t="shared" si="329"/>
        <v>0</v>
      </c>
      <c r="V770" s="44">
        <f t="shared" si="329"/>
        <v>0</v>
      </c>
      <c r="W770" s="44">
        <f t="shared" si="329"/>
        <v>0</v>
      </c>
      <c r="X770" s="44">
        <f t="shared" si="329"/>
        <v>0</v>
      </c>
      <c r="Y770" s="44">
        <f t="shared" si="329"/>
        <v>0</v>
      </c>
      <c r="Z770" s="44">
        <f t="shared" si="329"/>
        <v>0</v>
      </c>
      <c r="AA770" s="44">
        <f t="shared" si="325"/>
        <v>0</v>
      </c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BD770" s="44">
        <f t="shared" si="308"/>
        <v>0</v>
      </c>
      <c r="BE770" s="44">
        <f t="shared" si="308"/>
        <v>0</v>
      </c>
    </row>
    <row r="771" spans="4:57" ht="15" hidden="1" customHeight="1" x14ac:dyDescent="0.2">
      <c r="D771" s="44">
        <f t="shared" si="326"/>
        <v>0</v>
      </c>
      <c r="F771" s="44">
        <f t="shared" si="327"/>
        <v>0</v>
      </c>
      <c r="G771" s="44">
        <f t="shared" ref="G771:Z771" si="330">G269</f>
        <v>0</v>
      </c>
      <c r="H771" s="44">
        <f t="shared" si="330"/>
        <v>0</v>
      </c>
      <c r="I771" s="44">
        <f t="shared" si="330"/>
        <v>0</v>
      </c>
      <c r="J771" s="44">
        <f t="shared" si="330"/>
        <v>0</v>
      </c>
      <c r="K771" s="44">
        <f t="shared" si="330"/>
        <v>0</v>
      </c>
      <c r="L771" s="44">
        <f t="shared" si="330"/>
        <v>0</v>
      </c>
      <c r="M771" s="44">
        <f t="shared" si="330"/>
        <v>0</v>
      </c>
      <c r="N771" s="44">
        <f t="shared" si="330"/>
        <v>0</v>
      </c>
      <c r="O771" s="44">
        <f t="shared" si="330"/>
        <v>0</v>
      </c>
      <c r="P771" s="44">
        <f t="shared" si="330"/>
        <v>0</v>
      </c>
      <c r="Q771" s="44">
        <f t="shared" si="330"/>
        <v>0</v>
      </c>
      <c r="R771" s="44">
        <f t="shared" si="330"/>
        <v>0</v>
      </c>
      <c r="S771" s="44">
        <f t="shared" si="330"/>
        <v>0</v>
      </c>
      <c r="T771" s="44">
        <f t="shared" si="330"/>
        <v>0</v>
      </c>
      <c r="U771" s="44">
        <f t="shared" si="330"/>
        <v>0</v>
      </c>
      <c r="V771" s="44">
        <f t="shared" si="330"/>
        <v>0</v>
      </c>
      <c r="W771" s="44">
        <f t="shared" si="330"/>
        <v>0</v>
      </c>
      <c r="X771" s="44">
        <f t="shared" si="330"/>
        <v>0</v>
      </c>
      <c r="Y771" s="44">
        <f t="shared" si="330"/>
        <v>0</v>
      </c>
      <c r="Z771" s="44">
        <f t="shared" si="330"/>
        <v>0</v>
      </c>
      <c r="AA771" s="44">
        <f t="shared" si="325"/>
        <v>0</v>
      </c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BD771" s="44">
        <f t="shared" si="308"/>
        <v>0</v>
      </c>
      <c r="BE771" s="44">
        <f t="shared" si="308"/>
        <v>0</v>
      </c>
    </row>
    <row r="772" spans="4:57" ht="15" hidden="1" customHeight="1" x14ac:dyDescent="0.2">
      <c r="D772" s="44">
        <f t="shared" si="326"/>
        <v>0</v>
      </c>
      <c r="F772" s="44">
        <f t="shared" si="327"/>
        <v>0</v>
      </c>
      <c r="G772" s="44">
        <f t="shared" ref="G772:Z772" si="331">G270</f>
        <v>0</v>
      </c>
      <c r="H772" s="44">
        <f t="shared" si="331"/>
        <v>0</v>
      </c>
      <c r="I772" s="44">
        <f t="shared" si="331"/>
        <v>0</v>
      </c>
      <c r="J772" s="44">
        <f t="shared" si="331"/>
        <v>0</v>
      </c>
      <c r="K772" s="44">
        <f t="shared" si="331"/>
        <v>0</v>
      </c>
      <c r="L772" s="44">
        <f t="shared" si="331"/>
        <v>0</v>
      </c>
      <c r="M772" s="44">
        <f t="shared" si="331"/>
        <v>0</v>
      </c>
      <c r="N772" s="44">
        <f t="shared" si="331"/>
        <v>0</v>
      </c>
      <c r="O772" s="44">
        <f t="shared" si="331"/>
        <v>0</v>
      </c>
      <c r="P772" s="44">
        <f t="shared" si="331"/>
        <v>0</v>
      </c>
      <c r="Q772" s="44">
        <f t="shared" si="331"/>
        <v>0</v>
      </c>
      <c r="R772" s="44">
        <f t="shared" si="331"/>
        <v>0</v>
      </c>
      <c r="S772" s="44">
        <f t="shared" si="331"/>
        <v>0</v>
      </c>
      <c r="T772" s="44">
        <f t="shared" si="331"/>
        <v>0</v>
      </c>
      <c r="U772" s="44">
        <f t="shared" si="331"/>
        <v>0</v>
      </c>
      <c r="V772" s="44">
        <f t="shared" si="331"/>
        <v>0</v>
      </c>
      <c r="W772" s="44">
        <f t="shared" si="331"/>
        <v>0</v>
      </c>
      <c r="X772" s="44">
        <f t="shared" si="331"/>
        <v>0</v>
      </c>
      <c r="Y772" s="44">
        <f t="shared" si="331"/>
        <v>0</v>
      </c>
      <c r="Z772" s="44">
        <f t="shared" si="331"/>
        <v>0</v>
      </c>
      <c r="AA772" s="44">
        <f t="shared" si="325"/>
        <v>0</v>
      </c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BD772" s="44">
        <f t="shared" ref="BD772:BE791" si="332">BD270</f>
        <v>0</v>
      </c>
      <c r="BE772" s="44">
        <f t="shared" si="332"/>
        <v>0</v>
      </c>
    </row>
    <row r="773" spans="4:57" ht="15" hidden="1" customHeight="1" x14ac:dyDescent="0.2">
      <c r="D773" s="44">
        <f t="shared" si="326"/>
        <v>0</v>
      </c>
      <c r="F773" s="44">
        <f t="shared" si="327"/>
        <v>0</v>
      </c>
      <c r="G773" s="44">
        <f t="shared" ref="G773:Z773" si="333">G271</f>
        <v>0</v>
      </c>
      <c r="H773" s="44">
        <f t="shared" si="333"/>
        <v>0</v>
      </c>
      <c r="I773" s="44">
        <f t="shared" si="333"/>
        <v>0</v>
      </c>
      <c r="J773" s="44">
        <f t="shared" si="333"/>
        <v>0</v>
      </c>
      <c r="K773" s="44">
        <f t="shared" si="333"/>
        <v>0</v>
      </c>
      <c r="L773" s="44">
        <f t="shared" si="333"/>
        <v>0</v>
      </c>
      <c r="M773" s="44">
        <f t="shared" si="333"/>
        <v>0</v>
      </c>
      <c r="N773" s="44">
        <f t="shared" si="333"/>
        <v>0</v>
      </c>
      <c r="O773" s="44">
        <f t="shared" si="333"/>
        <v>0</v>
      </c>
      <c r="P773" s="44">
        <f t="shared" si="333"/>
        <v>0</v>
      </c>
      <c r="Q773" s="44">
        <f t="shared" si="333"/>
        <v>0</v>
      </c>
      <c r="R773" s="44">
        <f t="shared" si="333"/>
        <v>0</v>
      </c>
      <c r="S773" s="44">
        <f t="shared" si="333"/>
        <v>0</v>
      </c>
      <c r="T773" s="44">
        <f t="shared" si="333"/>
        <v>0</v>
      </c>
      <c r="U773" s="44">
        <f t="shared" si="333"/>
        <v>0</v>
      </c>
      <c r="V773" s="44">
        <f t="shared" si="333"/>
        <v>0</v>
      </c>
      <c r="W773" s="44">
        <f t="shared" si="333"/>
        <v>0</v>
      </c>
      <c r="X773" s="44">
        <f t="shared" si="333"/>
        <v>0</v>
      </c>
      <c r="Y773" s="44">
        <f t="shared" si="333"/>
        <v>0</v>
      </c>
      <c r="Z773" s="44">
        <f t="shared" si="333"/>
        <v>0</v>
      </c>
      <c r="AA773" s="44">
        <f t="shared" si="325"/>
        <v>0</v>
      </c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BD773" s="44">
        <f t="shared" si="332"/>
        <v>0</v>
      </c>
      <c r="BE773" s="44">
        <f t="shared" si="332"/>
        <v>0</v>
      </c>
    </row>
    <row r="774" spans="4:57" ht="15" hidden="1" customHeight="1" x14ac:dyDescent="0.2">
      <c r="D774" s="44">
        <f t="shared" si="326"/>
        <v>0</v>
      </c>
      <c r="F774" s="44">
        <f t="shared" si="327"/>
        <v>0</v>
      </c>
      <c r="G774" s="44">
        <f t="shared" ref="G774:Z774" si="334">G272</f>
        <v>0</v>
      </c>
      <c r="H774" s="44">
        <f t="shared" si="334"/>
        <v>0</v>
      </c>
      <c r="I774" s="44">
        <f t="shared" si="334"/>
        <v>0</v>
      </c>
      <c r="J774" s="44">
        <f t="shared" si="334"/>
        <v>0</v>
      </c>
      <c r="K774" s="44">
        <f t="shared" si="334"/>
        <v>0</v>
      </c>
      <c r="L774" s="44">
        <f t="shared" si="334"/>
        <v>0</v>
      </c>
      <c r="M774" s="44">
        <f t="shared" si="334"/>
        <v>0</v>
      </c>
      <c r="N774" s="44">
        <f t="shared" si="334"/>
        <v>0</v>
      </c>
      <c r="O774" s="44">
        <f t="shared" si="334"/>
        <v>0</v>
      </c>
      <c r="P774" s="44">
        <f t="shared" si="334"/>
        <v>0</v>
      </c>
      <c r="Q774" s="44">
        <f t="shared" si="334"/>
        <v>0</v>
      </c>
      <c r="R774" s="44">
        <f t="shared" si="334"/>
        <v>0</v>
      </c>
      <c r="S774" s="44">
        <f t="shared" si="334"/>
        <v>0</v>
      </c>
      <c r="T774" s="44">
        <f t="shared" si="334"/>
        <v>0</v>
      </c>
      <c r="U774" s="44">
        <f t="shared" si="334"/>
        <v>0</v>
      </c>
      <c r="V774" s="44">
        <f t="shared" si="334"/>
        <v>0</v>
      </c>
      <c r="W774" s="44">
        <f t="shared" si="334"/>
        <v>0</v>
      </c>
      <c r="X774" s="44">
        <f t="shared" si="334"/>
        <v>0</v>
      </c>
      <c r="Y774" s="44">
        <f t="shared" si="334"/>
        <v>0</v>
      </c>
      <c r="Z774" s="44">
        <f t="shared" si="334"/>
        <v>0</v>
      </c>
      <c r="AA774" s="44">
        <f t="shared" si="325"/>
        <v>0</v>
      </c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BD774" s="44">
        <f t="shared" si="332"/>
        <v>0</v>
      </c>
      <c r="BE774" s="44">
        <f t="shared" si="332"/>
        <v>0</v>
      </c>
    </row>
    <row r="775" spans="4:57" ht="15" hidden="1" customHeight="1" x14ac:dyDescent="0.2">
      <c r="D775" s="44">
        <f t="shared" si="326"/>
        <v>0</v>
      </c>
      <c r="F775" s="44">
        <f t="shared" si="327"/>
        <v>0</v>
      </c>
      <c r="G775" s="44">
        <f t="shared" ref="G775:Z775" si="335">G273</f>
        <v>0</v>
      </c>
      <c r="H775" s="44">
        <f t="shared" si="335"/>
        <v>0</v>
      </c>
      <c r="I775" s="44">
        <f t="shared" si="335"/>
        <v>0</v>
      </c>
      <c r="J775" s="44">
        <f t="shared" si="335"/>
        <v>0</v>
      </c>
      <c r="K775" s="44">
        <f t="shared" si="335"/>
        <v>0</v>
      </c>
      <c r="L775" s="44">
        <f t="shared" si="335"/>
        <v>0</v>
      </c>
      <c r="M775" s="44">
        <f t="shared" si="335"/>
        <v>0</v>
      </c>
      <c r="N775" s="44">
        <f t="shared" si="335"/>
        <v>0</v>
      </c>
      <c r="O775" s="44">
        <f t="shared" si="335"/>
        <v>0</v>
      </c>
      <c r="P775" s="44">
        <f t="shared" si="335"/>
        <v>0</v>
      </c>
      <c r="Q775" s="44">
        <f t="shared" si="335"/>
        <v>0</v>
      </c>
      <c r="R775" s="44">
        <f t="shared" si="335"/>
        <v>0</v>
      </c>
      <c r="S775" s="44">
        <f t="shared" si="335"/>
        <v>0</v>
      </c>
      <c r="T775" s="44">
        <f t="shared" si="335"/>
        <v>0</v>
      </c>
      <c r="U775" s="44">
        <f t="shared" si="335"/>
        <v>0</v>
      </c>
      <c r="V775" s="44">
        <f t="shared" si="335"/>
        <v>0</v>
      </c>
      <c r="W775" s="44">
        <f t="shared" si="335"/>
        <v>0</v>
      </c>
      <c r="X775" s="44">
        <f t="shared" si="335"/>
        <v>0</v>
      </c>
      <c r="Y775" s="44">
        <f t="shared" si="335"/>
        <v>0</v>
      </c>
      <c r="Z775" s="44">
        <f t="shared" si="335"/>
        <v>0</v>
      </c>
      <c r="AA775" s="44">
        <f t="shared" si="325"/>
        <v>0</v>
      </c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BD775" s="44">
        <f t="shared" si="332"/>
        <v>0</v>
      </c>
      <c r="BE775" s="44">
        <f t="shared" si="332"/>
        <v>0</v>
      </c>
    </row>
    <row r="776" spans="4:57" ht="15" hidden="1" customHeight="1" x14ac:dyDescent="0.2">
      <c r="D776" s="44">
        <f t="shared" si="326"/>
        <v>0</v>
      </c>
      <c r="F776" s="44">
        <f t="shared" si="327"/>
        <v>0</v>
      </c>
      <c r="G776" s="44">
        <f t="shared" ref="G776:Z776" si="336">G274</f>
        <v>0</v>
      </c>
      <c r="H776" s="44">
        <f t="shared" si="336"/>
        <v>0</v>
      </c>
      <c r="I776" s="44">
        <f t="shared" si="336"/>
        <v>0</v>
      </c>
      <c r="J776" s="44">
        <f t="shared" si="336"/>
        <v>0</v>
      </c>
      <c r="K776" s="44">
        <f t="shared" si="336"/>
        <v>0</v>
      </c>
      <c r="L776" s="44">
        <f t="shared" si="336"/>
        <v>0</v>
      </c>
      <c r="M776" s="44">
        <f t="shared" si="336"/>
        <v>0</v>
      </c>
      <c r="N776" s="44">
        <f t="shared" si="336"/>
        <v>0</v>
      </c>
      <c r="O776" s="44">
        <f t="shared" si="336"/>
        <v>0</v>
      </c>
      <c r="P776" s="44">
        <f t="shared" si="336"/>
        <v>0</v>
      </c>
      <c r="Q776" s="44">
        <f t="shared" si="336"/>
        <v>0</v>
      </c>
      <c r="R776" s="44">
        <f t="shared" si="336"/>
        <v>0</v>
      </c>
      <c r="S776" s="44">
        <f t="shared" si="336"/>
        <v>0</v>
      </c>
      <c r="T776" s="44">
        <f t="shared" si="336"/>
        <v>0</v>
      </c>
      <c r="U776" s="44">
        <f t="shared" si="336"/>
        <v>0</v>
      </c>
      <c r="V776" s="44">
        <f t="shared" si="336"/>
        <v>0</v>
      </c>
      <c r="W776" s="44">
        <f t="shared" si="336"/>
        <v>0</v>
      </c>
      <c r="X776" s="44">
        <f t="shared" si="336"/>
        <v>0</v>
      </c>
      <c r="Y776" s="44">
        <f t="shared" si="336"/>
        <v>0</v>
      </c>
      <c r="Z776" s="44">
        <f t="shared" si="336"/>
        <v>0</v>
      </c>
      <c r="AA776" s="44">
        <f t="shared" si="325"/>
        <v>0</v>
      </c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BD776" s="44">
        <f t="shared" si="332"/>
        <v>0</v>
      </c>
      <c r="BE776" s="44">
        <f t="shared" si="332"/>
        <v>0</v>
      </c>
    </row>
    <row r="777" spans="4:57" ht="15" hidden="1" customHeight="1" x14ac:dyDescent="0.2">
      <c r="D777" s="44">
        <f t="shared" si="326"/>
        <v>0</v>
      </c>
      <c r="F777" s="44">
        <f t="shared" si="327"/>
        <v>0</v>
      </c>
      <c r="G777" s="44">
        <f t="shared" ref="G777:Z777" si="337">G275</f>
        <v>0</v>
      </c>
      <c r="H777" s="44">
        <f t="shared" si="337"/>
        <v>0</v>
      </c>
      <c r="I777" s="44">
        <f t="shared" si="337"/>
        <v>0</v>
      </c>
      <c r="J777" s="44">
        <f t="shared" si="337"/>
        <v>0</v>
      </c>
      <c r="K777" s="44">
        <f t="shared" si="337"/>
        <v>0</v>
      </c>
      <c r="L777" s="44">
        <f t="shared" si="337"/>
        <v>0</v>
      </c>
      <c r="M777" s="44">
        <f t="shared" si="337"/>
        <v>0</v>
      </c>
      <c r="N777" s="44">
        <f t="shared" si="337"/>
        <v>0</v>
      </c>
      <c r="O777" s="44">
        <f t="shared" si="337"/>
        <v>0</v>
      </c>
      <c r="P777" s="44">
        <f t="shared" si="337"/>
        <v>0</v>
      </c>
      <c r="Q777" s="44">
        <f t="shared" si="337"/>
        <v>0</v>
      </c>
      <c r="R777" s="44">
        <f t="shared" si="337"/>
        <v>0</v>
      </c>
      <c r="S777" s="44">
        <f t="shared" si="337"/>
        <v>0</v>
      </c>
      <c r="T777" s="44">
        <f t="shared" si="337"/>
        <v>0</v>
      </c>
      <c r="U777" s="44">
        <f t="shared" si="337"/>
        <v>0</v>
      </c>
      <c r="V777" s="44">
        <f t="shared" si="337"/>
        <v>0</v>
      </c>
      <c r="W777" s="44">
        <f t="shared" si="337"/>
        <v>0</v>
      </c>
      <c r="X777" s="44">
        <f t="shared" si="337"/>
        <v>0</v>
      </c>
      <c r="Y777" s="44">
        <f t="shared" si="337"/>
        <v>0</v>
      </c>
      <c r="Z777" s="44">
        <f t="shared" si="337"/>
        <v>0</v>
      </c>
      <c r="AA777" s="44">
        <f t="shared" si="325"/>
        <v>0</v>
      </c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BD777" s="44">
        <f t="shared" si="332"/>
        <v>0</v>
      </c>
      <c r="BE777" s="44">
        <f t="shared" si="332"/>
        <v>0</v>
      </c>
    </row>
    <row r="778" spans="4:57" ht="15" hidden="1" customHeight="1" x14ac:dyDescent="0.2">
      <c r="D778" s="44">
        <f t="shared" si="326"/>
        <v>0</v>
      </c>
      <c r="F778" s="44">
        <f t="shared" si="327"/>
        <v>0</v>
      </c>
      <c r="G778" s="44">
        <f t="shared" ref="G778:Z778" si="338">G276</f>
        <v>0</v>
      </c>
      <c r="H778" s="44">
        <f t="shared" si="338"/>
        <v>0</v>
      </c>
      <c r="I778" s="44">
        <f t="shared" si="338"/>
        <v>0</v>
      </c>
      <c r="J778" s="44">
        <f t="shared" si="338"/>
        <v>0</v>
      </c>
      <c r="K778" s="44">
        <f t="shared" si="338"/>
        <v>0</v>
      </c>
      <c r="L778" s="44">
        <f t="shared" si="338"/>
        <v>0</v>
      </c>
      <c r="M778" s="44">
        <f t="shared" si="338"/>
        <v>0</v>
      </c>
      <c r="N778" s="44">
        <f t="shared" si="338"/>
        <v>0</v>
      </c>
      <c r="O778" s="44">
        <f t="shared" si="338"/>
        <v>0</v>
      </c>
      <c r="P778" s="44">
        <f t="shared" si="338"/>
        <v>0</v>
      </c>
      <c r="Q778" s="44">
        <f t="shared" si="338"/>
        <v>0</v>
      </c>
      <c r="R778" s="44">
        <f t="shared" si="338"/>
        <v>0</v>
      </c>
      <c r="S778" s="44">
        <f t="shared" si="338"/>
        <v>0</v>
      </c>
      <c r="T778" s="44">
        <f t="shared" si="338"/>
        <v>0</v>
      </c>
      <c r="U778" s="44">
        <f t="shared" si="338"/>
        <v>0</v>
      </c>
      <c r="V778" s="44">
        <f t="shared" si="338"/>
        <v>0</v>
      </c>
      <c r="W778" s="44">
        <f t="shared" si="338"/>
        <v>0</v>
      </c>
      <c r="X778" s="44">
        <f t="shared" si="338"/>
        <v>0</v>
      </c>
      <c r="Y778" s="44">
        <f t="shared" si="338"/>
        <v>0</v>
      </c>
      <c r="Z778" s="44">
        <f t="shared" si="338"/>
        <v>0</v>
      </c>
      <c r="AA778" s="44">
        <f t="shared" si="325"/>
        <v>0</v>
      </c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BD778" s="44">
        <f t="shared" si="332"/>
        <v>0</v>
      </c>
      <c r="BE778" s="44">
        <f t="shared" si="332"/>
        <v>0</v>
      </c>
    </row>
    <row r="779" spans="4:57" ht="15" hidden="1" customHeight="1" x14ac:dyDescent="0.2">
      <c r="D779" s="44">
        <f t="shared" si="326"/>
        <v>0</v>
      </c>
      <c r="F779" s="44">
        <f t="shared" si="327"/>
        <v>0</v>
      </c>
      <c r="G779" s="44">
        <f t="shared" ref="G779:Z779" si="339">G277</f>
        <v>0</v>
      </c>
      <c r="H779" s="44">
        <f t="shared" si="339"/>
        <v>0</v>
      </c>
      <c r="I779" s="44">
        <f t="shared" si="339"/>
        <v>0</v>
      </c>
      <c r="J779" s="44">
        <f t="shared" si="339"/>
        <v>0</v>
      </c>
      <c r="K779" s="44">
        <f t="shared" si="339"/>
        <v>0</v>
      </c>
      <c r="L779" s="44">
        <f t="shared" si="339"/>
        <v>0</v>
      </c>
      <c r="M779" s="44">
        <f t="shared" si="339"/>
        <v>0</v>
      </c>
      <c r="N779" s="44">
        <f t="shared" si="339"/>
        <v>0</v>
      </c>
      <c r="O779" s="44">
        <f t="shared" si="339"/>
        <v>0</v>
      </c>
      <c r="P779" s="44">
        <f t="shared" si="339"/>
        <v>0</v>
      </c>
      <c r="Q779" s="44">
        <f t="shared" si="339"/>
        <v>0</v>
      </c>
      <c r="R779" s="44">
        <f t="shared" si="339"/>
        <v>0</v>
      </c>
      <c r="S779" s="44">
        <f t="shared" si="339"/>
        <v>0</v>
      </c>
      <c r="T779" s="44">
        <f t="shared" si="339"/>
        <v>0</v>
      </c>
      <c r="U779" s="44">
        <f t="shared" si="339"/>
        <v>0</v>
      </c>
      <c r="V779" s="44">
        <f t="shared" si="339"/>
        <v>0</v>
      </c>
      <c r="W779" s="44">
        <f t="shared" si="339"/>
        <v>0</v>
      </c>
      <c r="X779" s="44">
        <f t="shared" si="339"/>
        <v>0</v>
      </c>
      <c r="Y779" s="44">
        <f t="shared" si="339"/>
        <v>0</v>
      </c>
      <c r="Z779" s="44">
        <f t="shared" si="339"/>
        <v>0</v>
      </c>
      <c r="AA779" s="44">
        <f t="shared" si="325"/>
        <v>0</v>
      </c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BD779" s="44">
        <f t="shared" si="332"/>
        <v>0</v>
      </c>
      <c r="BE779" s="44">
        <f t="shared" si="332"/>
        <v>0</v>
      </c>
    </row>
    <row r="780" spans="4:57" ht="15" hidden="1" customHeight="1" x14ac:dyDescent="0.2">
      <c r="D780" s="44">
        <f t="shared" si="326"/>
        <v>0</v>
      </c>
      <c r="F780" s="44">
        <f t="shared" si="327"/>
        <v>0</v>
      </c>
      <c r="G780" s="44">
        <f t="shared" ref="G780:Z780" si="340">G278</f>
        <v>0</v>
      </c>
      <c r="H780" s="44">
        <f t="shared" si="340"/>
        <v>0</v>
      </c>
      <c r="I780" s="44">
        <f t="shared" si="340"/>
        <v>0</v>
      </c>
      <c r="J780" s="44">
        <f t="shared" si="340"/>
        <v>0</v>
      </c>
      <c r="K780" s="44">
        <f t="shared" si="340"/>
        <v>0</v>
      </c>
      <c r="L780" s="44">
        <f t="shared" si="340"/>
        <v>0</v>
      </c>
      <c r="M780" s="44">
        <f t="shared" si="340"/>
        <v>0</v>
      </c>
      <c r="N780" s="44">
        <f t="shared" si="340"/>
        <v>0</v>
      </c>
      <c r="O780" s="44">
        <f t="shared" si="340"/>
        <v>0</v>
      </c>
      <c r="P780" s="44">
        <f t="shared" si="340"/>
        <v>0</v>
      </c>
      <c r="Q780" s="44">
        <f t="shared" si="340"/>
        <v>0</v>
      </c>
      <c r="R780" s="44">
        <f t="shared" si="340"/>
        <v>0</v>
      </c>
      <c r="S780" s="44">
        <f t="shared" si="340"/>
        <v>0</v>
      </c>
      <c r="T780" s="44">
        <f t="shared" si="340"/>
        <v>0</v>
      </c>
      <c r="U780" s="44">
        <f t="shared" si="340"/>
        <v>0</v>
      </c>
      <c r="V780" s="44">
        <f t="shared" si="340"/>
        <v>0</v>
      </c>
      <c r="W780" s="44">
        <f t="shared" si="340"/>
        <v>0</v>
      </c>
      <c r="X780" s="44">
        <f t="shared" si="340"/>
        <v>0</v>
      </c>
      <c r="Y780" s="44">
        <f t="shared" si="340"/>
        <v>0</v>
      </c>
      <c r="Z780" s="44">
        <f t="shared" si="340"/>
        <v>0</v>
      </c>
      <c r="AA780" s="44">
        <f t="shared" si="325"/>
        <v>0</v>
      </c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BD780" s="44">
        <f t="shared" si="332"/>
        <v>0</v>
      </c>
      <c r="BE780" s="44">
        <f t="shared" si="332"/>
        <v>0</v>
      </c>
    </row>
    <row r="781" spans="4:57" ht="15" hidden="1" customHeight="1" x14ac:dyDescent="0.2">
      <c r="D781" s="44">
        <f t="shared" si="326"/>
        <v>0</v>
      </c>
      <c r="F781" s="44">
        <f t="shared" si="327"/>
        <v>0</v>
      </c>
      <c r="G781" s="44">
        <f t="shared" ref="G781:Z781" si="341">G279</f>
        <v>0</v>
      </c>
      <c r="H781" s="44">
        <f t="shared" si="341"/>
        <v>0</v>
      </c>
      <c r="I781" s="44">
        <f t="shared" si="341"/>
        <v>0</v>
      </c>
      <c r="J781" s="44">
        <f t="shared" si="341"/>
        <v>0</v>
      </c>
      <c r="K781" s="44">
        <f t="shared" si="341"/>
        <v>0</v>
      </c>
      <c r="L781" s="44">
        <f t="shared" si="341"/>
        <v>0</v>
      </c>
      <c r="M781" s="44">
        <f t="shared" si="341"/>
        <v>0</v>
      </c>
      <c r="N781" s="44">
        <f t="shared" si="341"/>
        <v>0</v>
      </c>
      <c r="O781" s="44">
        <f t="shared" si="341"/>
        <v>0</v>
      </c>
      <c r="P781" s="44">
        <f t="shared" si="341"/>
        <v>0</v>
      </c>
      <c r="Q781" s="44">
        <f t="shared" si="341"/>
        <v>0</v>
      </c>
      <c r="R781" s="44">
        <f t="shared" si="341"/>
        <v>0</v>
      </c>
      <c r="S781" s="44">
        <f t="shared" si="341"/>
        <v>0</v>
      </c>
      <c r="T781" s="44">
        <f t="shared" si="341"/>
        <v>0</v>
      </c>
      <c r="U781" s="44">
        <f t="shared" si="341"/>
        <v>0</v>
      </c>
      <c r="V781" s="44">
        <f t="shared" si="341"/>
        <v>0</v>
      </c>
      <c r="W781" s="44">
        <f t="shared" si="341"/>
        <v>0</v>
      </c>
      <c r="X781" s="44">
        <f t="shared" si="341"/>
        <v>0</v>
      </c>
      <c r="Y781" s="44">
        <f t="shared" si="341"/>
        <v>0</v>
      </c>
      <c r="Z781" s="44">
        <f t="shared" si="341"/>
        <v>0</v>
      </c>
      <c r="AA781" s="44">
        <f t="shared" si="325"/>
        <v>0</v>
      </c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BD781" s="44">
        <f t="shared" si="332"/>
        <v>0</v>
      </c>
      <c r="BE781" s="44">
        <f t="shared" si="332"/>
        <v>0</v>
      </c>
    </row>
    <row r="782" spans="4:57" ht="15" hidden="1" customHeight="1" x14ac:dyDescent="0.2">
      <c r="D782" s="44">
        <f t="shared" si="326"/>
        <v>0</v>
      </c>
      <c r="F782" s="44">
        <f t="shared" si="327"/>
        <v>0</v>
      </c>
      <c r="G782" s="44">
        <f t="shared" ref="G782:Z782" si="342">G280</f>
        <v>0</v>
      </c>
      <c r="H782" s="44">
        <f t="shared" si="342"/>
        <v>0</v>
      </c>
      <c r="I782" s="44">
        <f t="shared" si="342"/>
        <v>0</v>
      </c>
      <c r="J782" s="44">
        <f t="shared" si="342"/>
        <v>0</v>
      </c>
      <c r="K782" s="44">
        <f t="shared" si="342"/>
        <v>0</v>
      </c>
      <c r="L782" s="44">
        <f t="shared" si="342"/>
        <v>0</v>
      </c>
      <c r="M782" s="44">
        <f t="shared" si="342"/>
        <v>0</v>
      </c>
      <c r="N782" s="44">
        <f t="shared" si="342"/>
        <v>0</v>
      </c>
      <c r="O782" s="44">
        <f t="shared" si="342"/>
        <v>0</v>
      </c>
      <c r="P782" s="44">
        <f t="shared" si="342"/>
        <v>0</v>
      </c>
      <c r="Q782" s="44">
        <f t="shared" si="342"/>
        <v>0</v>
      </c>
      <c r="R782" s="44">
        <f t="shared" si="342"/>
        <v>0</v>
      </c>
      <c r="S782" s="44">
        <f t="shared" si="342"/>
        <v>0</v>
      </c>
      <c r="T782" s="44">
        <f t="shared" si="342"/>
        <v>0</v>
      </c>
      <c r="U782" s="44">
        <f t="shared" si="342"/>
        <v>0</v>
      </c>
      <c r="V782" s="44">
        <f t="shared" si="342"/>
        <v>0</v>
      </c>
      <c r="W782" s="44">
        <f t="shared" si="342"/>
        <v>0</v>
      </c>
      <c r="X782" s="44">
        <f t="shared" si="342"/>
        <v>0</v>
      </c>
      <c r="Y782" s="44">
        <f t="shared" si="342"/>
        <v>0</v>
      </c>
      <c r="Z782" s="44">
        <f t="shared" si="342"/>
        <v>0</v>
      </c>
      <c r="AA782" s="44">
        <f t="shared" si="325"/>
        <v>0</v>
      </c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BD782" s="44">
        <f t="shared" si="332"/>
        <v>0</v>
      </c>
      <c r="BE782" s="44">
        <f t="shared" si="332"/>
        <v>0</v>
      </c>
    </row>
    <row r="783" spans="4:57" ht="15" hidden="1" customHeight="1" x14ac:dyDescent="0.2">
      <c r="D783" s="44">
        <f t="shared" si="326"/>
        <v>0</v>
      </c>
      <c r="F783" s="44">
        <f t="shared" si="327"/>
        <v>0</v>
      </c>
      <c r="G783" s="44">
        <f t="shared" ref="G783:Z783" si="343">G281</f>
        <v>0</v>
      </c>
      <c r="H783" s="44">
        <f t="shared" si="343"/>
        <v>0</v>
      </c>
      <c r="I783" s="44">
        <f t="shared" si="343"/>
        <v>0</v>
      </c>
      <c r="J783" s="44">
        <f t="shared" si="343"/>
        <v>0</v>
      </c>
      <c r="K783" s="44">
        <f t="shared" si="343"/>
        <v>0</v>
      </c>
      <c r="L783" s="44">
        <f t="shared" si="343"/>
        <v>0</v>
      </c>
      <c r="M783" s="44">
        <f t="shared" si="343"/>
        <v>0</v>
      </c>
      <c r="N783" s="44">
        <f t="shared" si="343"/>
        <v>0</v>
      </c>
      <c r="O783" s="44">
        <f t="shared" si="343"/>
        <v>0</v>
      </c>
      <c r="P783" s="44">
        <f t="shared" si="343"/>
        <v>0</v>
      </c>
      <c r="Q783" s="44">
        <f t="shared" si="343"/>
        <v>0</v>
      </c>
      <c r="R783" s="44">
        <f t="shared" si="343"/>
        <v>0</v>
      </c>
      <c r="S783" s="44">
        <f t="shared" si="343"/>
        <v>0</v>
      </c>
      <c r="T783" s="44">
        <f t="shared" si="343"/>
        <v>0</v>
      </c>
      <c r="U783" s="44">
        <f t="shared" si="343"/>
        <v>0</v>
      </c>
      <c r="V783" s="44">
        <f t="shared" si="343"/>
        <v>0</v>
      </c>
      <c r="W783" s="44">
        <f t="shared" si="343"/>
        <v>0</v>
      </c>
      <c r="X783" s="44">
        <f t="shared" si="343"/>
        <v>0</v>
      </c>
      <c r="Y783" s="44">
        <f t="shared" si="343"/>
        <v>0</v>
      </c>
      <c r="Z783" s="44">
        <f t="shared" si="343"/>
        <v>0</v>
      </c>
      <c r="AA783" s="44">
        <f t="shared" si="325"/>
        <v>0</v>
      </c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BD783" s="44">
        <f t="shared" si="332"/>
        <v>0</v>
      </c>
      <c r="BE783" s="44">
        <f t="shared" si="332"/>
        <v>0</v>
      </c>
    </row>
    <row r="784" spans="4:57" ht="15" hidden="1" customHeight="1" x14ac:dyDescent="0.2">
      <c r="D784" s="44">
        <f t="shared" si="326"/>
        <v>0</v>
      </c>
      <c r="F784" s="44">
        <f t="shared" si="327"/>
        <v>0</v>
      </c>
      <c r="G784" s="44">
        <f t="shared" ref="G784:Z784" si="344">G282</f>
        <v>0</v>
      </c>
      <c r="H784" s="44">
        <f t="shared" si="344"/>
        <v>0</v>
      </c>
      <c r="I784" s="44">
        <f t="shared" si="344"/>
        <v>0</v>
      </c>
      <c r="J784" s="44">
        <f t="shared" si="344"/>
        <v>0</v>
      </c>
      <c r="K784" s="44">
        <f t="shared" si="344"/>
        <v>0</v>
      </c>
      <c r="L784" s="44">
        <f t="shared" si="344"/>
        <v>0</v>
      </c>
      <c r="M784" s="44">
        <f t="shared" si="344"/>
        <v>0</v>
      </c>
      <c r="N784" s="44">
        <f t="shared" si="344"/>
        <v>0</v>
      </c>
      <c r="O784" s="44">
        <f t="shared" si="344"/>
        <v>0</v>
      </c>
      <c r="P784" s="44">
        <f t="shared" si="344"/>
        <v>0</v>
      </c>
      <c r="Q784" s="44">
        <f t="shared" si="344"/>
        <v>0</v>
      </c>
      <c r="R784" s="44">
        <f t="shared" si="344"/>
        <v>0</v>
      </c>
      <c r="S784" s="44">
        <f t="shared" si="344"/>
        <v>0</v>
      </c>
      <c r="T784" s="44">
        <f t="shared" si="344"/>
        <v>0</v>
      </c>
      <c r="U784" s="44">
        <f t="shared" si="344"/>
        <v>0</v>
      </c>
      <c r="V784" s="44">
        <f t="shared" si="344"/>
        <v>0</v>
      </c>
      <c r="W784" s="44">
        <f t="shared" si="344"/>
        <v>0</v>
      </c>
      <c r="X784" s="44">
        <f t="shared" si="344"/>
        <v>0</v>
      </c>
      <c r="Y784" s="44">
        <f t="shared" si="344"/>
        <v>0</v>
      </c>
      <c r="Z784" s="44">
        <f t="shared" si="344"/>
        <v>0</v>
      </c>
      <c r="AA784" s="44">
        <f t="shared" si="325"/>
        <v>0</v>
      </c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BD784" s="44">
        <f t="shared" si="332"/>
        <v>0</v>
      </c>
      <c r="BE784" s="44">
        <f t="shared" si="332"/>
        <v>0</v>
      </c>
    </row>
    <row r="785" spans="4:57" ht="15" hidden="1" customHeight="1" x14ac:dyDescent="0.2">
      <c r="D785" s="44">
        <f t="shared" si="326"/>
        <v>0</v>
      </c>
      <c r="F785" s="44">
        <f t="shared" si="327"/>
        <v>0</v>
      </c>
      <c r="G785" s="44">
        <f t="shared" ref="G785:Z785" si="345">G283</f>
        <v>0</v>
      </c>
      <c r="H785" s="44">
        <f t="shared" si="345"/>
        <v>0</v>
      </c>
      <c r="I785" s="44">
        <f t="shared" si="345"/>
        <v>0</v>
      </c>
      <c r="J785" s="44">
        <f t="shared" si="345"/>
        <v>0</v>
      </c>
      <c r="K785" s="44">
        <f t="shared" si="345"/>
        <v>0</v>
      </c>
      <c r="L785" s="44">
        <f t="shared" si="345"/>
        <v>0</v>
      </c>
      <c r="M785" s="44">
        <f t="shared" si="345"/>
        <v>0</v>
      </c>
      <c r="N785" s="44">
        <f t="shared" si="345"/>
        <v>0</v>
      </c>
      <c r="O785" s="44">
        <f t="shared" si="345"/>
        <v>0</v>
      </c>
      <c r="P785" s="44">
        <f t="shared" si="345"/>
        <v>0</v>
      </c>
      <c r="Q785" s="44">
        <f t="shared" si="345"/>
        <v>0</v>
      </c>
      <c r="R785" s="44">
        <f t="shared" si="345"/>
        <v>0</v>
      </c>
      <c r="S785" s="44">
        <f t="shared" si="345"/>
        <v>0</v>
      </c>
      <c r="T785" s="44">
        <f t="shared" si="345"/>
        <v>0</v>
      </c>
      <c r="U785" s="44">
        <f t="shared" si="345"/>
        <v>0</v>
      </c>
      <c r="V785" s="44">
        <f t="shared" si="345"/>
        <v>0</v>
      </c>
      <c r="W785" s="44">
        <f t="shared" si="345"/>
        <v>0</v>
      </c>
      <c r="X785" s="44">
        <f t="shared" si="345"/>
        <v>0</v>
      </c>
      <c r="Y785" s="44">
        <f t="shared" si="345"/>
        <v>0</v>
      </c>
      <c r="Z785" s="44">
        <f t="shared" si="345"/>
        <v>0</v>
      </c>
      <c r="AA785" s="44">
        <f t="shared" si="325"/>
        <v>0</v>
      </c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BD785" s="44">
        <f t="shared" si="332"/>
        <v>0</v>
      </c>
      <c r="BE785" s="44">
        <f t="shared" si="332"/>
        <v>0</v>
      </c>
    </row>
    <row r="786" spans="4:57" ht="15" hidden="1" customHeight="1" x14ac:dyDescent="0.2">
      <c r="D786" s="44">
        <f t="shared" si="326"/>
        <v>0</v>
      </c>
      <c r="F786" s="44">
        <f t="shared" si="327"/>
        <v>0</v>
      </c>
      <c r="G786" s="44">
        <f t="shared" ref="G786:Z786" si="346">G284</f>
        <v>0</v>
      </c>
      <c r="H786" s="44">
        <f t="shared" si="346"/>
        <v>0</v>
      </c>
      <c r="I786" s="44">
        <f t="shared" si="346"/>
        <v>0</v>
      </c>
      <c r="J786" s="44">
        <f t="shared" si="346"/>
        <v>0</v>
      </c>
      <c r="K786" s="44">
        <f t="shared" si="346"/>
        <v>0</v>
      </c>
      <c r="L786" s="44">
        <f t="shared" si="346"/>
        <v>0</v>
      </c>
      <c r="M786" s="44">
        <f t="shared" si="346"/>
        <v>0</v>
      </c>
      <c r="N786" s="44">
        <f t="shared" si="346"/>
        <v>0</v>
      </c>
      <c r="O786" s="44">
        <f t="shared" si="346"/>
        <v>0</v>
      </c>
      <c r="P786" s="44">
        <f t="shared" si="346"/>
        <v>0</v>
      </c>
      <c r="Q786" s="44">
        <f t="shared" si="346"/>
        <v>0</v>
      </c>
      <c r="R786" s="44">
        <f t="shared" si="346"/>
        <v>0</v>
      </c>
      <c r="S786" s="44">
        <f t="shared" si="346"/>
        <v>0</v>
      </c>
      <c r="T786" s="44">
        <f t="shared" si="346"/>
        <v>0</v>
      </c>
      <c r="U786" s="44">
        <f t="shared" si="346"/>
        <v>0</v>
      </c>
      <c r="V786" s="44">
        <f t="shared" si="346"/>
        <v>0</v>
      </c>
      <c r="W786" s="44">
        <f t="shared" si="346"/>
        <v>0</v>
      </c>
      <c r="X786" s="44">
        <f t="shared" si="346"/>
        <v>0</v>
      </c>
      <c r="Y786" s="44">
        <f t="shared" si="346"/>
        <v>0</v>
      </c>
      <c r="Z786" s="44">
        <f t="shared" si="346"/>
        <v>0</v>
      </c>
      <c r="AA786" s="44">
        <f t="shared" si="325"/>
        <v>0</v>
      </c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BD786" s="44">
        <f t="shared" si="332"/>
        <v>0</v>
      </c>
      <c r="BE786" s="44">
        <f t="shared" si="332"/>
        <v>0</v>
      </c>
    </row>
    <row r="787" spans="4:57" ht="15" hidden="1" customHeight="1" x14ac:dyDescent="0.2">
      <c r="D787" s="44">
        <f t="shared" si="326"/>
        <v>0</v>
      </c>
      <c r="F787" s="44">
        <f t="shared" si="327"/>
        <v>0</v>
      </c>
      <c r="G787" s="44">
        <f t="shared" ref="G787:Z787" si="347">G285</f>
        <v>0</v>
      </c>
      <c r="H787" s="44">
        <f t="shared" si="347"/>
        <v>0</v>
      </c>
      <c r="I787" s="44">
        <f t="shared" si="347"/>
        <v>0</v>
      </c>
      <c r="J787" s="44">
        <f t="shared" si="347"/>
        <v>0</v>
      </c>
      <c r="K787" s="44">
        <f t="shared" si="347"/>
        <v>0</v>
      </c>
      <c r="L787" s="44">
        <f t="shared" si="347"/>
        <v>0</v>
      </c>
      <c r="M787" s="44">
        <f t="shared" si="347"/>
        <v>0</v>
      </c>
      <c r="N787" s="44">
        <f t="shared" si="347"/>
        <v>0</v>
      </c>
      <c r="O787" s="44">
        <f t="shared" si="347"/>
        <v>0</v>
      </c>
      <c r="P787" s="44">
        <f t="shared" si="347"/>
        <v>0</v>
      </c>
      <c r="Q787" s="44">
        <f t="shared" si="347"/>
        <v>0</v>
      </c>
      <c r="R787" s="44">
        <f t="shared" si="347"/>
        <v>0</v>
      </c>
      <c r="S787" s="44">
        <f t="shared" si="347"/>
        <v>0</v>
      </c>
      <c r="T787" s="44">
        <f t="shared" si="347"/>
        <v>0</v>
      </c>
      <c r="U787" s="44">
        <f t="shared" si="347"/>
        <v>0</v>
      </c>
      <c r="V787" s="44">
        <f t="shared" si="347"/>
        <v>0</v>
      </c>
      <c r="W787" s="44">
        <f t="shared" si="347"/>
        <v>0</v>
      </c>
      <c r="X787" s="44">
        <f t="shared" si="347"/>
        <v>0</v>
      </c>
      <c r="Y787" s="44">
        <f t="shared" si="347"/>
        <v>0</v>
      </c>
      <c r="Z787" s="44">
        <f t="shared" si="347"/>
        <v>0</v>
      </c>
      <c r="AA787" s="44">
        <f t="shared" si="325"/>
        <v>0</v>
      </c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BD787" s="44">
        <f t="shared" si="332"/>
        <v>0</v>
      </c>
      <c r="BE787" s="44">
        <f t="shared" si="332"/>
        <v>0</v>
      </c>
    </row>
    <row r="788" spans="4:57" ht="15" hidden="1" customHeight="1" x14ac:dyDescent="0.2">
      <c r="D788" s="44">
        <f t="shared" si="326"/>
        <v>0</v>
      </c>
      <c r="F788" s="44">
        <f t="shared" si="327"/>
        <v>0</v>
      </c>
      <c r="G788" s="44">
        <f t="shared" ref="G788:Z788" si="348">G286</f>
        <v>0</v>
      </c>
      <c r="H788" s="44">
        <f t="shared" si="348"/>
        <v>0</v>
      </c>
      <c r="I788" s="44">
        <f t="shared" si="348"/>
        <v>0</v>
      </c>
      <c r="J788" s="44">
        <f t="shared" si="348"/>
        <v>0</v>
      </c>
      <c r="K788" s="44">
        <f t="shared" si="348"/>
        <v>0</v>
      </c>
      <c r="L788" s="44">
        <f t="shared" si="348"/>
        <v>0</v>
      </c>
      <c r="M788" s="44">
        <f t="shared" si="348"/>
        <v>0</v>
      </c>
      <c r="N788" s="44">
        <f t="shared" si="348"/>
        <v>0</v>
      </c>
      <c r="O788" s="44">
        <f t="shared" si="348"/>
        <v>0</v>
      </c>
      <c r="P788" s="44">
        <f t="shared" si="348"/>
        <v>0</v>
      </c>
      <c r="Q788" s="44">
        <f t="shared" si="348"/>
        <v>0</v>
      </c>
      <c r="R788" s="44">
        <f t="shared" si="348"/>
        <v>0</v>
      </c>
      <c r="S788" s="44">
        <f t="shared" si="348"/>
        <v>0</v>
      </c>
      <c r="T788" s="44">
        <f t="shared" si="348"/>
        <v>0</v>
      </c>
      <c r="U788" s="44">
        <f t="shared" si="348"/>
        <v>0</v>
      </c>
      <c r="V788" s="44">
        <f t="shared" si="348"/>
        <v>0</v>
      </c>
      <c r="W788" s="44">
        <f t="shared" si="348"/>
        <v>0</v>
      </c>
      <c r="X788" s="44">
        <f t="shared" si="348"/>
        <v>0</v>
      </c>
      <c r="Y788" s="44">
        <f t="shared" si="348"/>
        <v>0</v>
      </c>
      <c r="Z788" s="44">
        <f t="shared" si="348"/>
        <v>0</v>
      </c>
      <c r="AA788" s="44">
        <f t="shared" si="325"/>
        <v>0</v>
      </c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BD788" s="44">
        <f t="shared" si="332"/>
        <v>0</v>
      </c>
      <c r="BE788" s="44">
        <f t="shared" si="332"/>
        <v>0</v>
      </c>
    </row>
    <row r="789" spans="4:57" ht="15" hidden="1" customHeight="1" x14ac:dyDescent="0.2">
      <c r="D789" s="44">
        <f t="shared" si="326"/>
        <v>0</v>
      </c>
      <c r="F789" s="44">
        <f t="shared" si="327"/>
        <v>0</v>
      </c>
      <c r="G789" s="44">
        <f t="shared" ref="G789:Z789" si="349">G287</f>
        <v>0</v>
      </c>
      <c r="H789" s="44">
        <f t="shared" si="349"/>
        <v>0</v>
      </c>
      <c r="I789" s="44">
        <f t="shared" si="349"/>
        <v>0</v>
      </c>
      <c r="J789" s="44">
        <f t="shared" si="349"/>
        <v>0</v>
      </c>
      <c r="K789" s="44">
        <f t="shared" si="349"/>
        <v>0</v>
      </c>
      <c r="L789" s="44">
        <f t="shared" si="349"/>
        <v>0</v>
      </c>
      <c r="M789" s="44">
        <f t="shared" si="349"/>
        <v>0</v>
      </c>
      <c r="N789" s="44">
        <f t="shared" si="349"/>
        <v>0</v>
      </c>
      <c r="O789" s="44">
        <f t="shared" si="349"/>
        <v>0</v>
      </c>
      <c r="P789" s="44">
        <f t="shared" si="349"/>
        <v>0</v>
      </c>
      <c r="Q789" s="44">
        <f t="shared" si="349"/>
        <v>0</v>
      </c>
      <c r="R789" s="44">
        <f t="shared" si="349"/>
        <v>0</v>
      </c>
      <c r="S789" s="44">
        <f t="shared" si="349"/>
        <v>0</v>
      </c>
      <c r="T789" s="44">
        <f t="shared" si="349"/>
        <v>0</v>
      </c>
      <c r="U789" s="44">
        <f t="shared" si="349"/>
        <v>0</v>
      </c>
      <c r="V789" s="44">
        <f t="shared" si="349"/>
        <v>0</v>
      </c>
      <c r="W789" s="44">
        <f t="shared" si="349"/>
        <v>0</v>
      </c>
      <c r="X789" s="44">
        <f t="shared" si="349"/>
        <v>0</v>
      </c>
      <c r="Y789" s="44">
        <f t="shared" si="349"/>
        <v>0</v>
      </c>
      <c r="Z789" s="44">
        <f t="shared" si="349"/>
        <v>0</v>
      </c>
      <c r="AA789" s="44">
        <f t="shared" si="325"/>
        <v>0</v>
      </c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BD789" s="44">
        <f t="shared" si="332"/>
        <v>0</v>
      </c>
      <c r="BE789" s="44">
        <f t="shared" si="332"/>
        <v>0</v>
      </c>
    </row>
    <row r="790" spans="4:57" ht="15" hidden="1" customHeight="1" x14ac:dyDescent="0.2">
      <c r="D790" s="44">
        <f t="shared" si="326"/>
        <v>0</v>
      </c>
      <c r="F790" s="44">
        <f t="shared" si="327"/>
        <v>0</v>
      </c>
      <c r="G790" s="44">
        <f t="shared" ref="G790:Z790" si="350">G288</f>
        <v>0</v>
      </c>
      <c r="H790" s="44">
        <f t="shared" si="350"/>
        <v>0</v>
      </c>
      <c r="I790" s="44">
        <f t="shared" si="350"/>
        <v>0</v>
      </c>
      <c r="J790" s="44">
        <f t="shared" si="350"/>
        <v>0</v>
      </c>
      <c r="K790" s="44">
        <f t="shared" si="350"/>
        <v>0</v>
      </c>
      <c r="L790" s="44">
        <f t="shared" si="350"/>
        <v>0</v>
      </c>
      <c r="M790" s="44">
        <f t="shared" si="350"/>
        <v>0</v>
      </c>
      <c r="N790" s="44">
        <f t="shared" si="350"/>
        <v>0</v>
      </c>
      <c r="O790" s="44">
        <f t="shared" si="350"/>
        <v>0</v>
      </c>
      <c r="P790" s="44">
        <f t="shared" si="350"/>
        <v>0</v>
      </c>
      <c r="Q790" s="44">
        <f t="shared" si="350"/>
        <v>0</v>
      </c>
      <c r="R790" s="44">
        <f t="shared" si="350"/>
        <v>0</v>
      </c>
      <c r="S790" s="44">
        <f t="shared" si="350"/>
        <v>0</v>
      </c>
      <c r="T790" s="44">
        <f t="shared" si="350"/>
        <v>0</v>
      </c>
      <c r="U790" s="44">
        <f t="shared" si="350"/>
        <v>0</v>
      </c>
      <c r="V790" s="44">
        <f t="shared" si="350"/>
        <v>0</v>
      </c>
      <c r="W790" s="44">
        <f t="shared" si="350"/>
        <v>0</v>
      </c>
      <c r="X790" s="44">
        <f t="shared" si="350"/>
        <v>0</v>
      </c>
      <c r="Y790" s="44">
        <f t="shared" si="350"/>
        <v>0</v>
      </c>
      <c r="Z790" s="44">
        <f t="shared" si="350"/>
        <v>0</v>
      </c>
      <c r="AA790" s="44">
        <f t="shared" si="325"/>
        <v>0</v>
      </c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BD790" s="44">
        <f t="shared" si="332"/>
        <v>0</v>
      </c>
      <c r="BE790" s="44">
        <f t="shared" si="332"/>
        <v>0</v>
      </c>
    </row>
    <row r="791" spans="4:57" ht="15" hidden="1" customHeight="1" x14ac:dyDescent="0.2">
      <c r="D791" s="44">
        <f t="shared" si="326"/>
        <v>0</v>
      </c>
      <c r="F791" s="44">
        <f t="shared" si="327"/>
        <v>0</v>
      </c>
      <c r="G791" s="44">
        <f t="shared" ref="G791:Z791" si="351">G289</f>
        <v>0</v>
      </c>
      <c r="H791" s="44">
        <f t="shared" si="351"/>
        <v>0</v>
      </c>
      <c r="I791" s="44">
        <f t="shared" si="351"/>
        <v>0</v>
      </c>
      <c r="J791" s="44">
        <f t="shared" si="351"/>
        <v>0</v>
      </c>
      <c r="K791" s="44">
        <f t="shared" si="351"/>
        <v>0</v>
      </c>
      <c r="L791" s="44">
        <f t="shared" si="351"/>
        <v>0</v>
      </c>
      <c r="M791" s="44">
        <f t="shared" si="351"/>
        <v>0</v>
      </c>
      <c r="N791" s="44">
        <f t="shared" si="351"/>
        <v>0</v>
      </c>
      <c r="O791" s="44">
        <f t="shared" si="351"/>
        <v>0</v>
      </c>
      <c r="P791" s="44">
        <f t="shared" si="351"/>
        <v>0</v>
      </c>
      <c r="Q791" s="44">
        <f t="shared" si="351"/>
        <v>0</v>
      </c>
      <c r="R791" s="44">
        <f t="shared" si="351"/>
        <v>0</v>
      </c>
      <c r="S791" s="44">
        <f t="shared" si="351"/>
        <v>0</v>
      </c>
      <c r="T791" s="44">
        <f t="shared" si="351"/>
        <v>0</v>
      </c>
      <c r="U791" s="44">
        <f t="shared" si="351"/>
        <v>0</v>
      </c>
      <c r="V791" s="44">
        <f t="shared" si="351"/>
        <v>0</v>
      </c>
      <c r="W791" s="44">
        <f t="shared" si="351"/>
        <v>0</v>
      </c>
      <c r="X791" s="44">
        <f t="shared" si="351"/>
        <v>0</v>
      </c>
      <c r="Y791" s="44">
        <f t="shared" si="351"/>
        <v>0</v>
      </c>
      <c r="Z791" s="44">
        <f t="shared" si="351"/>
        <v>0</v>
      </c>
      <c r="AA791" s="44">
        <f t="shared" si="325"/>
        <v>0</v>
      </c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BD791" s="44">
        <f t="shared" si="332"/>
        <v>0</v>
      </c>
      <c r="BE791" s="44">
        <f t="shared" si="332"/>
        <v>0</v>
      </c>
    </row>
    <row r="792" spans="4:57" ht="15" hidden="1" customHeight="1" x14ac:dyDescent="0.2">
      <c r="D792" s="44">
        <f t="shared" si="326"/>
        <v>0</v>
      </c>
      <c r="F792" s="44">
        <f t="shared" si="327"/>
        <v>0</v>
      </c>
      <c r="G792" s="44">
        <f t="shared" ref="G792:Z792" si="352">G290</f>
        <v>0</v>
      </c>
      <c r="H792" s="44">
        <f t="shared" si="352"/>
        <v>0</v>
      </c>
      <c r="I792" s="44">
        <f t="shared" si="352"/>
        <v>0</v>
      </c>
      <c r="J792" s="44">
        <f t="shared" si="352"/>
        <v>0</v>
      </c>
      <c r="K792" s="44">
        <f t="shared" si="352"/>
        <v>0</v>
      </c>
      <c r="L792" s="44">
        <f t="shared" si="352"/>
        <v>0</v>
      </c>
      <c r="M792" s="44">
        <f t="shared" si="352"/>
        <v>0</v>
      </c>
      <c r="N792" s="44">
        <f t="shared" si="352"/>
        <v>0</v>
      </c>
      <c r="O792" s="44">
        <f t="shared" si="352"/>
        <v>0</v>
      </c>
      <c r="P792" s="44">
        <f t="shared" si="352"/>
        <v>0</v>
      </c>
      <c r="Q792" s="44">
        <f t="shared" si="352"/>
        <v>0</v>
      </c>
      <c r="R792" s="44">
        <f t="shared" si="352"/>
        <v>0</v>
      </c>
      <c r="S792" s="44">
        <f t="shared" si="352"/>
        <v>0</v>
      </c>
      <c r="T792" s="44">
        <f t="shared" si="352"/>
        <v>0</v>
      </c>
      <c r="U792" s="44">
        <f t="shared" si="352"/>
        <v>0</v>
      </c>
      <c r="V792" s="44">
        <f t="shared" si="352"/>
        <v>0</v>
      </c>
      <c r="W792" s="44">
        <f t="shared" si="352"/>
        <v>0</v>
      </c>
      <c r="X792" s="44">
        <f t="shared" si="352"/>
        <v>0</v>
      </c>
      <c r="Y792" s="44">
        <f t="shared" si="352"/>
        <v>0</v>
      </c>
      <c r="Z792" s="44">
        <f t="shared" si="352"/>
        <v>0</v>
      </c>
      <c r="AA792" s="44">
        <f t="shared" si="325"/>
        <v>0</v>
      </c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BD792" s="44">
        <f t="shared" ref="BD792:BE811" si="353">BD290</f>
        <v>0</v>
      </c>
      <c r="BE792" s="44">
        <f t="shared" si="353"/>
        <v>0</v>
      </c>
    </row>
    <row r="793" spans="4:57" ht="15" hidden="1" customHeight="1" x14ac:dyDescent="0.2">
      <c r="D793" s="44">
        <f t="shared" si="326"/>
        <v>0</v>
      </c>
      <c r="F793" s="44">
        <f t="shared" si="327"/>
        <v>0</v>
      </c>
      <c r="G793" s="44">
        <f t="shared" ref="G793:Z793" si="354">G291</f>
        <v>0</v>
      </c>
      <c r="H793" s="44">
        <f t="shared" si="354"/>
        <v>0</v>
      </c>
      <c r="I793" s="44">
        <f t="shared" si="354"/>
        <v>0</v>
      </c>
      <c r="J793" s="44">
        <f t="shared" si="354"/>
        <v>0</v>
      </c>
      <c r="K793" s="44">
        <f t="shared" si="354"/>
        <v>0</v>
      </c>
      <c r="L793" s="44">
        <f t="shared" si="354"/>
        <v>0</v>
      </c>
      <c r="M793" s="44">
        <f t="shared" si="354"/>
        <v>0</v>
      </c>
      <c r="N793" s="44">
        <f t="shared" si="354"/>
        <v>0</v>
      </c>
      <c r="O793" s="44">
        <f t="shared" si="354"/>
        <v>0</v>
      </c>
      <c r="P793" s="44">
        <f t="shared" si="354"/>
        <v>0</v>
      </c>
      <c r="Q793" s="44">
        <f t="shared" si="354"/>
        <v>0</v>
      </c>
      <c r="R793" s="44">
        <f t="shared" si="354"/>
        <v>0</v>
      </c>
      <c r="S793" s="44">
        <f t="shared" si="354"/>
        <v>0</v>
      </c>
      <c r="T793" s="44">
        <f t="shared" si="354"/>
        <v>0</v>
      </c>
      <c r="U793" s="44">
        <f t="shared" si="354"/>
        <v>0</v>
      </c>
      <c r="V793" s="44">
        <f t="shared" si="354"/>
        <v>0</v>
      </c>
      <c r="W793" s="44">
        <f t="shared" si="354"/>
        <v>0</v>
      </c>
      <c r="X793" s="44">
        <f t="shared" si="354"/>
        <v>0</v>
      </c>
      <c r="Y793" s="44">
        <f t="shared" si="354"/>
        <v>0</v>
      </c>
      <c r="Z793" s="44">
        <f t="shared" si="354"/>
        <v>0</v>
      </c>
      <c r="AA793" s="44">
        <f t="shared" si="325"/>
        <v>0</v>
      </c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BD793" s="44">
        <f t="shared" si="353"/>
        <v>0</v>
      </c>
      <c r="BE793" s="44">
        <f t="shared" si="353"/>
        <v>0</v>
      </c>
    </row>
    <row r="794" spans="4:57" ht="15" hidden="1" customHeight="1" x14ac:dyDescent="0.2">
      <c r="D794" s="44">
        <f t="shared" si="326"/>
        <v>0</v>
      </c>
      <c r="F794" s="44">
        <f t="shared" si="327"/>
        <v>0</v>
      </c>
      <c r="G794" s="44">
        <f t="shared" ref="G794:Z794" si="355">G292</f>
        <v>0</v>
      </c>
      <c r="H794" s="44">
        <f t="shared" si="355"/>
        <v>0</v>
      </c>
      <c r="I794" s="44">
        <f t="shared" si="355"/>
        <v>0</v>
      </c>
      <c r="J794" s="44">
        <f t="shared" si="355"/>
        <v>0</v>
      </c>
      <c r="K794" s="44">
        <f t="shared" si="355"/>
        <v>0</v>
      </c>
      <c r="L794" s="44">
        <f t="shared" si="355"/>
        <v>0</v>
      </c>
      <c r="M794" s="44">
        <f t="shared" si="355"/>
        <v>0</v>
      </c>
      <c r="N794" s="44">
        <f t="shared" si="355"/>
        <v>0</v>
      </c>
      <c r="O794" s="44">
        <f t="shared" si="355"/>
        <v>0</v>
      </c>
      <c r="P794" s="44">
        <f t="shared" si="355"/>
        <v>0</v>
      </c>
      <c r="Q794" s="44">
        <f t="shared" si="355"/>
        <v>0</v>
      </c>
      <c r="R794" s="44">
        <f t="shared" si="355"/>
        <v>0</v>
      </c>
      <c r="S794" s="44">
        <f t="shared" si="355"/>
        <v>0</v>
      </c>
      <c r="T794" s="44">
        <f t="shared" si="355"/>
        <v>0</v>
      </c>
      <c r="U794" s="44">
        <f t="shared" si="355"/>
        <v>0</v>
      </c>
      <c r="V794" s="44">
        <f t="shared" si="355"/>
        <v>0</v>
      </c>
      <c r="W794" s="44">
        <f t="shared" si="355"/>
        <v>0</v>
      </c>
      <c r="X794" s="44">
        <f t="shared" si="355"/>
        <v>0</v>
      </c>
      <c r="Y794" s="44">
        <f t="shared" si="355"/>
        <v>0</v>
      </c>
      <c r="Z794" s="44">
        <f t="shared" si="355"/>
        <v>0</v>
      </c>
      <c r="AA794" s="44">
        <f t="shared" si="325"/>
        <v>0</v>
      </c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BD794" s="44">
        <f t="shared" si="353"/>
        <v>0</v>
      </c>
      <c r="BE794" s="44">
        <f t="shared" si="353"/>
        <v>0</v>
      </c>
    </row>
    <row r="795" spans="4:57" ht="15" hidden="1" customHeight="1" x14ac:dyDescent="0.2">
      <c r="D795" s="44">
        <f t="shared" si="326"/>
        <v>0</v>
      </c>
      <c r="F795" s="44">
        <f t="shared" si="327"/>
        <v>0</v>
      </c>
      <c r="G795" s="44">
        <f t="shared" ref="G795:Z795" si="356">G293</f>
        <v>0</v>
      </c>
      <c r="H795" s="44">
        <f t="shared" si="356"/>
        <v>0</v>
      </c>
      <c r="I795" s="44">
        <f t="shared" si="356"/>
        <v>0</v>
      </c>
      <c r="J795" s="44">
        <f t="shared" si="356"/>
        <v>0</v>
      </c>
      <c r="K795" s="44">
        <f t="shared" si="356"/>
        <v>0</v>
      </c>
      <c r="L795" s="44">
        <f t="shared" si="356"/>
        <v>0</v>
      </c>
      <c r="M795" s="44">
        <f t="shared" si="356"/>
        <v>0</v>
      </c>
      <c r="N795" s="44">
        <f t="shared" si="356"/>
        <v>0</v>
      </c>
      <c r="O795" s="44">
        <f t="shared" si="356"/>
        <v>0</v>
      </c>
      <c r="P795" s="44">
        <f t="shared" si="356"/>
        <v>0</v>
      </c>
      <c r="Q795" s="44">
        <f t="shared" si="356"/>
        <v>0</v>
      </c>
      <c r="R795" s="44">
        <f t="shared" si="356"/>
        <v>0</v>
      </c>
      <c r="S795" s="44">
        <f t="shared" si="356"/>
        <v>0</v>
      </c>
      <c r="T795" s="44">
        <f t="shared" si="356"/>
        <v>0</v>
      </c>
      <c r="U795" s="44">
        <f t="shared" si="356"/>
        <v>0</v>
      </c>
      <c r="V795" s="44">
        <f t="shared" si="356"/>
        <v>0</v>
      </c>
      <c r="W795" s="44">
        <f t="shared" si="356"/>
        <v>0</v>
      </c>
      <c r="X795" s="44">
        <f t="shared" si="356"/>
        <v>0</v>
      </c>
      <c r="Y795" s="44">
        <f t="shared" si="356"/>
        <v>0</v>
      </c>
      <c r="Z795" s="44">
        <f t="shared" si="356"/>
        <v>0</v>
      </c>
      <c r="AA795" s="44">
        <f t="shared" si="325"/>
        <v>0</v>
      </c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BD795" s="44">
        <f t="shared" si="353"/>
        <v>0</v>
      </c>
      <c r="BE795" s="44">
        <f t="shared" si="353"/>
        <v>0</v>
      </c>
    </row>
    <row r="796" spans="4:57" ht="15" hidden="1" customHeight="1" x14ac:dyDescent="0.2">
      <c r="D796" s="44">
        <f t="shared" si="326"/>
        <v>0</v>
      </c>
      <c r="F796" s="44">
        <f t="shared" si="327"/>
        <v>0</v>
      </c>
      <c r="G796" s="44">
        <f t="shared" ref="G796:Z796" si="357">G294</f>
        <v>0</v>
      </c>
      <c r="H796" s="44">
        <f t="shared" si="357"/>
        <v>0</v>
      </c>
      <c r="I796" s="44">
        <f t="shared" si="357"/>
        <v>0</v>
      </c>
      <c r="J796" s="44">
        <f t="shared" si="357"/>
        <v>0</v>
      </c>
      <c r="K796" s="44">
        <f t="shared" si="357"/>
        <v>0</v>
      </c>
      <c r="L796" s="44">
        <f t="shared" si="357"/>
        <v>0</v>
      </c>
      <c r="M796" s="44">
        <f t="shared" si="357"/>
        <v>0</v>
      </c>
      <c r="N796" s="44">
        <f t="shared" si="357"/>
        <v>0</v>
      </c>
      <c r="O796" s="44">
        <f t="shared" si="357"/>
        <v>0</v>
      </c>
      <c r="P796" s="44">
        <f t="shared" si="357"/>
        <v>0</v>
      </c>
      <c r="Q796" s="44">
        <f t="shared" si="357"/>
        <v>0</v>
      </c>
      <c r="R796" s="44">
        <f t="shared" si="357"/>
        <v>0</v>
      </c>
      <c r="S796" s="44">
        <f t="shared" si="357"/>
        <v>0</v>
      </c>
      <c r="T796" s="44">
        <f t="shared" si="357"/>
        <v>0</v>
      </c>
      <c r="U796" s="44">
        <f t="shared" si="357"/>
        <v>0</v>
      </c>
      <c r="V796" s="44">
        <f t="shared" si="357"/>
        <v>0</v>
      </c>
      <c r="W796" s="44">
        <f t="shared" si="357"/>
        <v>0</v>
      </c>
      <c r="X796" s="44">
        <f t="shared" si="357"/>
        <v>0</v>
      </c>
      <c r="Y796" s="44">
        <f t="shared" si="357"/>
        <v>0</v>
      </c>
      <c r="Z796" s="44">
        <f t="shared" si="357"/>
        <v>0</v>
      </c>
      <c r="AA796" s="44">
        <f t="shared" si="325"/>
        <v>0</v>
      </c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BD796" s="44">
        <f t="shared" si="353"/>
        <v>0</v>
      </c>
      <c r="BE796" s="44">
        <f t="shared" si="353"/>
        <v>0</v>
      </c>
    </row>
    <row r="797" spans="4:57" ht="15" hidden="1" customHeight="1" x14ac:dyDescent="0.2">
      <c r="D797" s="44">
        <f t="shared" si="326"/>
        <v>0</v>
      </c>
      <c r="F797" s="44">
        <f t="shared" si="327"/>
        <v>0</v>
      </c>
      <c r="G797" s="44">
        <f t="shared" ref="G797:Z797" si="358">G295</f>
        <v>0</v>
      </c>
      <c r="H797" s="44">
        <f>H295</f>
        <v>0</v>
      </c>
      <c r="I797" s="44">
        <f t="shared" si="358"/>
        <v>0</v>
      </c>
      <c r="J797" s="44">
        <f t="shared" si="358"/>
        <v>0</v>
      </c>
      <c r="K797" s="44">
        <f t="shared" si="358"/>
        <v>0</v>
      </c>
      <c r="L797" s="44">
        <f t="shared" si="358"/>
        <v>0</v>
      </c>
      <c r="M797" s="44">
        <f t="shared" si="358"/>
        <v>0</v>
      </c>
      <c r="N797" s="44">
        <f t="shared" si="358"/>
        <v>0</v>
      </c>
      <c r="O797" s="44">
        <f t="shared" si="358"/>
        <v>0</v>
      </c>
      <c r="P797" s="44">
        <f t="shared" si="358"/>
        <v>0</v>
      </c>
      <c r="Q797" s="44">
        <f t="shared" si="358"/>
        <v>0</v>
      </c>
      <c r="R797" s="44">
        <f t="shared" si="358"/>
        <v>0</v>
      </c>
      <c r="S797" s="44">
        <f t="shared" si="358"/>
        <v>0</v>
      </c>
      <c r="T797" s="44">
        <f t="shared" si="358"/>
        <v>0</v>
      </c>
      <c r="U797" s="44">
        <f t="shared" si="358"/>
        <v>0</v>
      </c>
      <c r="V797" s="44">
        <f t="shared" si="358"/>
        <v>0</v>
      </c>
      <c r="W797" s="44">
        <f t="shared" si="358"/>
        <v>0</v>
      </c>
      <c r="X797" s="44">
        <f t="shared" si="358"/>
        <v>0</v>
      </c>
      <c r="Y797" s="44">
        <f t="shared" si="358"/>
        <v>0</v>
      </c>
      <c r="Z797" s="44">
        <f t="shared" si="358"/>
        <v>0</v>
      </c>
      <c r="AA797" s="44">
        <f t="shared" si="325"/>
        <v>0</v>
      </c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BD797" s="44">
        <f t="shared" si="353"/>
        <v>0</v>
      </c>
      <c r="BE797" s="44">
        <f t="shared" si="353"/>
        <v>0</v>
      </c>
    </row>
    <row r="798" spans="4:57" ht="15" hidden="1" customHeight="1" x14ac:dyDescent="0.2">
      <c r="D798" s="44">
        <f t="shared" si="326"/>
        <v>0</v>
      </c>
      <c r="F798" s="44">
        <f t="shared" si="327"/>
        <v>0</v>
      </c>
      <c r="G798" s="44">
        <f t="shared" ref="G798:Z798" si="359">G296</f>
        <v>0</v>
      </c>
      <c r="H798" s="44">
        <f t="shared" si="359"/>
        <v>0</v>
      </c>
      <c r="I798" s="44">
        <f t="shared" si="359"/>
        <v>0</v>
      </c>
      <c r="J798" s="44">
        <f t="shared" si="359"/>
        <v>0</v>
      </c>
      <c r="K798" s="44">
        <f t="shared" si="359"/>
        <v>0</v>
      </c>
      <c r="L798" s="44">
        <f t="shared" si="359"/>
        <v>0</v>
      </c>
      <c r="M798" s="44">
        <f t="shared" si="359"/>
        <v>0</v>
      </c>
      <c r="N798" s="44">
        <f t="shared" si="359"/>
        <v>0</v>
      </c>
      <c r="O798" s="44">
        <f t="shared" si="359"/>
        <v>0</v>
      </c>
      <c r="P798" s="44">
        <f t="shared" si="359"/>
        <v>0</v>
      </c>
      <c r="Q798" s="44">
        <f t="shared" si="359"/>
        <v>0</v>
      </c>
      <c r="R798" s="44">
        <f t="shared" si="359"/>
        <v>0</v>
      </c>
      <c r="S798" s="44">
        <f t="shared" si="359"/>
        <v>0</v>
      </c>
      <c r="T798" s="44">
        <f t="shared" si="359"/>
        <v>0</v>
      </c>
      <c r="U798" s="44">
        <f t="shared" si="359"/>
        <v>0</v>
      </c>
      <c r="V798" s="44">
        <f t="shared" si="359"/>
        <v>0</v>
      </c>
      <c r="W798" s="44">
        <f t="shared" si="359"/>
        <v>0</v>
      </c>
      <c r="X798" s="44">
        <f t="shared" si="359"/>
        <v>0</v>
      </c>
      <c r="Y798" s="44">
        <f t="shared" si="359"/>
        <v>0</v>
      </c>
      <c r="Z798" s="44">
        <f t="shared" si="359"/>
        <v>0</v>
      </c>
      <c r="AA798" s="44">
        <f t="shared" si="325"/>
        <v>0</v>
      </c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BD798" s="44">
        <f t="shared" si="353"/>
        <v>0</v>
      </c>
      <c r="BE798" s="44">
        <f t="shared" si="353"/>
        <v>0</v>
      </c>
    </row>
    <row r="799" spans="4:57" ht="15" hidden="1" customHeight="1" x14ac:dyDescent="0.2">
      <c r="D799" s="44">
        <f t="shared" si="326"/>
        <v>0</v>
      </c>
      <c r="F799" s="44">
        <f t="shared" si="327"/>
        <v>0</v>
      </c>
      <c r="G799" s="44">
        <f t="shared" ref="G799:Z799" si="360">G297</f>
        <v>0</v>
      </c>
      <c r="H799" s="44">
        <f>H297</f>
        <v>0</v>
      </c>
      <c r="I799" s="44">
        <f t="shared" si="360"/>
        <v>0</v>
      </c>
      <c r="J799" s="44">
        <f t="shared" si="360"/>
        <v>0</v>
      </c>
      <c r="K799" s="44">
        <f t="shared" si="360"/>
        <v>0</v>
      </c>
      <c r="L799" s="44">
        <f t="shared" si="360"/>
        <v>0</v>
      </c>
      <c r="M799" s="44">
        <f t="shared" si="360"/>
        <v>0</v>
      </c>
      <c r="N799" s="44">
        <f t="shared" si="360"/>
        <v>0</v>
      </c>
      <c r="O799" s="44">
        <f t="shared" si="360"/>
        <v>0</v>
      </c>
      <c r="P799" s="44">
        <f t="shared" si="360"/>
        <v>0</v>
      </c>
      <c r="Q799" s="44">
        <f t="shared" si="360"/>
        <v>0</v>
      </c>
      <c r="R799" s="44">
        <f t="shared" si="360"/>
        <v>0</v>
      </c>
      <c r="S799" s="44">
        <f t="shared" si="360"/>
        <v>0</v>
      </c>
      <c r="T799" s="44">
        <f t="shared" si="360"/>
        <v>0</v>
      </c>
      <c r="U799" s="44">
        <f t="shared" si="360"/>
        <v>0</v>
      </c>
      <c r="V799" s="44">
        <f t="shared" si="360"/>
        <v>0</v>
      </c>
      <c r="W799" s="44">
        <f t="shared" si="360"/>
        <v>0</v>
      </c>
      <c r="X799" s="44">
        <f t="shared" si="360"/>
        <v>0</v>
      </c>
      <c r="Y799" s="44">
        <f t="shared" si="360"/>
        <v>0</v>
      </c>
      <c r="Z799" s="44">
        <f t="shared" si="360"/>
        <v>0</v>
      </c>
      <c r="AA799" s="44">
        <f t="shared" si="325"/>
        <v>0</v>
      </c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BD799" s="44">
        <f t="shared" si="353"/>
        <v>0</v>
      </c>
      <c r="BE799" s="44">
        <f t="shared" si="353"/>
        <v>0</v>
      </c>
    </row>
    <row r="800" spans="4:57" ht="15" hidden="1" customHeight="1" x14ac:dyDescent="0.2">
      <c r="D800" s="44">
        <f t="shared" si="326"/>
        <v>0</v>
      </c>
      <c r="F800" s="44">
        <f t="shared" si="327"/>
        <v>0</v>
      </c>
      <c r="G800" s="44">
        <f t="shared" ref="G800:Z800" si="361">G298</f>
        <v>0</v>
      </c>
      <c r="H800" s="44">
        <f t="shared" si="361"/>
        <v>0</v>
      </c>
      <c r="I800" s="44">
        <f t="shared" si="361"/>
        <v>0</v>
      </c>
      <c r="J800" s="44">
        <f t="shared" si="361"/>
        <v>0</v>
      </c>
      <c r="K800" s="44">
        <f t="shared" si="361"/>
        <v>0</v>
      </c>
      <c r="L800" s="44">
        <f t="shared" si="361"/>
        <v>0</v>
      </c>
      <c r="M800" s="44">
        <f t="shared" si="361"/>
        <v>0</v>
      </c>
      <c r="N800" s="44">
        <f t="shared" si="361"/>
        <v>0</v>
      </c>
      <c r="O800" s="44">
        <f t="shared" si="361"/>
        <v>0</v>
      </c>
      <c r="P800" s="44">
        <f t="shared" si="361"/>
        <v>0</v>
      </c>
      <c r="Q800" s="44">
        <f t="shared" si="361"/>
        <v>0</v>
      </c>
      <c r="R800" s="44">
        <f t="shared" si="361"/>
        <v>0</v>
      </c>
      <c r="S800" s="44">
        <f t="shared" si="361"/>
        <v>0</v>
      </c>
      <c r="T800" s="44">
        <f t="shared" si="361"/>
        <v>0</v>
      </c>
      <c r="U800" s="44">
        <f t="shared" si="361"/>
        <v>0</v>
      </c>
      <c r="V800" s="44">
        <f t="shared" si="361"/>
        <v>0</v>
      </c>
      <c r="W800" s="44">
        <f t="shared" si="361"/>
        <v>0</v>
      </c>
      <c r="X800" s="44">
        <f t="shared" si="361"/>
        <v>0</v>
      </c>
      <c r="Y800" s="44">
        <f t="shared" si="361"/>
        <v>0</v>
      </c>
      <c r="Z800" s="44">
        <f t="shared" si="361"/>
        <v>0</v>
      </c>
      <c r="AA800" s="44">
        <f t="shared" si="325"/>
        <v>0</v>
      </c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BD800" s="44">
        <f t="shared" si="353"/>
        <v>0</v>
      </c>
      <c r="BE800" s="44">
        <f t="shared" si="353"/>
        <v>0</v>
      </c>
    </row>
    <row r="801" spans="4:57" ht="15" hidden="1" customHeight="1" x14ac:dyDescent="0.2">
      <c r="D801" s="44">
        <f t="shared" si="326"/>
        <v>0</v>
      </c>
      <c r="F801" s="44">
        <f t="shared" ref="F801:F832" si="362">F299</f>
        <v>0</v>
      </c>
      <c r="G801" s="44">
        <f t="shared" ref="G801:Z801" si="363">G299</f>
        <v>0</v>
      </c>
      <c r="H801" s="44">
        <f t="shared" si="363"/>
        <v>0</v>
      </c>
      <c r="I801" s="44">
        <f t="shared" si="363"/>
        <v>0</v>
      </c>
      <c r="J801" s="44">
        <f t="shared" si="363"/>
        <v>0</v>
      </c>
      <c r="K801" s="44">
        <f t="shared" si="363"/>
        <v>0</v>
      </c>
      <c r="L801" s="44">
        <f t="shared" si="363"/>
        <v>0</v>
      </c>
      <c r="M801" s="44">
        <f t="shared" si="363"/>
        <v>0</v>
      </c>
      <c r="N801" s="44">
        <f t="shared" si="363"/>
        <v>0</v>
      </c>
      <c r="O801" s="44">
        <f t="shared" si="363"/>
        <v>0</v>
      </c>
      <c r="P801" s="44">
        <f t="shared" si="363"/>
        <v>0</v>
      </c>
      <c r="Q801" s="44">
        <f t="shared" si="363"/>
        <v>0</v>
      </c>
      <c r="R801" s="44">
        <f t="shared" si="363"/>
        <v>0</v>
      </c>
      <c r="S801" s="44">
        <f t="shared" si="363"/>
        <v>0</v>
      </c>
      <c r="T801" s="44">
        <f t="shared" si="363"/>
        <v>0</v>
      </c>
      <c r="U801" s="44">
        <f t="shared" si="363"/>
        <v>0</v>
      </c>
      <c r="V801" s="44">
        <f t="shared" si="363"/>
        <v>0</v>
      </c>
      <c r="W801" s="44">
        <f t="shared" si="363"/>
        <v>0</v>
      </c>
      <c r="X801" s="44">
        <f t="shared" si="363"/>
        <v>0</v>
      </c>
      <c r="Y801" s="44">
        <f t="shared" si="363"/>
        <v>0</v>
      </c>
      <c r="Z801" s="44">
        <f t="shared" si="363"/>
        <v>0</v>
      </c>
      <c r="AA801" s="44">
        <f t="shared" si="325"/>
        <v>0</v>
      </c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BD801" s="44">
        <f t="shared" si="353"/>
        <v>0</v>
      </c>
      <c r="BE801" s="44">
        <f t="shared" si="353"/>
        <v>0</v>
      </c>
    </row>
    <row r="802" spans="4:57" ht="15" hidden="1" customHeight="1" x14ac:dyDescent="0.2">
      <c r="D802" s="44">
        <f t="shared" si="326"/>
        <v>0</v>
      </c>
      <c r="F802" s="44">
        <f t="shared" si="362"/>
        <v>0</v>
      </c>
      <c r="G802" s="44">
        <f t="shared" ref="G802:Z802" si="364">G300</f>
        <v>0</v>
      </c>
      <c r="H802" s="44">
        <f t="shared" si="364"/>
        <v>0</v>
      </c>
      <c r="I802" s="44">
        <f t="shared" si="364"/>
        <v>0</v>
      </c>
      <c r="J802" s="44">
        <f t="shared" si="364"/>
        <v>0</v>
      </c>
      <c r="K802" s="44">
        <f t="shared" si="364"/>
        <v>0</v>
      </c>
      <c r="L802" s="44">
        <f t="shared" si="364"/>
        <v>0</v>
      </c>
      <c r="M802" s="44">
        <f t="shared" si="364"/>
        <v>0</v>
      </c>
      <c r="N802" s="44">
        <f t="shared" si="364"/>
        <v>0</v>
      </c>
      <c r="O802" s="44">
        <f t="shared" si="364"/>
        <v>0</v>
      </c>
      <c r="P802" s="44">
        <f t="shared" si="364"/>
        <v>0</v>
      </c>
      <c r="Q802" s="44">
        <f t="shared" si="364"/>
        <v>0</v>
      </c>
      <c r="R802" s="44">
        <f t="shared" si="364"/>
        <v>0</v>
      </c>
      <c r="S802" s="44">
        <f t="shared" si="364"/>
        <v>0</v>
      </c>
      <c r="T802" s="44">
        <f t="shared" si="364"/>
        <v>0</v>
      </c>
      <c r="U802" s="44">
        <f t="shared" si="364"/>
        <v>0</v>
      </c>
      <c r="V802" s="44">
        <f t="shared" si="364"/>
        <v>0</v>
      </c>
      <c r="W802" s="44">
        <f t="shared" si="364"/>
        <v>0</v>
      </c>
      <c r="X802" s="44">
        <f t="shared" si="364"/>
        <v>0</v>
      </c>
      <c r="Y802" s="44">
        <f t="shared" si="364"/>
        <v>0</v>
      </c>
      <c r="Z802" s="44">
        <f t="shared" si="364"/>
        <v>0</v>
      </c>
      <c r="AA802" s="44">
        <f t="shared" si="325"/>
        <v>0</v>
      </c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BD802" s="44">
        <f t="shared" si="353"/>
        <v>0</v>
      </c>
      <c r="BE802" s="44">
        <f t="shared" si="353"/>
        <v>0</v>
      </c>
    </row>
    <row r="803" spans="4:57" ht="15" hidden="1" customHeight="1" x14ac:dyDescent="0.2">
      <c r="D803" s="44">
        <f t="shared" si="326"/>
        <v>0</v>
      </c>
      <c r="F803" s="44">
        <f t="shared" si="362"/>
        <v>0</v>
      </c>
      <c r="G803" s="44">
        <f t="shared" ref="G803:Z803" si="365">G301</f>
        <v>0</v>
      </c>
      <c r="H803" s="44">
        <f t="shared" si="365"/>
        <v>0</v>
      </c>
      <c r="I803" s="44">
        <f t="shared" si="365"/>
        <v>0</v>
      </c>
      <c r="J803" s="44">
        <f t="shared" si="365"/>
        <v>0</v>
      </c>
      <c r="K803" s="44">
        <f t="shared" si="365"/>
        <v>0</v>
      </c>
      <c r="L803" s="44">
        <f t="shared" si="365"/>
        <v>0</v>
      </c>
      <c r="M803" s="44">
        <f t="shared" si="365"/>
        <v>0</v>
      </c>
      <c r="N803" s="44">
        <f t="shared" si="365"/>
        <v>0</v>
      </c>
      <c r="O803" s="44">
        <f t="shared" si="365"/>
        <v>0</v>
      </c>
      <c r="P803" s="44">
        <f t="shared" si="365"/>
        <v>0</v>
      </c>
      <c r="Q803" s="44">
        <f t="shared" si="365"/>
        <v>0</v>
      </c>
      <c r="R803" s="44">
        <f t="shared" si="365"/>
        <v>0</v>
      </c>
      <c r="S803" s="44">
        <f t="shared" si="365"/>
        <v>0</v>
      </c>
      <c r="T803" s="44">
        <f t="shared" si="365"/>
        <v>0</v>
      </c>
      <c r="U803" s="44">
        <f t="shared" si="365"/>
        <v>0</v>
      </c>
      <c r="V803" s="44">
        <f t="shared" si="365"/>
        <v>0</v>
      </c>
      <c r="W803" s="44">
        <f t="shared" si="365"/>
        <v>0</v>
      </c>
      <c r="X803" s="44">
        <f t="shared" si="365"/>
        <v>0</v>
      </c>
      <c r="Y803" s="44">
        <f t="shared" si="365"/>
        <v>0</v>
      </c>
      <c r="Z803" s="44">
        <f t="shared" si="365"/>
        <v>0</v>
      </c>
      <c r="AA803" s="44">
        <f t="shared" si="325"/>
        <v>0</v>
      </c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BD803" s="44">
        <f t="shared" si="353"/>
        <v>0</v>
      </c>
      <c r="BE803" s="44">
        <f t="shared" si="353"/>
        <v>0</v>
      </c>
    </row>
    <row r="804" spans="4:57" ht="15" hidden="1" customHeight="1" x14ac:dyDescent="0.2">
      <c r="D804" s="44">
        <f t="shared" si="326"/>
        <v>0</v>
      </c>
      <c r="F804" s="44">
        <f t="shared" si="362"/>
        <v>0</v>
      </c>
      <c r="G804" s="44">
        <f t="shared" ref="G804:Z804" si="366">G302</f>
        <v>0</v>
      </c>
      <c r="H804" s="44">
        <f t="shared" si="366"/>
        <v>0</v>
      </c>
      <c r="I804" s="44">
        <f t="shared" si="366"/>
        <v>0</v>
      </c>
      <c r="J804" s="44">
        <f t="shared" si="366"/>
        <v>0</v>
      </c>
      <c r="K804" s="44">
        <f t="shared" si="366"/>
        <v>0</v>
      </c>
      <c r="L804" s="44">
        <f t="shared" si="366"/>
        <v>0</v>
      </c>
      <c r="M804" s="44">
        <f t="shared" si="366"/>
        <v>0</v>
      </c>
      <c r="N804" s="44">
        <f t="shared" si="366"/>
        <v>0</v>
      </c>
      <c r="O804" s="44">
        <f t="shared" si="366"/>
        <v>0</v>
      </c>
      <c r="P804" s="44">
        <f t="shared" si="366"/>
        <v>0</v>
      </c>
      <c r="Q804" s="44">
        <f t="shared" si="366"/>
        <v>0</v>
      </c>
      <c r="R804" s="44">
        <f t="shared" si="366"/>
        <v>0</v>
      </c>
      <c r="S804" s="44">
        <f t="shared" si="366"/>
        <v>0</v>
      </c>
      <c r="T804" s="44">
        <f t="shared" si="366"/>
        <v>0</v>
      </c>
      <c r="U804" s="44">
        <f t="shared" si="366"/>
        <v>0</v>
      </c>
      <c r="V804" s="44">
        <f t="shared" si="366"/>
        <v>0</v>
      </c>
      <c r="W804" s="44">
        <f t="shared" si="366"/>
        <v>0</v>
      </c>
      <c r="X804" s="44">
        <f t="shared" si="366"/>
        <v>0</v>
      </c>
      <c r="Y804" s="44">
        <f t="shared" si="366"/>
        <v>0</v>
      </c>
      <c r="Z804" s="44">
        <f t="shared" si="366"/>
        <v>0</v>
      </c>
      <c r="AA804" s="44">
        <f t="shared" si="325"/>
        <v>0</v>
      </c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BD804" s="44">
        <f t="shared" si="353"/>
        <v>0</v>
      </c>
      <c r="BE804" s="44">
        <f t="shared" si="353"/>
        <v>0</v>
      </c>
    </row>
    <row r="805" spans="4:57" ht="15" hidden="1" customHeight="1" x14ac:dyDescent="0.2">
      <c r="D805" s="44">
        <f t="shared" si="326"/>
        <v>0</v>
      </c>
      <c r="F805" s="44">
        <f t="shared" si="362"/>
        <v>0</v>
      </c>
      <c r="G805" s="44">
        <f t="shared" ref="G805:Z805" si="367">G303</f>
        <v>0</v>
      </c>
      <c r="H805" s="44">
        <f t="shared" si="367"/>
        <v>0</v>
      </c>
      <c r="I805" s="44">
        <f t="shared" si="367"/>
        <v>0</v>
      </c>
      <c r="J805" s="44">
        <f t="shared" si="367"/>
        <v>0</v>
      </c>
      <c r="K805" s="44">
        <f t="shared" si="367"/>
        <v>0</v>
      </c>
      <c r="L805" s="44">
        <f t="shared" si="367"/>
        <v>0</v>
      </c>
      <c r="M805" s="44">
        <f t="shared" si="367"/>
        <v>0</v>
      </c>
      <c r="N805" s="44">
        <f t="shared" si="367"/>
        <v>0</v>
      </c>
      <c r="O805" s="44">
        <f t="shared" si="367"/>
        <v>0</v>
      </c>
      <c r="P805" s="44">
        <f t="shared" si="367"/>
        <v>0</v>
      </c>
      <c r="Q805" s="44">
        <f t="shared" si="367"/>
        <v>0</v>
      </c>
      <c r="R805" s="44">
        <f t="shared" si="367"/>
        <v>0</v>
      </c>
      <c r="S805" s="44">
        <f t="shared" si="367"/>
        <v>0</v>
      </c>
      <c r="T805" s="44">
        <f t="shared" si="367"/>
        <v>0</v>
      </c>
      <c r="U805" s="44">
        <f t="shared" si="367"/>
        <v>0</v>
      </c>
      <c r="V805" s="44">
        <f t="shared" si="367"/>
        <v>0</v>
      </c>
      <c r="W805" s="44">
        <f t="shared" si="367"/>
        <v>0</v>
      </c>
      <c r="X805" s="44">
        <f t="shared" si="367"/>
        <v>0</v>
      </c>
      <c r="Y805" s="44">
        <f t="shared" si="367"/>
        <v>0</v>
      </c>
      <c r="Z805" s="44">
        <f t="shared" si="367"/>
        <v>0</v>
      </c>
      <c r="AA805" s="44">
        <f t="shared" si="325"/>
        <v>0</v>
      </c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BD805" s="44">
        <f t="shared" si="353"/>
        <v>0</v>
      </c>
      <c r="BE805" s="44">
        <f t="shared" si="353"/>
        <v>0</v>
      </c>
    </row>
    <row r="806" spans="4:57" ht="15" hidden="1" customHeight="1" x14ac:dyDescent="0.2">
      <c r="D806" s="44">
        <f t="shared" si="326"/>
        <v>0</v>
      </c>
      <c r="F806" s="44">
        <f t="shared" si="362"/>
        <v>0</v>
      </c>
      <c r="G806" s="44">
        <f t="shared" ref="G806:Z806" si="368">G304</f>
        <v>0</v>
      </c>
      <c r="H806" s="44">
        <f t="shared" si="368"/>
        <v>0</v>
      </c>
      <c r="I806" s="44">
        <f t="shared" si="368"/>
        <v>0</v>
      </c>
      <c r="J806" s="44">
        <f t="shared" si="368"/>
        <v>0</v>
      </c>
      <c r="K806" s="44">
        <f t="shared" si="368"/>
        <v>0</v>
      </c>
      <c r="L806" s="44">
        <f t="shared" si="368"/>
        <v>0</v>
      </c>
      <c r="M806" s="44">
        <f t="shared" si="368"/>
        <v>0</v>
      </c>
      <c r="N806" s="44">
        <f t="shared" si="368"/>
        <v>0</v>
      </c>
      <c r="O806" s="44">
        <f t="shared" si="368"/>
        <v>0</v>
      </c>
      <c r="P806" s="44">
        <f t="shared" si="368"/>
        <v>0</v>
      </c>
      <c r="Q806" s="44">
        <f t="shared" si="368"/>
        <v>0</v>
      </c>
      <c r="R806" s="44">
        <f t="shared" si="368"/>
        <v>0</v>
      </c>
      <c r="S806" s="44">
        <f t="shared" si="368"/>
        <v>0</v>
      </c>
      <c r="T806" s="44">
        <f t="shared" si="368"/>
        <v>0</v>
      </c>
      <c r="U806" s="44">
        <f t="shared" si="368"/>
        <v>0</v>
      </c>
      <c r="V806" s="44">
        <f t="shared" si="368"/>
        <v>0</v>
      </c>
      <c r="W806" s="44">
        <f t="shared" si="368"/>
        <v>0</v>
      </c>
      <c r="X806" s="44">
        <f t="shared" si="368"/>
        <v>0</v>
      </c>
      <c r="Y806" s="44">
        <f t="shared" si="368"/>
        <v>0</v>
      </c>
      <c r="Z806" s="44">
        <f t="shared" si="368"/>
        <v>0</v>
      </c>
      <c r="AA806" s="44">
        <f t="shared" si="325"/>
        <v>0</v>
      </c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BD806" s="44">
        <f t="shared" si="353"/>
        <v>0</v>
      </c>
      <c r="BE806" s="44">
        <f t="shared" si="353"/>
        <v>0</v>
      </c>
    </row>
    <row r="807" spans="4:57" ht="15" hidden="1" customHeight="1" x14ac:dyDescent="0.2">
      <c r="D807" s="44">
        <f t="shared" si="326"/>
        <v>0</v>
      </c>
      <c r="F807" s="44">
        <f t="shared" si="362"/>
        <v>0</v>
      </c>
      <c r="G807" s="44">
        <f t="shared" ref="G807:Z807" si="369">G305</f>
        <v>0</v>
      </c>
      <c r="H807" s="44">
        <f t="shared" si="369"/>
        <v>0</v>
      </c>
      <c r="I807" s="44">
        <f>I305</f>
        <v>0</v>
      </c>
      <c r="J807" s="44">
        <f t="shared" si="369"/>
        <v>0</v>
      </c>
      <c r="K807" s="44">
        <f t="shared" si="369"/>
        <v>0</v>
      </c>
      <c r="L807" s="44">
        <f t="shared" si="369"/>
        <v>0</v>
      </c>
      <c r="M807" s="44">
        <f t="shared" si="369"/>
        <v>0</v>
      </c>
      <c r="N807" s="44">
        <f t="shared" si="369"/>
        <v>0</v>
      </c>
      <c r="O807" s="44">
        <f t="shared" si="369"/>
        <v>0</v>
      </c>
      <c r="P807" s="44">
        <f t="shared" si="369"/>
        <v>0</v>
      </c>
      <c r="Q807" s="44">
        <f t="shared" si="369"/>
        <v>0</v>
      </c>
      <c r="R807" s="44">
        <f t="shared" si="369"/>
        <v>0</v>
      </c>
      <c r="S807" s="44">
        <f t="shared" si="369"/>
        <v>0</v>
      </c>
      <c r="T807" s="44">
        <f t="shared" si="369"/>
        <v>0</v>
      </c>
      <c r="U807" s="44">
        <f t="shared" si="369"/>
        <v>0</v>
      </c>
      <c r="V807" s="44">
        <f t="shared" si="369"/>
        <v>0</v>
      </c>
      <c r="W807" s="44">
        <f t="shared" si="369"/>
        <v>0</v>
      </c>
      <c r="X807" s="44">
        <f t="shared" si="369"/>
        <v>0</v>
      </c>
      <c r="Y807" s="44">
        <f t="shared" si="369"/>
        <v>0</v>
      </c>
      <c r="Z807" s="44">
        <f t="shared" si="369"/>
        <v>0</v>
      </c>
      <c r="AA807" s="44">
        <f t="shared" si="325"/>
        <v>0</v>
      </c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BD807" s="44">
        <f t="shared" si="353"/>
        <v>0</v>
      </c>
      <c r="BE807" s="44">
        <f t="shared" si="353"/>
        <v>0</v>
      </c>
    </row>
    <row r="808" spans="4:57" ht="15" hidden="1" customHeight="1" x14ac:dyDescent="0.2">
      <c r="D808" s="44">
        <f t="shared" si="326"/>
        <v>0</v>
      </c>
      <c r="F808" s="44">
        <f t="shared" si="362"/>
        <v>0</v>
      </c>
      <c r="G808" s="44">
        <f t="shared" ref="G808:Z808" si="370">G306</f>
        <v>0</v>
      </c>
      <c r="H808" s="44">
        <f t="shared" si="370"/>
        <v>0</v>
      </c>
      <c r="I808" s="44">
        <f>I306</f>
        <v>0</v>
      </c>
      <c r="J808" s="44">
        <f t="shared" si="370"/>
        <v>0</v>
      </c>
      <c r="K808" s="44">
        <f t="shared" si="370"/>
        <v>0</v>
      </c>
      <c r="L808" s="44">
        <f t="shared" si="370"/>
        <v>0</v>
      </c>
      <c r="M808" s="44">
        <f t="shared" si="370"/>
        <v>0</v>
      </c>
      <c r="N808" s="44">
        <f t="shared" si="370"/>
        <v>0</v>
      </c>
      <c r="O808" s="44">
        <f t="shared" si="370"/>
        <v>0</v>
      </c>
      <c r="P808" s="44">
        <f t="shared" si="370"/>
        <v>0</v>
      </c>
      <c r="Q808" s="44">
        <f t="shared" si="370"/>
        <v>0</v>
      </c>
      <c r="R808" s="44">
        <f t="shared" si="370"/>
        <v>0</v>
      </c>
      <c r="S808" s="44">
        <f t="shared" si="370"/>
        <v>0</v>
      </c>
      <c r="T808" s="44">
        <f t="shared" si="370"/>
        <v>0</v>
      </c>
      <c r="U808" s="44">
        <f t="shared" si="370"/>
        <v>0</v>
      </c>
      <c r="V808" s="44">
        <f t="shared" si="370"/>
        <v>0</v>
      </c>
      <c r="W808" s="44">
        <f t="shared" si="370"/>
        <v>0</v>
      </c>
      <c r="X808" s="44">
        <f t="shared" si="370"/>
        <v>0</v>
      </c>
      <c r="Y808" s="44">
        <f t="shared" si="370"/>
        <v>0</v>
      </c>
      <c r="Z808" s="44">
        <f t="shared" si="370"/>
        <v>0</v>
      </c>
      <c r="AA808" s="44">
        <f t="shared" si="325"/>
        <v>0</v>
      </c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BD808" s="44">
        <f t="shared" si="353"/>
        <v>0</v>
      </c>
      <c r="BE808" s="44">
        <f t="shared" si="353"/>
        <v>0</v>
      </c>
    </row>
    <row r="809" spans="4:57" ht="15" hidden="1" customHeight="1" x14ac:dyDescent="0.2">
      <c r="D809" s="44">
        <f t="shared" si="326"/>
        <v>0</v>
      </c>
      <c r="F809" s="44">
        <f t="shared" si="362"/>
        <v>0</v>
      </c>
      <c r="G809" s="44">
        <f t="shared" ref="G809:Z809" si="371">G307</f>
        <v>0</v>
      </c>
      <c r="H809" s="44">
        <f t="shared" si="371"/>
        <v>0</v>
      </c>
      <c r="I809" s="44">
        <f t="shared" si="371"/>
        <v>0</v>
      </c>
      <c r="J809" s="44">
        <f t="shared" si="371"/>
        <v>0</v>
      </c>
      <c r="K809" s="44">
        <f t="shared" si="371"/>
        <v>0</v>
      </c>
      <c r="L809" s="44">
        <f t="shared" si="371"/>
        <v>0</v>
      </c>
      <c r="M809" s="44">
        <f t="shared" si="371"/>
        <v>0</v>
      </c>
      <c r="N809" s="44">
        <f t="shared" si="371"/>
        <v>0</v>
      </c>
      <c r="O809" s="44">
        <f t="shared" ref="O809:O840" si="372">O307</f>
        <v>0</v>
      </c>
      <c r="P809" s="44">
        <f t="shared" si="371"/>
        <v>0</v>
      </c>
      <c r="Q809" s="44">
        <f t="shared" si="371"/>
        <v>0</v>
      </c>
      <c r="R809" s="44">
        <f t="shared" si="371"/>
        <v>0</v>
      </c>
      <c r="S809" s="44">
        <f t="shared" si="371"/>
        <v>0</v>
      </c>
      <c r="T809" s="44">
        <f t="shared" si="371"/>
        <v>0</v>
      </c>
      <c r="U809" s="44">
        <f t="shared" si="371"/>
        <v>0</v>
      </c>
      <c r="V809" s="44">
        <f t="shared" si="371"/>
        <v>0</v>
      </c>
      <c r="W809" s="44">
        <f t="shared" si="371"/>
        <v>0</v>
      </c>
      <c r="X809" s="44">
        <f t="shared" si="371"/>
        <v>0</v>
      </c>
      <c r="Y809" s="44">
        <f t="shared" si="371"/>
        <v>0</v>
      </c>
      <c r="Z809" s="44">
        <f t="shared" si="371"/>
        <v>0</v>
      </c>
      <c r="AA809" s="44">
        <f t="shared" si="325"/>
        <v>0</v>
      </c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BD809" s="44">
        <f t="shared" si="353"/>
        <v>0</v>
      </c>
      <c r="BE809" s="44">
        <f t="shared" si="353"/>
        <v>0</v>
      </c>
    </row>
    <row r="810" spans="4:57" ht="15" hidden="1" customHeight="1" x14ac:dyDescent="0.2">
      <c r="D810" s="44">
        <f t="shared" si="326"/>
        <v>0</v>
      </c>
      <c r="F810" s="44">
        <f t="shared" si="362"/>
        <v>0</v>
      </c>
      <c r="G810" s="44">
        <f t="shared" ref="G810:Z810" si="373">G308</f>
        <v>0</v>
      </c>
      <c r="H810" s="44">
        <f t="shared" si="373"/>
        <v>0</v>
      </c>
      <c r="I810" s="44">
        <f t="shared" si="373"/>
        <v>0</v>
      </c>
      <c r="J810" s="44">
        <f t="shared" si="373"/>
        <v>0</v>
      </c>
      <c r="K810" s="44">
        <f t="shared" si="373"/>
        <v>0</v>
      </c>
      <c r="L810" s="44">
        <f t="shared" si="373"/>
        <v>0</v>
      </c>
      <c r="M810" s="44">
        <f t="shared" si="373"/>
        <v>0</v>
      </c>
      <c r="N810" s="44">
        <f t="shared" si="373"/>
        <v>0</v>
      </c>
      <c r="O810" s="44">
        <f t="shared" si="372"/>
        <v>0</v>
      </c>
      <c r="P810" s="44">
        <f t="shared" si="373"/>
        <v>0</v>
      </c>
      <c r="Q810" s="44">
        <f t="shared" si="373"/>
        <v>0</v>
      </c>
      <c r="R810" s="44">
        <f t="shared" si="373"/>
        <v>0</v>
      </c>
      <c r="S810" s="44">
        <f t="shared" si="373"/>
        <v>0</v>
      </c>
      <c r="T810" s="44">
        <f t="shared" si="373"/>
        <v>0</v>
      </c>
      <c r="U810" s="44">
        <f t="shared" si="373"/>
        <v>0</v>
      </c>
      <c r="V810" s="44">
        <f t="shared" si="373"/>
        <v>0</v>
      </c>
      <c r="W810" s="44">
        <f t="shared" si="373"/>
        <v>0</v>
      </c>
      <c r="X810" s="44">
        <f t="shared" si="373"/>
        <v>0</v>
      </c>
      <c r="Y810" s="44">
        <f t="shared" si="373"/>
        <v>0</v>
      </c>
      <c r="Z810" s="44">
        <f t="shared" si="373"/>
        <v>0</v>
      </c>
      <c r="AA810" s="44">
        <f t="shared" si="325"/>
        <v>0</v>
      </c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BD810" s="44">
        <f t="shared" si="353"/>
        <v>0</v>
      </c>
      <c r="BE810" s="44">
        <f t="shared" si="353"/>
        <v>0</v>
      </c>
    </row>
    <row r="811" spans="4:57" ht="15" hidden="1" customHeight="1" x14ac:dyDescent="0.2">
      <c r="D811" s="44">
        <f t="shared" ref="D811:D874" si="374">D309</f>
        <v>0</v>
      </c>
      <c r="F811" s="44">
        <f t="shared" si="362"/>
        <v>0</v>
      </c>
      <c r="G811" s="44">
        <f t="shared" ref="G811:N820" si="375">G309</f>
        <v>0</v>
      </c>
      <c r="H811" s="44">
        <f t="shared" si="375"/>
        <v>0</v>
      </c>
      <c r="I811" s="44">
        <f t="shared" si="375"/>
        <v>0</v>
      </c>
      <c r="J811" s="44">
        <f t="shared" si="375"/>
        <v>0</v>
      </c>
      <c r="K811" s="44">
        <f t="shared" si="375"/>
        <v>0</v>
      </c>
      <c r="L811" s="44">
        <f t="shared" si="375"/>
        <v>0</v>
      </c>
      <c r="M811" s="44">
        <f t="shared" si="375"/>
        <v>0</v>
      </c>
      <c r="N811" s="44">
        <f t="shared" si="375"/>
        <v>0</v>
      </c>
      <c r="O811" s="44">
        <f t="shared" si="372"/>
        <v>0</v>
      </c>
      <c r="P811" s="44">
        <f t="shared" ref="P811:Z811" si="376">P309</f>
        <v>0</v>
      </c>
      <c r="Q811" s="44">
        <f t="shared" si="376"/>
        <v>0</v>
      </c>
      <c r="R811" s="44">
        <f t="shared" si="376"/>
        <v>0</v>
      </c>
      <c r="S811" s="44">
        <f t="shared" si="376"/>
        <v>0</v>
      </c>
      <c r="T811" s="44">
        <f t="shared" si="376"/>
        <v>0</v>
      </c>
      <c r="U811" s="44">
        <f t="shared" si="376"/>
        <v>0</v>
      </c>
      <c r="V811" s="44">
        <f t="shared" si="376"/>
        <v>0</v>
      </c>
      <c r="W811" s="44">
        <f t="shared" si="376"/>
        <v>0</v>
      </c>
      <c r="X811" s="44">
        <f t="shared" si="376"/>
        <v>0</v>
      </c>
      <c r="Y811" s="44">
        <f t="shared" si="376"/>
        <v>0</v>
      </c>
      <c r="Z811" s="44">
        <f t="shared" si="376"/>
        <v>0</v>
      </c>
      <c r="AA811" s="44">
        <f t="shared" si="325"/>
        <v>0</v>
      </c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BD811" s="44">
        <f t="shared" si="353"/>
        <v>0</v>
      </c>
      <c r="BE811" s="44">
        <f t="shared" si="353"/>
        <v>0</v>
      </c>
    </row>
    <row r="812" spans="4:57" ht="15" hidden="1" customHeight="1" x14ac:dyDescent="0.2">
      <c r="D812" s="44">
        <f t="shared" si="374"/>
        <v>0</v>
      </c>
      <c r="F812" s="44">
        <f t="shared" si="362"/>
        <v>0</v>
      </c>
      <c r="G812" s="44">
        <f t="shared" si="375"/>
        <v>0</v>
      </c>
      <c r="H812" s="44">
        <f t="shared" si="375"/>
        <v>0</v>
      </c>
      <c r="I812" s="44">
        <f t="shared" si="375"/>
        <v>0</v>
      </c>
      <c r="J812" s="44">
        <f t="shared" si="375"/>
        <v>0</v>
      </c>
      <c r="K812" s="44">
        <f t="shared" si="375"/>
        <v>0</v>
      </c>
      <c r="L812" s="44">
        <f t="shared" si="375"/>
        <v>0</v>
      </c>
      <c r="M812" s="44">
        <f t="shared" si="375"/>
        <v>0</v>
      </c>
      <c r="N812" s="44">
        <f t="shared" si="375"/>
        <v>0</v>
      </c>
      <c r="O812" s="44">
        <f t="shared" si="372"/>
        <v>0</v>
      </c>
      <c r="P812" s="44">
        <f t="shared" ref="P812:Z812" si="377">P310</f>
        <v>0</v>
      </c>
      <c r="Q812" s="44">
        <f t="shared" si="377"/>
        <v>0</v>
      </c>
      <c r="R812" s="44">
        <f t="shared" si="377"/>
        <v>0</v>
      </c>
      <c r="S812" s="44">
        <f t="shared" si="377"/>
        <v>0</v>
      </c>
      <c r="T812" s="44">
        <f t="shared" si="377"/>
        <v>0</v>
      </c>
      <c r="U812" s="44">
        <f t="shared" si="377"/>
        <v>0</v>
      </c>
      <c r="V812" s="44">
        <f t="shared" si="377"/>
        <v>0</v>
      </c>
      <c r="W812" s="44">
        <f t="shared" si="377"/>
        <v>0</v>
      </c>
      <c r="X812" s="44">
        <f t="shared" si="377"/>
        <v>0</v>
      </c>
      <c r="Y812" s="44">
        <f t="shared" si="377"/>
        <v>0</v>
      </c>
      <c r="Z812" s="44">
        <f t="shared" si="377"/>
        <v>0</v>
      </c>
      <c r="AA812" s="44">
        <f t="shared" si="325"/>
        <v>0</v>
      </c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BD812" s="44">
        <f t="shared" ref="BD812:BE831" si="378">BD310</f>
        <v>0</v>
      </c>
      <c r="BE812" s="44">
        <f t="shared" si="378"/>
        <v>0</v>
      </c>
    </row>
    <row r="813" spans="4:57" ht="15" hidden="1" customHeight="1" x14ac:dyDescent="0.2">
      <c r="D813" s="44">
        <f t="shared" si="374"/>
        <v>0</v>
      </c>
      <c r="F813" s="44">
        <f t="shared" si="362"/>
        <v>0</v>
      </c>
      <c r="G813" s="44">
        <f t="shared" si="375"/>
        <v>0</v>
      </c>
      <c r="H813" s="44">
        <f t="shared" si="375"/>
        <v>0</v>
      </c>
      <c r="I813" s="44">
        <f t="shared" si="375"/>
        <v>0</v>
      </c>
      <c r="J813" s="44">
        <f t="shared" si="375"/>
        <v>0</v>
      </c>
      <c r="K813" s="44">
        <f t="shared" si="375"/>
        <v>0</v>
      </c>
      <c r="L813" s="44">
        <f t="shared" si="375"/>
        <v>0</v>
      </c>
      <c r="M813" s="44">
        <f t="shared" si="375"/>
        <v>0</v>
      </c>
      <c r="N813" s="44">
        <f t="shared" si="375"/>
        <v>0</v>
      </c>
      <c r="O813" s="44">
        <f t="shared" si="372"/>
        <v>0</v>
      </c>
      <c r="P813" s="44">
        <f t="shared" ref="P813:Z813" si="379">P311</f>
        <v>0</v>
      </c>
      <c r="Q813" s="44">
        <f t="shared" si="379"/>
        <v>0</v>
      </c>
      <c r="R813" s="44">
        <f t="shared" si="379"/>
        <v>0</v>
      </c>
      <c r="S813" s="44">
        <f t="shared" si="379"/>
        <v>0</v>
      </c>
      <c r="T813" s="44">
        <f t="shared" si="379"/>
        <v>0</v>
      </c>
      <c r="U813" s="44">
        <f t="shared" si="379"/>
        <v>0</v>
      </c>
      <c r="V813" s="44">
        <f t="shared" si="379"/>
        <v>0</v>
      </c>
      <c r="W813" s="44">
        <f t="shared" si="379"/>
        <v>0</v>
      </c>
      <c r="X813" s="44">
        <f t="shared" si="379"/>
        <v>0</v>
      </c>
      <c r="Y813" s="44">
        <f t="shared" si="379"/>
        <v>0</v>
      </c>
      <c r="Z813" s="44">
        <f t="shared" si="379"/>
        <v>0</v>
      </c>
      <c r="AA813" s="44">
        <f t="shared" si="325"/>
        <v>0</v>
      </c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BD813" s="44">
        <f t="shared" si="378"/>
        <v>0</v>
      </c>
      <c r="BE813" s="44">
        <f t="shared" si="378"/>
        <v>0</v>
      </c>
    </row>
    <row r="814" spans="4:57" ht="15" hidden="1" customHeight="1" x14ac:dyDescent="0.2">
      <c r="D814" s="44">
        <f t="shared" si="374"/>
        <v>0</v>
      </c>
      <c r="F814" s="44">
        <f t="shared" si="362"/>
        <v>0</v>
      </c>
      <c r="G814" s="44">
        <f t="shared" si="375"/>
        <v>0</v>
      </c>
      <c r="H814" s="44">
        <f t="shared" si="375"/>
        <v>0</v>
      </c>
      <c r="I814" s="44">
        <f t="shared" si="375"/>
        <v>0</v>
      </c>
      <c r="J814" s="44">
        <f t="shared" si="375"/>
        <v>0</v>
      </c>
      <c r="K814" s="44">
        <f t="shared" si="375"/>
        <v>0</v>
      </c>
      <c r="L814" s="44">
        <f t="shared" si="375"/>
        <v>0</v>
      </c>
      <c r="M814" s="44">
        <f t="shared" si="375"/>
        <v>0</v>
      </c>
      <c r="N814" s="44">
        <f t="shared" si="375"/>
        <v>0</v>
      </c>
      <c r="O814" s="44">
        <f t="shared" si="372"/>
        <v>0</v>
      </c>
      <c r="P814" s="44">
        <f t="shared" ref="P814:Z814" si="380">P312</f>
        <v>0</v>
      </c>
      <c r="Q814" s="44">
        <f t="shared" si="380"/>
        <v>0</v>
      </c>
      <c r="R814" s="44">
        <f t="shared" si="380"/>
        <v>0</v>
      </c>
      <c r="S814" s="44">
        <f t="shared" si="380"/>
        <v>0</v>
      </c>
      <c r="T814" s="44">
        <f t="shared" si="380"/>
        <v>0</v>
      </c>
      <c r="U814" s="44">
        <f t="shared" si="380"/>
        <v>0</v>
      </c>
      <c r="V814" s="44">
        <f t="shared" si="380"/>
        <v>0</v>
      </c>
      <c r="W814" s="44">
        <f t="shared" si="380"/>
        <v>0</v>
      </c>
      <c r="X814" s="44">
        <f t="shared" si="380"/>
        <v>0</v>
      </c>
      <c r="Y814" s="44">
        <f t="shared" si="380"/>
        <v>0</v>
      </c>
      <c r="Z814" s="44">
        <f t="shared" si="380"/>
        <v>0</v>
      </c>
      <c r="AA814" s="44">
        <f t="shared" si="325"/>
        <v>0</v>
      </c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BD814" s="44">
        <f t="shared" si="378"/>
        <v>0</v>
      </c>
      <c r="BE814" s="44">
        <f t="shared" si="378"/>
        <v>0</v>
      </c>
    </row>
    <row r="815" spans="4:57" ht="15" hidden="1" customHeight="1" x14ac:dyDescent="0.2">
      <c r="D815" s="44">
        <f t="shared" si="374"/>
        <v>0</v>
      </c>
      <c r="F815" s="44">
        <f t="shared" si="362"/>
        <v>0</v>
      </c>
      <c r="G815" s="44">
        <f t="shared" si="375"/>
        <v>0</v>
      </c>
      <c r="H815" s="44">
        <f t="shared" si="375"/>
        <v>0</v>
      </c>
      <c r="I815" s="44">
        <f t="shared" si="375"/>
        <v>0</v>
      </c>
      <c r="J815" s="44">
        <f t="shared" si="375"/>
        <v>0</v>
      </c>
      <c r="K815" s="44">
        <f t="shared" si="375"/>
        <v>0</v>
      </c>
      <c r="L815" s="44">
        <f t="shared" si="375"/>
        <v>0</v>
      </c>
      <c r="M815" s="44">
        <f t="shared" si="375"/>
        <v>0</v>
      </c>
      <c r="N815" s="44">
        <f t="shared" si="375"/>
        <v>0</v>
      </c>
      <c r="O815" s="44">
        <f t="shared" si="372"/>
        <v>0</v>
      </c>
      <c r="P815" s="44">
        <f t="shared" ref="P815:Z815" si="381">P313</f>
        <v>0</v>
      </c>
      <c r="Q815" s="44">
        <f t="shared" si="381"/>
        <v>0</v>
      </c>
      <c r="R815" s="44">
        <f t="shared" si="381"/>
        <v>0</v>
      </c>
      <c r="S815" s="44">
        <f t="shared" si="381"/>
        <v>0</v>
      </c>
      <c r="T815" s="44">
        <f t="shared" si="381"/>
        <v>0</v>
      </c>
      <c r="U815" s="44">
        <f t="shared" si="381"/>
        <v>0</v>
      </c>
      <c r="V815" s="44">
        <f t="shared" si="381"/>
        <v>0</v>
      </c>
      <c r="W815" s="44">
        <f t="shared" si="381"/>
        <v>0</v>
      </c>
      <c r="X815" s="44">
        <f t="shared" si="381"/>
        <v>0</v>
      </c>
      <c r="Y815" s="44">
        <f t="shared" si="381"/>
        <v>0</v>
      </c>
      <c r="Z815" s="44">
        <f t="shared" si="381"/>
        <v>0</v>
      </c>
      <c r="AA815" s="44">
        <f t="shared" si="325"/>
        <v>0</v>
      </c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BD815" s="44">
        <f t="shared" si="378"/>
        <v>0</v>
      </c>
      <c r="BE815" s="44">
        <f t="shared" si="378"/>
        <v>0</v>
      </c>
    </row>
    <row r="816" spans="4:57" ht="15" hidden="1" customHeight="1" x14ac:dyDescent="0.2">
      <c r="D816" s="44">
        <f t="shared" si="374"/>
        <v>0</v>
      </c>
      <c r="F816" s="44">
        <f t="shared" si="362"/>
        <v>0</v>
      </c>
      <c r="G816" s="44">
        <f t="shared" si="375"/>
        <v>0</v>
      </c>
      <c r="H816" s="44">
        <f t="shared" si="375"/>
        <v>0</v>
      </c>
      <c r="I816" s="44">
        <f t="shared" si="375"/>
        <v>0</v>
      </c>
      <c r="J816" s="44">
        <f t="shared" si="375"/>
        <v>0</v>
      </c>
      <c r="K816" s="44">
        <f t="shared" si="375"/>
        <v>0</v>
      </c>
      <c r="L816" s="44">
        <f t="shared" si="375"/>
        <v>0</v>
      </c>
      <c r="M816" s="44">
        <f t="shared" si="375"/>
        <v>0</v>
      </c>
      <c r="N816" s="44">
        <f t="shared" si="375"/>
        <v>0</v>
      </c>
      <c r="O816" s="44">
        <f t="shared" si="372"/>
        <v>0</v>
      </c>
      <c r="P816" s="44">
        <f t="shared" ref="P816:Z816" si="382">P314</f>
        <v>0</v>
      </c>
      <c r="Q816" s="44">
        <f t="shared" si="382"/>
        <v>0</v>
      </c>
      <c r="R816" s="44">
        <f t="shared" si="382"/>
        <v>0</v>
      </c>
      <c r="S816" s="44">
        <f t="shared" si="382"/>
        <v>0</v>
      </c>
      <c r="T816" s="44">
        <f t="shared" si="382"/>
        <v>0</v>
      </c>
      <c r="U816" s="44">
        <f t="shared" si="382"/>
        <v>0</v>
      </c>
      <c r="V816" s="44">
        <f t="shared" si="382"/>
        <v>0</v>
      </c>
      <c r="W816" s="44">
        <f t="shared" si="382"/>
        <v>0</v>
      </c>
      <c r="X816" s="44">
        <f t="shared" si="382"/>
        <v>0</v>
      </c>
      <c r="Y816" s="44">
        <f t="shared" si="382"/>
        <v>0</v>
      </c>
      <c r="Z816" s="44">
        <f t="shared" si="382"/>
        <v>0</v>
      </c>
      <c r="AA816" s="44">
        <f t="shared" si="325"/>
        <v>0</v>
      </c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BD816" s="44">
        <f t="shared" si="378"/>
        <v>0</v>
      </c>
      <c r="BE816" s="44">
        <f t="shared" si="378"/>
        <v>0</v>
      </c>
    </row>
    <row r="817" spans="4:57" ht="15" hidden="1" customHeight="1" x14ac:dyDescent="0.2">
      <c r="D817" s="44">
        <f t="shared" si="374"/>
        <v>0</v>
      </c>
      <c r="F817" s="44">
        <f t="shared" si="362"/>
        <v>0</v>
      </c>
      <c r="G817" s="44">
        <f t="shared" si="375"/>
        <v>0</v>
      </c>
      <c r="H817" s="44">
        <f t="shared" si="375"/>
        <v>0</v>
      </c>
      <c r="I817" s="44">
        <f t="shared" si="375"/>
        <v>0</v>
      </c>
      <c r="J817" s="44">
        <f t="shared" si="375"/>
        <v>0</v>
      </c>
      <c r="K817" s="44">
        <f t="shared" si="375"/>
        <v>0</v>
      </c>
      <c r="L817" s="44">
        <f t="shared" si="375"/>
        <v>0</v>
      </c>
      <c r="M817" s="44">
        <f t="shared" si="375"/>
        <v>0</v>
      </c>
      <c r="N817" s="44">
        <f t="shared" si="375"/>
        <v>0</v>
      </c>
      <c r="O817" s="44">
        <f t="shared" si="372"/>
        <v>0</v>
      </c>
      <c r="P817" s="44">
        <f t="shared" ref="P817:Z817" si="383">P315</f>
        <v>0</v>
      </c>
      <c r="Q817" s="44">
        <f t="shared" si="383"/>
        <v>0</v>
      </c>
      <c r="R817" s="44">
        <f t="shared" si="383"/>
        <v>0</v>
      </c>
      <c r="S817" s="44">
        <f t="shared" si="383"/>
        <v>0</v>
      </c>
      <c r="T817" s="44">
        <f t="shared" si="383"/>
        <v>0</v>
      </c>
      <c r="U817" s="44">
        <f t="shared" si="383"/>
        <v>0</v>
      </c>
      <c r="V817" s="44">
        <f t="shared" si="383"/>
        <v>0</v>
      </c>
      <c r="W817" s="44">
        <f t="shared" si="383"/>
        <v>0</v>
      </c>
      <c r="X817" s="44">
        <f t="shared" si="383"/>
        <v>0</v>
      </c>
      <c r="Y817" s="44">
        <f t="shared" si="383"/>
        <v>0</v>
      </c>
      <c r="Z817" s="44">
        <f t="shared" si="383"/>
        <v>0</v>
      </c>
      <c r="AA817" s="44">
        <f t="shared" si="325"/>
        <v>0</v>
      </c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BD817" s="44">
        <f t="shared" si="378"/>
        <v>0</v>
      </c>
      <c r="BE817" s="44">
        <f t="shared" si="378"/>
        <v>0</v>
      </c>
    </row>
    <row r="818" spans="4:57" ht="15" hidden="1" customHeight="1" x14ac:dyDescent="0.2">
      <c r="D818" s="44">
        <f t="shared" si="374"/>
        <v>0</v>
      </c>
      <c r="F818" s="44">
        <f t="shared" si="362"/>
        <v>0</v>
      </c>
      <c r="G818" s="44">
        <f t="shared" si="375"/>
        <v>0</v>
      </c>
      <c r="H818" s="44">
        <f t="shared" si="375"/>
        <v>0</v>
      </c>
      <c r="I818" s="44">
        <f t="shared" si="375"/>
        <v>0</v>
      </c>
      <c r="J818" s="44">
        <f t="shared" si="375"/>
        <v>0</v>
      </c>
      <c r="K818" s="44">
        <f t="shared" si="375"/>
        <v>0</v>
      </c>
      <c r="L818" s="44">
        <f t="shared" si="375"/>
        <v>0</v>
      </c>
      <c r="M818" s="44">
        <f t="shared" si="375"/>
        <v>0</v>
      </c>
      <c r="N818" s="44">
        <f t="shared" si="375"/>
        <v>0</v>
      </c>
      <c r="O818" s="44">
        <f t="shared" si="372"/>
        <v>0</v>
      </c>
      <c r="P818" s="44">
        <f t="shared" ref="P818:Z818" si="384">P316</f>
        <v>0</v>
      </c>
      <c r="Q818" s="44">
        <f t="shared" si="384"/>
        <v>0</v>
      </c>
      <c r="R818" s="44">
        <f t="shared" si="384"/>
        <v>0</v>
      </c>
      <c r="S818" s="44">
        <f t="shared" si="384"/>
        <v>0</v>
      </c>
      <c r="T818" s="44">
        <f t="shared" si="384"/>
        <v>0</v>
      </c>
      <c r="U818" s="44">
        <f t="shared" si="384"/>
        <v>0</v>
      </c>
      <c r="V818" s="44">
        <f t="shared" si="384"/>
        <v>0</v>
      </c>
      <c r="W818" s="44">
        <f t="shared" si="384"/>
        <v>0</v>
      </c>
      <c r="X818" s="44">
        <f t="shared" si="384"/>
        <v>0</v>
      </c>
      <c r="Y818" s="44">
        <f t="shared" si="384"/>
        <v>0</v>
      </c>
      <c r="Z818" s="44">
        <f t="shared" si="384"/>
        <v>0</v>
      </c>
      <c r="AA818" s="44">
        <f t="shared" si="325"/>
        <v>0</v>
      </c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BD818" s="44">
        <f t="shared" si="378"/>
        <v>0</v>
      </c>
      <c r="BE818" s="44">
        <f t="shared" si="378"/>
        <v>0</v>
      </c>
    </row>
    <row r="819" spans="4:57" ht="15" hidden="1" customHeight="1" x14ac:dyDescent="0.2">
      <c r="D819" s="44">
        <f t="shared" si="374"/>
        <v>0</v>
      </c>
      <c r="F819" s="44">
        <f t="shared" si="362"/>
        <v>0</v>
      </c>
      <c r="G819" s="44">
        <f t="shared" si="375"/>
        <v>0</v>
      </c>
      <c r="H819" s="44">
        <f t="shared" si="375"/>
        <v>0</v>
      </c>
      <c r="I819" s="44">
        <f t="shared" si="375"/>
        <v>0</v>
      </c>
      <c r="J819" s="44">
        <f t="shared" si="375"/>
        <v>0</v>
      </c>
      <c r="K819" s="44">
        <f t="shared" si="375"/>
        <v>0</v>
      </c>
      <c r="L819" s="44">
        <f t="shared" si="375"/>
        <v>0</v>
      </c>
      <c r="M819" s="44">
        <f t="shared" si="375"/>
        <v>0</v>
      </c>
      <c r="N819" s="44">
        <f t="shared" si="375"/>
        <v>0</v>
      </c>
      <c r="O819" s="44">
        <f t="shared" si="372"/>
        <v>0</v>
      </c>
      <c r="P819" s="44">
        <f t="shared" ref="P819:Z819" si="385">P317</f>
        <v>0</v>
      </c>
      <c r="Q819" s="44">
        <f t="shared" si="385"/>
        <v>0</v>
      </c>
      <c r="R819" s="44">
        <f t="shared" si="385"/>
        <v>0</v>
      </c>
      <c r="S819" s="44">
        <f t="shared" si="385"/>
        <v>0</v>
      </c>
      <c r="T819" s="44">
        <f t="shared" si="385"/>
        <v>0</v>
      </c>
      <c r="U819" s="44">
        <f t="shared" si="385"/>
        <v>0</v>
      </c>
      <c r="V819" s="44">
        <f t="shared" si="385"/>
        <v>0</v>
      </c>
      <c r="W819" s="44">
        <f t="shared" si="385"/>
        <v>0</v>
      </c>
      <c r="X819" s="44">
        <f t="shared" si="385"/>
        <v>0</v>
      </c>
      <c r="Y819" s="44">
        <f t="shared" si="385"/>
        <v>0</v>
      </c>
      <c r="Z819" s="44">
        <f t="shared" si="385"/>
        <v>0</v>
      </c>
      <c r="AA819" s="44">
        <f t="shared" si="325"/>
        <v>0</v>
      </c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BD819" s="44">
        <f t="shared" si="378"/>
        <v>0</v>
      </c>
      <c r="BE819" s="44">
        <f t="shared" si="378"/>
        <v>0</v>
      </c>
    </row>
    <row r="820" spans="4:57" ht="15" hidden="1" customHeight="1" x14ac:dyDescent="0.2">
      <c r="D820" s="44">
        <f t="shared" si="374"/>
        <v>0</v>
      </c>
      <c r="F820" s="44">
        <f t="shared" si="362"/>
        <v>0</v>
      </c>
      <c r="G820" s="44">
        <f t="shared" si="375"/>
        <v>0</v>
      </c>
      <c r="H820" s="44">
        <f t="shared" si="375"/>
        <v>0</v>
      </c>
      <c r="I820" s="44">
        <f t="shared" si="375"/>
        <v>0</v>
      </c>
      <c r="J820" s="44">
        <f t="shared" si="375"/>
        <v>0</v>
      </c>
      <c r="K820" s="44">
        <f t="shared" si="375"/>
        <v>0</v>
      </c>
      <c r="L820" s="44">
        <f t="shared" si="375"/>
        <v>0</v>
      </c>
      <c r="M820" s="44">
        <f t="shared" si="375"/>
        <v>0</v>
      </c>
      <c r="N820" s="44">
        <f t="shared" si="375"/>
        <v>0</v>
      </c>
      <c r="O820" s="44">
        <f t="shared" si="372"/>
        <v>0</v>
      </c>
      <c r="P820" s="44">
        <f t="shared" ref="P820:Z820" si="386">P318</f>
        <v>0</v>
      </c>
      <c r="Q820" s="44">
        <f t="shared" si="386"/>
        <v>0</v>
      </c>
      <c r="R820" s="44">
        <f t="shared" si="386"/>
        <v>0</v>
      </c>
      <c r="S820" s="44">
        <f t="shared" si="386"/>
        <v>0</v>
      </c>
      <c r="T820" s="44">
        <f t="shared" si="386"/>
        <v>0</v>
      </c>
      <c r="U820" s="44">
        <f t="shared" si="386"/>
        <v>0</v>
      </c>
      <c r="V820" s="44">
        <f t="shared" si="386"/>
        <v>0</v>
      </c>
      <c r="W820" s="44">
        <f t="shared" si="386"/>
        <v>0</v>
      </c>
      <c r="X820" s="44">
        <f t="shared" si="386"/>
        <v>0</v>
      </c>
      <c r="Y820" s="44">
        <f t="shared" si="386"/>
        <v>0</v>
      </c>
      <c r="Z820" s="44">
        <f t="shared" si="386"/>
        <v>0</v>
      </c>
      <c r="AA820" s="44">
        <f t="shared" si="325"/>
        <v>0</v>
      </c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BD820" s="44">
        <f t="shared" si="378"/>
        <v>0</v>
      </c>
      <c r="BE820" s="44">
        <f t="shared" si="378"/>
        <v>0</v>
      </c>
    </row>
    <row r="821" spans="4:57" ht="15" hidden="1" customHeight="1" x14ac:dyDescent="0.2">
      <c r="D821" s="44">
        <f t="shared" si="374"/>
        <v>0</v>
      </c>
      <c r="F821" s="44">
        <f t="shared" si="362"/>
        <v>0</v>
      </c>
      <c r="G821" s="44">
        <f t="shared" ref="G821:N830" si="387">G319</f>
        <v>0</v>
      </c>
      <c r="H821" s="44">
        <f t="shared" si="387"/>
        <v>0</v>
      </c>
      <c r="I821" s="44">
        <f t="shared" si="387"/>
        <v>0</v>
      </c>
      <c r="J821" s="44">
        <f t="shared" si="387"/>
        <v>0</v>
      </c>
      <c r="K821" s="44">
        <f t="shared" si="387"/>
        <v>0</v>
      </c>
      <c r="L821" s="44">
        <f t="shared" si="387"/>
        <v>0</v>
      </c>
      <c r="M821" s="44">
        <f t="shared" si="387"/>
        <v>0</v>
      </c>
      <c r="N821" s="44">
        <f t="shared" si="387"/>
        <v>0</v>
      </c>
      <c r="O821" s="44">
        <f t="shared" si="372"/>
        <v>0</v>
      </c>
      <c r="P821" s="44">
        <f t="shared" ref="P821:Z821" si="388">P319</f>
        <v>0</v>
      </c>
      <c r="Q821" s="44">
        <f t="shared" si="388"/>
        <v>0</v>
      </c>
      <c r="R821" s="44">
        <f t="shared" si="388"/>
        <v>0</v>
      </c>
      <c r="S821" s="44">
        <f t="shared" si="388"/>
        <v>0</v>
      </c>
      <c r="T821" s="44">
        <f t="shared" si="388"/>
        <v>0</v>
      </c>
      <c r="U821" s="44">
        <f t="shared" si="388"/>
        <v>0</v>
      </c>
      <c r="V821" s="44">
        <f t="shared" si="388"/>
        <v>0</v>
      </c>
      <c r="W821" s="44">
        <f t="shared" si="388"/>
        <v>0</v>
      </c>
      <c r="X821" s="44">
        <f t="shared" si="388"/>
        <v>0</v>
      </c>
      <c r="Y821" s="44">
        <f t="shared" si="388"/>
        <v>0</v>
      </c>
      <c r="Z821" s="44">
        <f t="shared" si="388"/>
        <v>0</v>
      </c>
      <c r="AA821" s="44">
        <f t="shared" si="325"/>
        <v>0</v>
      </c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BD821" s="44">
        <f t="shared" si="378"/>
        <v>0</v>
      </c>
      <c r="BE821" s="44">
        <f t="shared" si="378"/>
        <v>0</v>
      </c>
    </row>
    <row r="822" spans="4:57" ht="15" hidden="1" customHeight="1" x14ac:dyDescent="0.2">
      <c r="D822" s="44">
        <f t="shared" si="374"/>
        <v>0</v>
      </c>
      <c r="F822" s="44">
        <f t="shared" si="362"/>
        <v>0</v>
      </c>
      <c r="G822" s="44">
        <f t="shared" si="387"/>
        <v>0</v>
      </c>
      <c r="H822" s="44">
        <f t="shared" si="387"/>
        <v>0</v>
      </c>
      <c r="I822" s="44">
        <f t="shared" si="387"/>
        <v>0</v>
      </c>
      <c r="J822" s="44">
        <f t="shared" si="387"/>
        <v>0</v>
      </c>
      <c r="K822" s="44">
        <f t="shared" si="387"/>
        <v>0</v>
      </c>
      <c r="L822" s="44">
        <f t="shared" si="387"/>
        <v>0</v>
      </c>
      <c r="M822" s="44">
        <f t="shared" si="387"/>
        <v>0</v>
      </c>
      <c r="N822" s="44">
        <f t="shared" si="387"/>
        <v>0</v>
      </c>
      <c r="O822" s="44">
        <f t="shared" si="372"/>
        <v>0</v>
      </c>
      <c r="P822" s="44">
        <f t="shared" ref="P822:Z822" si="389">P320</f>
        <v>0</v>
      </c>
      <c r="Q822" s="44">
        <f t="shared" si="389"/>
        <v>0</v>
      </c>
      <c r="R822" s="44">
        <f t="shared" si="389"/>
        <v>0</v>
      </c>
      <c r="S822" s="44">
        <f t="shared" si="389"/>
        <v>0</v>
      </c>
      <c r="T822" s="44">
        <f t="shared" si="389"/>
        <v>0</v>
      </c>
      <c r="U822" s="44">
        <f t="shared" si="389"/>
        <v>0</v>
      </c>
      <c r="V822" s="44">
        <f t="shared" si="389"/>
        <v>0</v>
      </c>
      <c r="W822" s="44">
        <f t="shared" si="389"/>
        <v>0</v>
      </c>
      <c r="X822" s="44">
        <f t="shared" si="389"/>
        <v>0</v>
      </c>
      <c r="Y822" s="44">
        <f t="shared" si="389"/>
        <v>0</v>
      </c>
      <c r="Z822" s="44">
        <f t="shared" si="389"/>
        <v>0</v>
      </c>
      <c r="AA822" s="44">
        <f t="shared" si="325"/>
        <v>0</v>
      </c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BD822" s="44">
        <f t="shared" si="378"/>
        <v>0</v>
      </c>
      <c r="BE822" s="44">
        <f t="shared" si="378"/>
        <v>0</v>
      </c>
    </row>
    <row r="823" spans="4:57" ht="15" hidden="1" customHeight="1" x14ac:dyDescent="0.2">
      <c r="D823" s="44">
        <f t="shared" si="374"/>
        <v>0</v>
      </c>
      <c r="F823" s="44">
        <f t="shared" si="362"/>
        <v>0</v>
      </c>
      <c r="G823" s="44">
        <f t="shared" si="387"/>
        <v>0</v>
      </c>
      <c r="H823" s="44">
        <f t="shared" si="387"/>
        <v>0</v>
      </c>
      <c r="I823" s="44">
        <f t="shared" si="387"/>
        <v>0</v>
      </c>
      <c r="J823" s="44">
        <f t="shared" si="387"/>
        <v>0</v>
      </c>
      <c r="K823" s="44">
        <f t="shared" si="387"/>
        <v>0</v>
      </c>
      <c r="L823" s="44">
        <f t="shared" si="387"/>
        <v>0</v>
      </c>
      <c r="M823" s="44">
        <f t="shared" si="387"/>
        <v>0</v>
      </c>
      <c r="N823" s="44">
        <f t="shared" si="387"/>
        <v>0</v>
      </c>
      <c r="O823" s="44">
        <f t="shared" si="372"/>
        <v>0</v>
      </c>
      <c r="P823" s="44">
        <f t="shared" ref="P823:Z823" si="390">P321</f>
        <v>0</v>
      </c>
      <c r="Q823" s="44">
        <f t="shared" si="390"/>
        <v>0</v>
      </c>
      <c r="R823" s="44">
        <f t="shared" si="390"/>
        <v>0</v>
      </c>
      <c r="S823" s="44">
        <f t="shared" si="390"/>
        <v>0</v>
      </c>
      <c r="T823" s="44">
        <f t="shared" si="390"/>
        <v>0</v>
      </c>
      <c r="U823" s="44">
        <f t="shared" si="390"/>
        <v>0</v>
      </c>
      <c r="V823" s="44">
        <f t="shared" si="390"/>
        <v>0</v>
      </c>
      <c r="W823" s="44">
        <f t="shared" si="390"/>
        <v>0</v>
      </c>
      <c r="X823" s="44">
        <f t="shared" si="390"/>
        <v>0</v>
      </c>
      <c r="Y823" s="44">
        <f t="shared" si="390"/>
        <v>0</v>
      </c>
      <c r="Z823" s="44">
        <f t="shared" si="390"/>
        <v>0</v>
      </c>
      <c r="AA823" s="44">
        <f t="shared" si="325"/>
        <v>0</v>
      </c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BD823" s="44">
        <f t="shared" si="378"/>
        <v>0</v>
      </c>
      <c r="BE823" s="44">
        <f t="shared" si="378"/>
        <v>0</v>
      </c>
    </row>
    <row r="824" spans="4:57" ht="15" hidden="1" customHeight="1" x14ac:dyDescent="0.2">
      <c r="D824" s="44">
        <f t="shared" si="374"/>
        <v>0</v>
      </c>
      <c r="F824" s="44">
        <f t="shared" si="362"/>
        <v>0</v>
      </c>
      <c r="G824" s="44">
        <f t="shared" si="387"/>
        <v>0</v>
      </c>
      <c r="H824" s="44">
        <f t="shared" si="387"/>
        <v>0</v>
      </c>
      <c r="I824" s="44">
        <f t="shared" si="387"/>
        <v>0</v>
      </c>
      <c r="J824" s="44">
        <f t="shared" si="387"/>
        <v>0</v>
      </c>
      <c r="K824" s="44">
        <f t="shared" si="387"/>
        <v>0</v>
      </c>
      <c r="L824" s="44">
        <f t="shared" si="387"/>
        <v>0</v>
      </c>
      <c r="M824" s="44">
        <f t="shared" si="387"/>
        <v>0</v>
      </c>
      <c r="N824" s="44">
        <f t="shared" si="387"/>
        <v>0</v>
      </c>
      <c r="O824" s="44">
        <f t="shared" si="372"/>
        <v>0</v>
      </c>
      <c r="P824" s="44">
        <f t="shared" ref="P824:Z824" si="391">P322</f>
        <v>0</v>
      </c>
      <c r="Q824" s="44">
        <f t="shared" si="391"/>
        <v>0</v>
      </c>
      <c r="R824" s="44">
        <f t="shared" si="391"/>
        <v>0</v>
      </c>
      <c r="S824" s="44">
        <f t="shared" si="391"/>
        <v>0</v>
      </c>
      <c r="T824" s="44">
        <f t="shared" si="391"/>
        <v>0</v>
      </c>
      <c r="U824" s="44">
        <f t="shared" si="391"/>
        <v>0</v>
      </c>
      <c r="V824" s="44">
        <f t="shared" si="391"/>
        <v>0</v>
      </c>
      <c r="W824" s="44">
        <f t="shared" si="391"/>
        <v>0</v>
      </c>
      <c r="X824" s="44">
        <f t="shared" si="391"/>
        <v>0</v>
      </c>
      <c r="Y824" s="44">
        <f t="shared" si="391"/>
        <v>0</v>
      </c>
      <c r="Z824" s="44">
        <f t="shared" si="391"/>
        <v>0</v>
      </c>
      <c r="AA824" s="44">
        <f t="shared" si="325"/>
        <v>0</v>
      </c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BD824" s="44">
        <f t="shared" si="378"/>
        <v>0</v>
      </c>
      <c r="BE824" s="44">
        <f t="shared" si="378"/>
        <v>0</v>
      </c>
    </row>
    <row r="825" spans="4:57" ht="15" hidden="1" customHeight="1" x14ac:dyDescent="0.2">
      <c r="D825" s="44">
        <f t="shared" si="374"/>
        <v>0</v>
      </c>
      <c r="F825" s="44">
        <f t="shared" si="362"/>
        <v>0</v>
      </c>
      <c r="G825" s="44">
        <f t="shared" si="387"/>
        <v>0</v>
      </c>
      <c r="H825" s="44">
        <f t="shared" si="387"/>
        <v>0</v>
      </c>
      <c r="I825" s="44">
        <f t="shared" si="387"/>
        <v>0</v>
      </c>
      <c r="J825" s="44">
        <f t="shared" si="387"/>
        <v>0</v>
      </c>
      <c r="K825" s="44">
        <f t="shared" si="387"/>
        <v>0</v>
      </c>
      <c r="L825" s="44">
        <f t="shared" si="387"/>
        <v>0</v>
      </c>
      <c r="M825" s="44">
        <f t="shared" si="387"/>
        <v>0</v>
      </c>
      <c r="N825" s="44">
        <f t="shared" si="387"/>
        <v>0</v>
      </c>
      <c r="O825" s="44">
        <f t="shared" si="372"/>
        <v>0</v>
      </c>
      <c r="P825" s="44">
        <f t="shared" ref="P825:Z825" si="392">P323</f>
        <v>0</v>
      </c>
      <c r="Q825" s="44">
        <f t="shared" si="392"/>
        <v>0</v>
      </c>
      <c r="R825" s="44">
        <f t="shared" si="392"/>
        <v>0</v>
      </c>
      <c r="S825" s="44">
        <f t="shared" si="392"/>
        <v>0</v>
      </c>
      <c r="T825" s="44">
        <f t="shared" si="392"/>
        <v>0</v>
      </c>
      <c r="U825" s="44">
        <f t="shared" si="392"/>
        <v>0</v>
      </c>
      <c r="V825" s="44">
        <f t="shared" si="392"/>
        <v>0</v>
      </c>
      <c r="W825" s="44">
        <f t="shared" si="392"/>
        <v>0</v>
      </c>
      <c r="X825" s="44">
        <f t="shared" si="392"/>
        <v>0</v>
      </c>
      <c r="Y825" s="44">
        <f t="shared" si="392"/>
        <v>0</v>
      </c>
      <c r="Z825" s="44">
        <f t="shared" si="392"/>
        <v>0</v>
      </c>
      <c r="AA825" s="44">
        <f t="shared" si="325"/>
        <v>0</v>
      </c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BD825" s="44">
        <f t="shared" si="378"/>
        <v>0</v>
      </c>
      <c r="BE825" s="44">
        <f t="shared" si="378"/>
        <v>0</v>
      </c>
    </row>
    <row r="826" spans="4:57" ht="15" hidden="1" customHeight="1" x14ac:dyDescent="0.2">
      <c r="D826" s="44">
        <f t="shared" si="374"/>
        <v>0</v>
      </c>
      <c r="F826" s="44">
        <f t="shared" si="362"/>
        <v>0</v>
      </c>
      <c r="G826" s="44">
        <f t="shared" si="387"/>
        <v>0</v>
      </c>
      <c r="H826" s="44">
        <f t="shared" si="387"/>
        <v>0</v>
      </c>
      <c r="I826" s="44">
        <f t="shared" si="387"/>
        <v>0</v>
      </c>
      <c r="J826" s="44">
        <f t="shared" si="387"/>
        <v>0</v>
      </c>
      <c r="K826" s="44">
        <f t="shared" si="387"/>
        <v>0</v>
      </c>
      <c r="L826" s="44">
        <f t="shared" si="387"/>
        <v>0</v>
      </c>
      <c r="M826" s="44">
        <f t="shared" si="387"/>
        <v>0</v>
      </c>
      <c r="N826" s="44">
        <f t="shared" si="387"/>
        <v>0</v>
      </c>
      <c r="O826" s="44">
        <f t="shared" si="372"/>
        <v>0</v>
      </c>
      <c r="P826" s="44">
        <f t="shared" ref="P826:Z826" si="393">P324</f>
        <v>0</v>
      </c>
      <c r="Q826" s="44">
        <f t="shared" si="393"/>
        <v>0</v>
      </c>
      <c r="R826" s="44">
        <f t="shared" si="393"/>
        <v>0</v>
      </c>
      <c r="S826" s="44">
        <f t="shared" si="393"/>
        <v>0</v>
      </c>
      <c r="T826" s="44">
        <f t="shared" si="393"/>
        <v>0</v>
      </c>
      <c r="U826" s="44">
        <f t="shared" si="393"/>
        <v>0</v>
      </c>
      <c r="V826" s="44">
        <f t="shared" si="393"/>
        <v>0</v>
      </c>
      <c r="W826" s="44">
        <f t="shared" si="393"/>
        <v>0</v>
      </c>
      <c r="X826" s="44">
        <f t="shared" si="393"/>
        <v>0</v>
      </c>
      <c r="Y826" s="44">
        <f t="shared" si="393"/>
        <v>0</v>
      </c>
      <c r="Z826" s="44">
        <f t="shared" si="393"/>
        <v>0</v>
      </c>
      <c r="AA826" s="44">
        <f t="shared" si="325"/>
        <v>0</v>
      </c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BD826" s="44">
        <f t="shared" si="378"/>
        <v>0</v>
      </c>
      <c r="BE826" s="44">
        <f t="shared" si="378"/>
        <v>0</v>
      </c>
    </row>
    <row r="827" spans="4:57" ht="15" hidden="1" customHeight="1" x14ac:dyDescent="0.2">
      <c r="D827" s="44">
        <f t="shared" si="374"/>
        <v>0</v>
      </c>
      <c r="F827" s="44">
        <f t="shared" si="362"/>
        <v>0</v>
      </c>
      <c r="G827" s="44">
        <f t="shared" si="387"/>
        <v>0</v>
      </c>
      <c r="H827" s="44">
        <f t="shared" si="387"/>
        <v>0</v>
      </c>
      <c r="I827" s="44">
        <f t="shared" si="387"/>
        <v>0</v>
      </c>
      <c r="J827" s="44">
        <f t="shared" si="387"/>
        <v>0</v>
      </c>
      <c r="K827" s="44">
        <f t="shared" si="387"/>
        <v>0</v>
      </c>
      <c r="L827" s="44">
        <f t="shared" si="387"/>
        <v>0</v>
      </c>
      <c r="M827" s="44">
        <f t="shared" si="387"/>
        <v>0</v>
      </c>
      <c r="N827" s="44">
        <f t="shared" si="387"/>
        <v>0</v>
      </c>
      <c r="O827" s="44">
        <f t="shared" si="372"/>
        <v>0</v>
      </c>
      <c r="P827" s="44">
        <f t="shared" ref="P827:Z827" si="394">P325</f>
        <v>0</v>
      </c>
      <c r="Q827" s="44">
        <f t="shared" si="394"/>
        <v>0</v>
      </c>
      <c r="R827" s="44">
        <f t="shared" si="394"/>
        <v>0</v>
      </c>
      <c r="S827" s="44">
        <f t="shared" si="394"/>
        <v>0</v>
      </c>
      <c r="T827" s="44">
        <f t="shared" si="394"/>
        <v>0</v>
      </c>
      <c r="U827" s="44">
        <f t="shared" si="394"/>
        <v>0</v>
      </c>
      <c r="V827" s="44">
        <f t="shared" si="394"/>
        <v>0</v>
      </c>
      <c r="W827" s="44">
        <f t="shared" si="394"/>
        <v>0</v>
      </c>
      <c r="X827" s="44">
        <f t="shared" si="394"/>
        <v>0</v>
      </c>
      <c r="Y827" s="44">
        <f t="shared" si="394"/>
        <v>0</v>
      </c>
      <c r="Z827" s="44">
        <f t="shared" si="394"/>
        <v>0</v>
      </c>
      <c r="AA827" s="44">
        <f t="shared" si="325"/>
        <v>0</v>
      </c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BD827" s="44">
        <f t="shared" si="378"/>
        <v>0</v>
      </c>
      <c r="BE827" s="44">
        <f t="shared" si="378"/>
        <v>0</v>
      </c>
    </row>
    <row r="828" spans="4:57" ht="15" hidden="1" customHeight="1" x14ac:dyDescent="0.2">
      <c r="D828" s="44">
        <f t="shared" si="374"/>
        <v>0</v>
      </c>
      <c r="F828" s="44">
        <f t="shared" si="362"/>
        <v>0</v>
      </c>
      <c r="G828" s="44">
        <f t="shared" si="387"/>
        <v>0</v>
      </c>
      <c r="H828" s="44">
        <f t="shared" si="387"/>
        <v>0</v>
      </c>
      <c r="I828" s="44">
        <f t="shared" si="387"/>
        <v>0</v>
      </c>
      <c r="J828" s="44">
        <f t="shared" si="387"/>
        <v>0</v>
      </c>
      <c r="K828" s="44">
        <f t="shared" si="387"/>
        <v>0</v>
      </c>
      <c r="L828" s="44">
        <f t="shared" si="387"/>
        <v>0</v>
      </c>
      <c r="M828" s="44">
        <f t="shared" si="387"/>
        <v>0</v>
      </c>
      <c r="N828" s="44">
        <f t="shared" si="387"/>
        <v>0</v>
      </c>
      <c r="O828" s="44">
        <f t="shared" si="372"/>
        <v>0</v>
      </c>
      <c r="P828" s="44">
        <f t="shared" ref="P828:Z828" si="395">P326</f>
        <v>0</v>
      </c>
      <c r="Q828" s="44">
        <f t="shared" si="395"/>
        <v>0</v>
      </c>
      <c r="R828" s="44">
        <f t="shared" si="395"/>
        <v>0</v>
      </c>
      <c r="S828" s="44">
        <f t="shared" si="395"/>
        <v>0</v>
      </c>
      <c r="T828" s="44">
        <f t="shared" si="395"/>
        <v>0</v>
      </c>
      <c r="U828" s="44">
        <f t="shared" si="395"/>
        <v>0</v>
      </c>
      <c r="V828" s="44">
        <f t="shared" si="395"/>
        <v>0</v>
      </c>
      <c r="W828" s="44">
        <f t="shared" si="395"/>
        <v>0</v>
      </c>
      <c r="X828" s="44">
        <f t="shared" si="395"/>
        <v>0</v>
      </c>
      <c r="Y828" s="44">
        <f t="shared" si="395"/>
        <v>0</v>
      </c>
      <c r="Z828" s="44">
        <f t="shared" si="395"/>
        <v>0</v>
      </c>
      <c r="AA828" s="44">
        <f t="shared" si="325"/>
        <v>0</v>
      </c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BD828" s="44">
        <f t="shared" si="378"/>
        <v>0</v>
      </c>
      <c r="BE828" s="44">
        <f t="shared" si="378"/>
        <v>0</v>
      </c>
    </row>
    <row r="829" spans="4:57" ht="15" hidden="1" customHeight="1" x14ac:dyDescent="0.2">
      <c r="D829" s="44">
        <f t="shared" si="374"/>
        <v>0</v>
      </c>
      <c r="F829" s="44">
        <f t="shared" si="362"/>
        <v>0</v>
      </c>
      <c r="G829" s="44">
        <f t="shared" si="387"/>
        <v>0</v>
      </c>
      <c r="H829" s="44">
        <f t="shared" si="387"/>
        <v>0</v>
      </c>
      <c r="I829" s="44">
        <f t="shared" si="387"/>
        <v>0</v>
      </c>
      <c r="J829" s="44">
        <f t="shared" si="387"/>
        <v>0</v>
      </c>
      <c r="K829" s="44">
        <f t="shared" si="387"/>
        <v>0</v>
      </c>
      <c r="L829" s="44">
        <f t="shared" si="387"/>
        <v>0</v>
      </c>
      <c r="M829" s="44">
        <f t="shared" si="387"/>
        <v>0</v>
      </c>
      <c r="N829" s="44">
        <f t="shared" si="387"/>
        <v>0</v>
      </c>
      <c r="O829" s="44">
        <f t="shared" si="372"/>
        <v>0</v>
      </c>
      <c r="P829" s="44">
        <f t="shared" ref="P829:Z829" si="396">P327</f>
        <v>0</v>
      </c>
      <c r="Q829" s="44">
        <f t="shared" si="396"/>
        <v>0</v>
      </c>
      <c r="R829" s="44">
        <f t="shared" si="396"/>
        <v>0</v>
      </c>
      <c r="S829" s="44">
        <f t="shared" si="396"/>
        <v>0</v>
      </c>
      <c r="T829" s="44">
        <f t="shared" si="396"/>
        <v>0</v>
      </c>
      <c r="U829" s="44">
        <f t="shared" si="396"/>
        <v>0</v>
      </c>
      <c r="V829" s="44">
        <f t="shared" si="396"/>
        <v>0</v>
      </c>
      <c r="W829" s="44">
        <f t="shared" si="396"/>
        <v>0</v>
      </c>
      <c r="X829" s="44">
        <f t="shared" si="396"/>
        <v>0</v>
      </c>
      <c r="Y829" s="44">
        <f t="shared" si="396"/>
        <v>0</v>
      </c>
      <c r="Z829" s="44">
        <f t="shared" si="396"/>
        <v>0</v>
      </c>
      <c r="AA829" s="44">
        <f t="shared" si="325"/>
        <v>0</v>
      </c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BD829" s="44">
        <f t="shared" si="378"/>
        <v>0</v>
      </c>
      <c r="BE829" s="44">
        <f t="shared" si="378"/>
        <v>0</v>
      </c>
    </row>
    <row r="830" spans="4:57" ht="15" hidden="1" customHeight="1" x14ac:dyDescent="0.2">
      <c r="D830" s="44">
        <f t="shared" si="374"/>
        <v>0</v>
      </c>
      <c r="F830" s="44">
        <f t="shared" si="362"/>
        <v>0</v>
      </c>
      <c r="G830" s="44">
        <f t="shared" si="387"/>
        <v>0</v>
      </c>
      <c r="H830" s="44">
        <f t="shared" si="387"/>
        <v>0</v>
      </c>
      <c r="I830" s="44">
        <f t="shared" si="387"/>
        <v>0</v>
      </c>
      <c r="J830" s="44">
        <f t="shared" si="387"/>
        <v>0</v>
      </c>
      <c r="K830" s="44">
        <f t="shared" si="387"/>
        <v>0</v>
      </c>
      <c r="L830" s="44">
        <f t="shared" si="387"/>
        <v>0</v>
      </c>
      <c r="M830" s="44">
        <f t="shared" si="387"/>
        <v>0</v>
      </c>
      <c r="N830" s="44">
        <f t="shared" si="387"/>
        <v>0</v>
      </c>
      <c r="O830" s="44">
        <f t="shared" si="372"/>
        <v>0</v>
      </c>
      <c r="P830" s="44">
        <f t="shared" ref="P830:Z830" si="397">P328</f>
        <v>0</v>
      </c>
      <c r="Q830" s="44">
        <f t="shared" si="397"/>
        <v>0</v>
      </c>
      <c r="R830" s="44">
        <f t="shared" si="397"/>
        <v>0</v>
      </c>
      <c r="S830" s="44">
        <f t="shared" si="397"/>
        <v>0</v>
      </c>
      <c r="T830" s="44">
        <f t="shared" si="397"/>
        <v>0</v>
      </c>
      <c r="U830" s="44">
        <f t="shared" si="397"/>
        <v>0</v>
      </c>
      <c r="V830" s="44">
        <f t="shared" si="397"/>
        <v>0</v>
      </c>
      <c r="W830" s="44">
        <f t="shared" si="397"/>
        <v>0</v>
      </c>
      <c r="X830" s="44">
        <f t="shared" si="397"/>
        <v>0</v>
      </c>
      <c r="Y830" s="44">
        <f t="shared" si="397"/>
        <v>0</v>
      </c>
      <c r="Z830" s="44">
        <f t="shared" si="397"/>
        <v>0</v>
      </c>
      <c r="AA830" s="44">
        <f t="shared" si="325"/>
        <v>0</v>
      </c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BD830" s="44">
        <f t="shared" si="378"/>
        <v>0</v>
      </c>
      <c r="BE830" s="44">
        <f t="shared" si="378"/>
        <v>0</v>
      </c>
    </row>
    <row r="831" spans="4:57" ht="15" hidden="1" customHeight="1" x14ac:dyDescent="0.2">
      <c r="D831" s="44">
        <f t="shared" si="374"/>
        <v>0</v>
      </c>
      <c r="F831" s="44">
        <f t="shared" si="362"/>
        <v>0</v>
      </c>
      <c r="G831" s="44">
        <f t="shared" ref="G831:N840" si="398">G329</f>
        <v>0</v>
      </c>
      <c r="H831" s="44">
        <f t="shared" si="398"/>
        <v>0</v>
      </c>
      <c r="I831" s="44">
        <f t="shared" si="398"/>
        <v>0</v>
      </c>
      <c r="J831" s="44">
        <f t="shared" si="398"/>
        <v>0</v>
      </c>
      <c r="K831" s="44">
        <f t="shared" si="398"/>
        <v>0</v>
      </c>
      <c r="L831" s="44">
        <f t="shared" si="398"/>
        <v>0</v>
      </c>
      <c r="M831" s="44">
        <f t="shared" si="398"/>
        <v>0</v>
      </c>
      <c r="N831" s="44">
        <f t="shared" si="398"/>
        <v>0</v>
      </c>
      <c r="O831" s="44">
        <f t="shared" si="372"/>
        <v>0</v>
      </c>
      <c r="P831" s="44">
        <f t="shared" ref="P831:Z831" si="399">P329</f>
        <v>0</v>
      </c>
      <c r="Q831" s="44">
        <f t="shared" si="399"/>
        <v>0</v>
      </c>
      <c r="R831" s="44">
        <f t="shared" si="399"/>
        <v>0</v>
      </c>
      <c r="S831" s="44">
        <f t="shared" si="399"/>
        <v>0</v>
      </c>
      <c r="T831" s="44">
        <f t="shared" si="399"/>
        <v>0</v>
      </c>
      <c r="U831" s="44">
        <f t="shared" si="399"/>
        <v>0</v>
      </c>
      <c r="V831" s="44">
        <f t="shared" si="399"/>
        <v>0</v>
      </c>
      <c r="W831" s="44">
        <f t="shared" si="399"/>
        <v>0</v>
      </c>
      <c r="X831" s="44">
        <f t="shared" si="399"/>
        <v>0</v>
      </c>
      <c r="Y831" s="44">
        <f t="shared" si="399"/>
        <v>0</v>
      </c>
      <c r="Z831" s="44">
        <f t="shared" si="399"/>
        <v>0</v>
      </c>
      <c r="AA831" s="44">
        <f t="shared" si="325"/>
        <v>0</v>
      </c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BD831" s="44">
        <f t="shared" si="378"/>
        <v>0</v>
      </c>
      <c r="BE831" s="44">
        <f t="shared" si="378"/>
        <v>0</v>
      </c>
    </row>
    <row r="832" spans="4:57" ht="15" hidden="1" customHeight="1" x14ac:dyDescent="0.2">
      <c r="D832" s="44">
        <f t="shared" si="374"/>
        <v>0</v>
      </c>
      <c r="F832" s="44">
        <f t="shared" si="362"/>
        <v>0</v>
      </c>
      <c r="G832" s="44">
        <f t="shared" si="398"/>
        <v>0</v>
      </c>
      <c r="H832" s="44">
        <f t="shared" si="398"/>
        <v>0</v>
      </c>
      <c r="I832" s="44">
        <f t="shared" si="398"/>
        <v>0</v>
      </c>
      <c r="J832" s="44">
        <f t="shared" si="398"/>
        <v>0</v>
      </c>
      <c r="K832" s="44">
        <f t="shared" si="398"/>
        <v>0</v>
      </c>
      <c r="L832" s="44">
        <f t="shared" si="398"/>
        <v>0</v>
      </c>
      <c r="M832" s="44">
        <f t="shared" si="398"/>
        <v>0</v>
      </c>
      <c r="N832" s="44">
        <f t="shared" si="398"/>
        <v>0</v>
      </c>
      <c r="O832" s="44">
        <f t="shared" si="372"/>
        <v>0</v>
      </c>
      <c r="P832" s="44">
        <f t="shared" ref="P832:Z832" si="400">P330</f>
        <v>0</v>
      </c>
      <c r="Q832" s="44">
        <f t="shared" si="400"/>
        <v>0</v>
      </c>
      <c r="R832" s="44">
        <f t="shared" si="400"/>
        <v>0</v>
      </c>
      <c r="S832" s="44">
        <f t="shared" si="400"/>
        <v>0</v>
      </c>
      <c r="T832" s="44">
        <f t="shared" si="400"/>
        <v>0</v>
      </c>
      <c r="U832" s="44">
        <f t="shared" si="400"/>
        <v>0</v>
      </c>
      <c r="V832" s="44">
        <f t="shared" si="400"/>
        <v>0</v>
      </c>
      <c r="W832" s="44">
        <f t="shared" si="400"/>
        <v>0</v>
      </c>
      <c r="X832" s="44">
        <f t="shared" si="400"/>
        <v>0</v>
      </c>
      <c r="Y832" s="44">
        <f t="shared" si="400"/>
        <v>0</v>
      </c>
      <c r="Z832" s="44">
        <f t="shared" si="400"/>
        <v>0</v>
      </c>
      <c r="AA832" s="44">
        <f t="shared" ref="AA832:AA895" si="401">AA330</f>
        <v>0</v>
      </c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BD832" s="44">
        <f t="shared" ref="BD832:BE851" si="402">BD330</f>
        <v>0</v>
      </c>
      <c r="BE832" s="44">
        <f t="shared" si="402"/>
        <v>0</v>
      </c>
    </row>
    <row r="833" spans="4:57" ht="15" hidden="1" customHeight="1" x14ac:dyDescent="0.2">
      <c r="D833" s="44">
        <f t="shared" si="374"/>
        <v>0</v>
      </c>
      <c r="F833" s="44">
        <f t="shared" ref="F833:F864" si="403">F331</f>
        <v>0</v>
      </c>
      <c r="G833" s="44">
        <f t="shared" si="398"/>
        <v>0</v>
      </c>
      <c r="H833" s="44">
        <f t="shared" si="398"/>
        <v>0</v>
      </c>
      <c r="I833" s="44">
        <f t="shared" si="398"/>
        <v>0</v>
      </c>
      <c r="J833" s="44">
        <f t="shared" si="398"/>
        <v>0</v>
      </c>
      <c r="K833" s="44">
        <f t="shared" si="398"/>
        <v>0</v>
      </c>
      <c r="L833" s="44">
        <f t="shared" si="398"/>
        <v>0</v>
      </c>
      <c r="M833" s="44">
        <f t="shared" si="398"/>
        <v>0</v>
      </c>
      <c r="N833" s="44">
        <f t="shared" si="398"/>
        <v>0</v>
      </c>
      <c r="O833" s="44">
        <f t="shared" si="372"/>
        <v>0</v>
      </c>
      <c r="P833" s="44">
        <f t="shared" ref="P833:Z833" si="404">P331</f>
        <v>0</v>
      </c>
      <c r="Q833" s="44">
        <f t="shared" si="404"/>
        <v>0</v>
      </c>
      <c r="R833" s="44">
        <f t="shared" si="404"/>
        <v>0</v>
      </c>
      <c r="S833" s="44">
        <f t="shared" si="404"/>
        <v>0</v>
      </c>
      <c r="T833" s="44">
        <f t="shared" si="404"/>
        <v>0</v>
      </c>
      <c r="U833" s="44">
        <f t="shared" si="404"/>
        <v>0</v>
      </c>
      <c r="V833" s="44">
        <f t="shared" si="404"/>
        <v>0</v>
      </c>
      <c r="W833" s="44">
        <f t="shared" si="404"/>
        <v>0</v>
      </c>
      <c r="X833" s="44">
        <f t="shared" si="404"/>
        <v>0</v>
      </c>
      <c r="Y833" s="44">
        <f t="shared" si="404"/>
        <v>0</v>
      </c>
      <c r="Z833" s="44">
        <f t="shared" si="404"/>
        <v>0</v>
      </c>
      <c r="AA833" s="44">
        <f t="shared" si="401"/>
        <v>0</v>
      </c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BD833" s="44">
        <f t="shared" si="402"/>
        <v>0</v>
      </c>
      <c r="BE833" s="44">
        <f t="shared" si="402"/>
        <v>0</v>
      </c>
    </row>
    <row r="834" spans="4:57" ht="15" hidden="1" customHeight="1" x14ac:dyDescent="0.2">
      <c r="D834" s="44">
        <f t="shared" si="374"/>
        <v>0</v>
      </c>
      <c r="F834" s="44">
        <f t="shared" si="403"/>
        <v>0</v>
      </c>
      <c r="G834" s="44">
        <f t="shared" si="398"/>
        <v>0</v>
      </c>
      <c r="H834" s="44">
        <f t="shared" si="398"/>
        <v>0</v>
      </c>
      <c r="I834" s="44">
        <f t="shared" si="398"/>
        <v>0</v>
      </c>
      <c r="J834" s="44">
        <f t="shared" si="398"/>
        <v>0</v>
      </c>
      <c r="K834" s="44">
        <f t="shared" si="398"/>
        <v>0</v>
      </c>
      <c r="L834" s="44">
        <f t="shared" si="398"/>
        <v>0</v>
      </c>
      <c r="M834" s="44">
        <f t="shared" si="398"/>
        <v>0</v>
      </c>
      <c r="N834" s="44">
        <f t="shared" si="398"/>
        <v>0</v>
      </c>
      <c r="O834" s="44">
        <f t="shared" si="372"/>
        <v>0</v>
      </c>
      <c r="P834" s="44">
        <f t="shared" ref="P834:Z834" si="405">P332</f>
        <v>0</v>
      </c>
      <c r="Q834" s="44">
        <f t="shared" si="405"/>
        <v>0</v>
      </c>
      <c r="R834" s="44">
        <f t="shared" si="405"/>
        <v>0</v>
      </c>
      <c r="S834" s="44">
        <f t="shared" si="405"/>
        <v>0</v>
      </c>
      <c r="T834" s="44">
        <f t="shared" si="405"/>
        <v>0</v>
      </c>
      <c r="U834" s="44">
        <f t="shared" si="405"/>
        <v>0</v>
      </c>
      <c r="V834" s="44">
        <f t="shared" si="405"/>
        <v>0</v>
      </c>
      <c r="W834" s="44">
        <f t="shared" si="405"/>
        <v>0</v>
      </c>
      <c r="X834" s="44">
        <f t="shared" si="405"/>
        <v>0</v>
      </c>
      <c r="Y834" s="44">
        <f t="shared" si="405"/>
        <v>0</v>
      </c>
      <c r="Z834" s="44">
        <f t="shared" si="405"/>
        <v>0</v>
      </c>
      <c r="AA834" s="44">
        <f t="shared" si="401"/>
        <v>0</v>
      </c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BD834" s="44">
        <f t="shared" si="402"/>
        <v>0</v>
      </c>
      <c r="BE834" s="44">
        <f t="shared" si="402"/>
        <v>0</v>
      </c>
    </row>
    <row r="835" spans="4:57" ht="15" hidden="1" customHeight="1" x14ac:dyDescent="0.2">
      <c r="D835" s="44">
        <f t="shared" si="374"/>
        <v>0</v>
      </c>
      <c r="F835" s="44">
        <f t="shared" si="403"/>
        <v>0</v>
      </c>
      <c r="G835" s="44">
        <f t="shared" si="398"/>
        <v>0</v>
      </c>
      <c r="H835" s="44">
        <f t="shared" si="398"/>
        <v>0</v>
      </c>
      <c r="I835" s="44">
        <f t="shared" si="398"/>
        <v>0</v>
      </c>
      <c r="J835" s="44">
        <f t="shared" si="398"/>
        <v>0</v>
      </c>
      <c r="K835" s="44">
        <f t="shared" si="398"/>
        <v>0</v>
      </c>
      <c r="L835" s="44">
        <f t="shared" si="398"/>
        <v>0</v>
      </c>
      <c r="M835" s="44">
        <f t="shared" si="398"/>
        <v>0</v>
      </c>
      <c r="N835" s="44">
        <f t="shared" si="398"/>
        <v>0</v>
      </c>
      <c r="O835" s="44">
        <f t="shared" si="372"/>
        <v>0</v>
      </c>
      <c r="P835" s="44">
        <f t="shared" ref="P835:Z835" si="406">P333</f>
        <v>0</v>
      </c>
      <c r="Q835" s="44">
        <f t="shared" si="406"/>
        <v>0</v>
      </c>
      <c r="R835" s="44">
        <f t="shared" si="406"/>
        <v>0</v>
      </c>
      <c r="S835" s="44">
        <f t="shared" si="406"/>
        <v>0</v>
      </c>
      <c r="T835" s="44">
        <f t="shared" si="406"/>
        <v>0</v>
      </c>
      <c r="U835" s="44">
        <f t="shared" si="406"/>
        <v>0</v>
      </c>
      <c r="V835" s="44">
        <f t="shared" si="406"/>
        <v>0</v>
      </c>
      <c r="W835" s="44">
        <f t="shared" si="406"/>
        <v>0</v>
      </c>
      <c r="X835" s="44">
        <f t="shared" si="406"/>
        <v>0</v>
      </c>
      <c r="Y835" s="44">
        <f t="shared" si="406"/>
        <v>0</v>
      </c>
      <c r="Z835" s="44">
        <f t="shared" si="406"/>
        <v>0</v>
      </c>
      <c r="AA835" s="44">
        <f t="shared" si="401"/>
        <v>0</v>
      </c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BD835" s="44">
        <f t="shared" si="402"/>
        <v>0</v>
      </c>
      <c r="BE835" s="44">
        <f t="shared" si="402"/>
        <v>0</v>
      </c>
    </row>
    <row r="836" spans="4:57" ht="15" hidden="1" customHeight="1" x14ac:dyDescent="0.2">
      <c r="D836" s="44">
        <f t="shared" si="374"/>
        <v>0</v>
      </c>
      <c r="F836" s="44">
        <f t="shared" si="403"/>
        <v>0</v>
      </c>
      <c r="G836" s="44">
        <f t="shared" si="398"/>
        <v>0</v>
      </c>
      <c r="H836" s="44">
        <f t="shared" si="398"/>
        <v>0</v>
      </c>
      <c r="I836" s="44">
        <f t="shared" si="398"/>
        <v>0</v>
      </c>
      <c r="J836" s="44">
        <f t="shared" si="398"/>
        <v>0</v>
      </c>
      <c r="K836" s="44">
        <f t="shared" si="398"/>
        <v>0</v>
      </c>
      <c r="L836" s="44">
        <f t="shared" si="398"/>
        <v>0</v>
      </c>
      <c r="M836" s="44">
        <f t="shared" si="398"/>
        <v>0</v>
      </c>
      <c r="N836" s="44">
        <f t="shared" si="398"/>
        <v>0</v>
      </c>
      <c r="O836" s="44">
        <f t="shared" si="372"/>
        <v>0</v>
      </c>
      <c r="P836" s="44">
        <f t="shared" ref="P836:Z836" si="407">P334</f>
        <v>0</v>
      </c>
      <c r="Q836" s="44">
        <f t="shared" si="407"/>
        <v>0</v>
      </c>
      <c r="R836" s="44">
        <f t="shared" si="407"/>
        <v>0</v>
      </c>
      <c r="S836" s="44">
        <f t="shared" si="407"/>
        <v>0</v>
      </c>
      <c r="T836" s="44">
        <f t="shared" si="407"/>
        <v>0</v>
      </c>
      <c r="U836" s="44">
        <f t="shared" si="407"/>
        <v>0</v>
      </c>
      <c r="V836" s="44">
        <f t="shared" si="407"/>
        <v>0</v>
      </c>
      <c r="W836" s="44">
        <f t="shared" si="407"/>
        <v>0</v>
      </c>
      <c r="X836" s="44">
        <f t="shared" si="407"/>
        <v>0</v>
      </c>
      <c r="Y836" s="44">
        <f t="shared" si="407"/>
        <v>0</v>
      </c>
      <c r="Z836" s="44">
        <f t="shared" si="407"/>
        <v>0</v>
      </c>
      <c r="AA836" s="44">
        <f t="shared" si="401"/>
        <v>0</v>
      </c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BD836" s="44">
        <f t="shared" si="402"/>
        <v>0</v>
      </c>
      <c r="BE836" s="44">
        <f t="shared" si="402"/>
        <v>0</v>
      </c>
    </row>
    <row r="837" spans="4:57" ht="15" hidden="1" customHeight="1" x14ac:dyDescent="0.2">
      <c r="D837" s="44">
        <f t="shared" si="374"/>
        <v>0</v>
      </c>
      <c r="F837" s="44">
        <f t="shared" si="403"/>
        <v>0</v>
      </c>
      <c r="G837" s="44">
        <f t="shared" si="398"/>
        <v>0</v>
      </c>
      <c r="H837" s="44">
        <f t="shared" si="398"/>
        <v>0</v>
      </c>
      <c r="I837" s="44">
        <f t="shared" si="398"/>
        <v>0</v>
      </c>
      <c r="J837" s="44">
        <f t="shared" si="398"/>
        <v>0</v>
      </c>
      <c r="K837" s="44">
        <f t="shared" si="398"/>
        <v>0</v>
      </c>
      <c r="L837" s="44">
        <f t="shared" si="398"/>
        <v>0</v>
      </c>
      <c r="M837" s="44">
        <f t="shared" si="398"/>
        <v>0</v>
      </c>
      <c r="N837" s="44">
        <f t="shared" si="398"/>
        <v>0</v>
      </c>
      <c r="O837" s="44">
        <f t="shared" si="372"/>
        <v>0</v>
      </c>
      <c r="P837" s="44">
        <f t="shared" ref="P837:Z837" si="408">P335</f>
        <v>0</v>
      </c>
      <c r="Q837" s="44">
        <f t="shared" si="408"/>
        <v>0</v>
      </c>
      <c r="R837" s="44">
        <f t="shared" si="408"/>
        <v>0</v>
      </c>
      <c r="S837" s="44">
        <f t="shared" si="408"/>
        <v>0</v>
      </c>
      <c r="T837" s="44">
        <f t="shared" si="408"/>
        <v>0</v>
      </c>
      <c r="U837" s="44">
        <f t="shared" si="408"/>
        <v>0</v>
      </c>
      <c r="V837" s="44">
        <f t="shared" si="408"/>
        <v>0</v>
      </c>
      <c r="W837" s="44">
        <f t="shared" si="408"/>
        <v>0</v>
      </c>
      <c r="X837" s="44">
        <f t="shared" si="408"/>
        <v>0</v>
      </c>
      <c r="Y837" s="44">
        <f t="shared" si="408"/>
        <v>0</v>
      </c>
      <c r="Z837" s="44">
        <f t="shared" si="408"/>
        <v>0</v>
      </c>
      <c r="AA837" s="44">
        <f t="shared" si="401"/>
        <v>0</v>
      </c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BD837" s="44">
        <f t="shared" si="402"/>
        <v>0</v>
      </c>
      <c r="BE837" s="44">
        <f t="shared" si="402"/>
        <v>0</v>
      </c>
    </row>
    <row r="838" spans="4:57" ht="15" hidden="1" customHeight="1" x14ac:dyDescent="0.2">
      <c r="D838" s="44">
        <f t="shared" si="374"/>
        <v>0</v>
      </c>
      <c r="F838" s="44">
        <f t="shared" si="403"/>
        <v>0</v>
      </c>
      <c r="G838" s="44">
        <f t="shared" si="398"/>
        <v>0</v>
      </c>
      <c r="H838" s="44">
        <f t="shared" si="398"/>
        <v>0</v>
      </c>
      <c r="I838" s="44">
        <f t="shared" si="398"/>
        <v>0</v>
      </c>
      <c r="J838" s="44">
        <f t="shared" si="398"/>
        <v>0</v>
      </c>
      <c r="K838" s="44">
        <f t="shared" si="398"/>
        <v>0</v>
      </c>
      <c r="L838" s="44">
        <f t="shared" si="398"/>
        <v>0</v>
      </c>
      <c r="M838" s="44">
        <f t="shared" si="398"/>
        <v>0</v>
      </c>
      <c r="N838" s="44">
        <f t="shared" si="398"/>
        <v>0</v>
      </c>
      <c r="O838" s="44">
        <f t="shared" si="372"/>
        <v>0</v>
      </c>
      <c r="P838" s="44">
        <f t="shared" ref="P838:Z838" si="409">P336</f>
        <v>0</v>
      </c>
      <c r="Q838" s="44">
        <f t="shared" si="409"/>
        <v>0</v>
      </c>
      <c r="R838" s="44">
        <f t="shared" si="409"/>
        <v>0</v>
      </c>
      <c r="S838" s="44">
        <f t="shared" si="409"/>
        <v>0</v>
      </c>
      <c r="T838" s="44">
        <f t="shared" si="409"/>
        <v>0</v>
      </c>
      <c r="U838" s="44">
        <f t="shared" si="409"/>
        <v>0</v>
      </c>
      <c r="V838" s="44">
        <f t="shared" si="409"/>
        <v>0</v>
      </c>
      <c r="W838" s="44">
        <f t="shared" si="409"/>
        <v>0</v>
      </c>
      <c r="X838" s="44">
        <f t="shared" si="409"/>
        <v>0</v>
      </c>
      <c r="Y838" s="44">
        <f t="shared" si="409"/>
        <v>0</v>
      </c>
      <c r="Z838" s="44">
        <f t="shared" si="409"/>
        <v>0</v>
      </c>
      <c r="AA838" s="44">
        <f t="shared" si="401"/>
        <v>0</v>
      </c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BD838" s="44">
        <f t="shared" si="402"/>
        <v>0</v>
      </c>
      <c r="BE838" s="44">
        <f t="shared" si="402"/>
        <v>0</v>
      </c>
    </row>
    <row r="839" spans="4:57" ht="15" hidden="1" customHeight="1" x14ac:dyDescent="0.2">
      <c r="D839" s="44">
        <f t="shared" si="374"/>
        <v>0</v>
      </c>
      <c r="F839" s="44">
        <f t="shared" si="403"/>
        <v>0</v>
      </c>
      <c r="G839" s="44">
        <f t="shared" si="398"/>
        <v>0</v>
      </c>
      <c r="H839" s="44">
        <f t="shared" si="398"/>
        <v>0</v>
      </c>
      <c r="I839" s="44">
        <f t="shared" si="398"/>
        <v>0</v>
      </c>
      <c r="J839" s="44">
        <f t="shared" si="398"/>
        <v>0</v>
      </c>
      <c r="K839" s="44">
        <f t="shared" si="398"/>
        <v>0</v>
      </c>
      <c r="L839" s="44">
        <f t="shared" si="398"/>
        <v>0</v>
      </c>
      <c r="M839" s="44">
        <f t="shared" si="398"/>
        <v>0</v>
      </c>
      <c r="N839" s="44">
        <f t="shared" si="398"/>
        <v>0</v>
      </c>
      <c r="O839" s="44">
        <f t="shared" si="372"/>
        <v>0</v>
      </c>
      <c r="P839" s="44">
        <f t="shared" ref="P839:Z839" si="410">P337</f>
        <v>0</v>
      </c>
      <c r="Q839" s="44">
        <f t="shared" si="410"/>
        <v>0</v>
      </c>
      <c r="R839" s="44">
        <f t="shared" si="410"/>
        <v>0</v>
      </c>
      <c r="S839" s="44">
        <f t="shared" si="410"/>
        <v>0</v>
      </c>
      <c r="T839" s="44">
        <f t="shared" si="410"/>
        <v>0</v>
      </c>
      <c r="U839" s="44">
        <f t="shared" si="410"/>
        <v>0</v>
      </c>
      <c r="V839" s="44">
        <f t="shared" si="410"/>
        <v>0</v>
      </c>
      <c r="W839" s="44">
        <f t="shared" si="410"/>
        <v>0</v>
      </c>
      <c r="X839" s="44">
        <f t="shared" si="410"/>
        <v>0</v>
      </c>
      <c r="Y839" s="44">
        <f t="shared" si="410"/>
        <v>0</v>
      </c>
      <c r="Z839" s="44">
        <f t="shared" si="410"/>
        <v>0</v>
      </c>
      <c r="AA839" s="44">
        <f t="shared" si="401"/>
        <v>0</v>
      </c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BD839" s="44">
        <f t="shared" si="402"/>
        <v>0</v>
      </c>
      <c r="BE839" s="44">
        <f t="shared" si="402"/>
        <v>0</v>
      </c>
    </row>
    <row r="840" spans="4:57" ht="15" hidden="1" customHeight="1" x14ac:dyDescent="0.2">
      <c r="D840" s="44">
        <f t="shared" si="374"/>
        <v>0</v>
      </c>
      <c r="F840" s="44">
        <f t="shared" si="403"/>
        <v>0</v>
      </c>
      <c r="G840" s="44">
        <f t="shared" si="398"/>
        <v>0</v>
      </c>
      <c r="H840" s="44">
        <f t="shared" si="398"/>
        <v>0</v>
      </c>
      <c r="I840" s="44">
        <f t="shared" si="398"/>
        <v>0</v>
      </c>
      <c r="J840" s="44">
        <f t="shared" si="398"/>
        <v>0</v>
      </c>
      <c r="K840" s="44">
        <f t="shared" si="398"/>
        <v>0</v>
      </c>
      <c r="L840" s="44">
        <f t="shared" si="398"/>
        <v>0</v>
      </c>
      <c r="M840" s="44">
        <f t="shared" si="398"/>
        <v>0</v>
      </c>
      <c r="N840" s="44">
        <f t="shared" si="398"/>
        <v>0</v>
      </c>
      <c r="O840" s="44">
        <f t="shared" si="372"/>
        <v>0</v>
      </c>
      <c r="P840" s="44">
        <f t="shared" ref="P840:Z840" si="411">P338</f>
        <v>0</v>
      </c>
      <c r="Q840" s="44">
        <f t="shared" si="411"/>
        <v>0</v>
      </c>
      <c r="R840" s="44">
        <f t="shared" si="411"/>
        <v>0</v>
      </c>
      <c r="S840" s="44">
        <f t="shared" si="411"/>
        <v>0</v>
      </c>
      <c r="T840" s="44">
        <f t="shared" si="411"/>
        <v>0</v>
      </c>
      <c r="U840" s="44">
        <f t="shared" si="411"/>
        <v>0</v>
      </c>
      <c r="V840" s="44">
        <f t="shared" si="411"/>
        <v>0</v>
      </c>
      <c r="W840" s="44">
        <f t="shared" si="411"/>
        <v>0</v>
      </c>
      <c r="X840" s="44">
        <f t="shared" si="411"/>
        <v>0</v>
      </c>
      <c r="Y840" s="44">
        <f t="shared" si="411"/>
        <v>0</v>
      </c>
      <c r="Z840" s="44">
        <f t="shared" si="411"/>
        <v>0</v>
      </c>
      <c r="AA840" s="44">
        <f t="shared" si="401"/>
        <v>0</v>
      </c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BD840" s="44">
        <f t="shared" si="402"/>
        <v>0</v>
      </c>
      <c r="BE840" s="44">
        <f t="shared" si="402"/>
        <v>0</v>
      </c>
    </row>
    <row r="841" spans="4:57" ht="15" hidden="1" customHeight="1" x14ac:dyDescent="0.2">
      <c r="D841" s="44">
        <f t="shared" si="374"/>
        <v>0</v>
      </c>
      <c r="F841" s="44">
        <f t="shared" si="403"/>
        <v>0</v>
      </c>
      <c r="G841" s="44">
        <f t="shared" ref="G841:N850" si="412">G339</f>
        <v>0</v>
      </c>
      <c r="H841" s="44">
        <f t="shared" si="412"/>
        <v>0</v>
      </c>
      <c r="I841" s="44">
        <f t="shared" si="412"/>
        <v>0</v>
      </c>
      <c r="J841" s="44">
        <f t="shared" si="412"/>
        <v>0</v>
      </c>
      <c r="K841" s="44">
        <f t="shared" si="412"/>
        <v>0</v>
      </c>
      <c r="L841" s="44">
        <f t="shared" si="412"/>
        <v>0</v>
      </c>
      <c r="M841" s="44">
        <f t="shared" si="412"/>
        <v>0</v>
      </c>
      <c r="N841" s="44">
        <f t="shared" si="412"/>
        <v>0</v>
      </c>
      <c r="O841" s="44">
        <f t="shared" ref="O841:O872" si="413">O339</f>
        <v>0</v>
      </c>
      <c r="P841" s="44">
        <f t="shared" ref="P841:Z841" si="414">P339</f>
        <v>0</v>
      </c>
      <c r="Q841" s="44">
        <f t="shared" si="414"/>
        <v>0</v>
      </c>
      <c r="R841" s="44">
        <f t="shared" si="414"/>
        <v>0</v>
      </c>
      <c r="S841" s="44">
        <f t="shared" si="414"/>
        <v>0</v>
      </c>
      <c r="T841" s="44">
        <f t="shared" si="414"/>
        <v>0</v>
      </c>
      <c r="U841" s="44">
        <f t="shared" si="414"/>
        <v>0</v>
      </c>
      <c r="V841" s="44">
        <f t="shared" si="414"/>
        <v>0</v>
      </c>
      <c r="W841" s="44">
        <f t="shared" si="414"/>
        <v>0</v>
      </c>
      <c r="X841" s="44">
        <f t="shared" si="414"/>
        <v>0</v>
      </c>
      <c r="Y841" s="44">
        <f t="shared" si="414"/>
        <v>0</v>
      </c>
      <c r="Z841" s="44">
        <f t="shared" si="414"/>
        <v>0</v>
      </c>
      <c r="AA841" s="44">
        <f t="shared" si="401"/>
        <v>0</v>
      </c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BD841" s="44">
        <f t="shared" si="402"/>
        <v>0</v>
      </c>
      <c r="BE841" s="44">
        <f t="shared" si="402"/>
        <v>0</v>
      </c>
    </row>
    <row r="842" spans="4:57" ht="15" hidden="1" customHeight="1" x14ac:dyDescent="0.2">
      <c r="D842" s="44">
        <f t="shared" si="374"/>
        <v>0</v>
      </c>
      <c r="F842" s="44">
        <f t="shared" si="403"/>
        <v>0</v>
      </c>
      <c r="G842" s="44">
        <f t="shared" si="412"/>
        <v>0</v>
      </c>
      <c r="H842" s="44">
        <f t="shared" si="412"/>
        <v>0</v>
      </c>
      <c r="I842" s="44">
        <f t="shared" si="412"/>
        <v>0</v>
      </c>
      <c r="J842" s="44">
        <f t="shared" si="412"/>
        <v>0</v>
      </c>
      <c r="K842" s="44">
        <f t="shared" si="412"/>
        <v>0</v>
      </c>
      <c r="L842" s="44">
        <f t="shared" si="412"/>
        <v>0</v>
      </c>
      <c r="M842" s="44">
        <f t="shared" si="412"/>
        <v>0</v>
      </c>
      <c r="N842" s="44">
        <f t="shared" si="412"/>
        <v>0</v>
      </c>
      <c r="O842" s="44">
        <f t="shared" si="413"/>
        <v>0</v>
      </c>
      <c r="P842" s="44">
        <f t="shared" ref="P842:Z842" si="415">P340</f>
        <v>0</v>
      </c>
      <c r="Q842" s="44">
        <f t="shared" si="415"/>
        <v>0</v>
      </c>
      <c r="R842" s="44">
        <f t="shared" si="415"/>
        <v>0</v>
      </c>
      <c r="S842" s="44">
        <f t="shared" si="415"/>
        <v>0</v>
      </c>
      <c r="T842" s="44">
        <f t="shared" si="415"/>
        <v>0</v>
      </c>
      <c r="U842" s="44">
        <f t="shared" si="415"/>
        <v>0</v>
      </c>
      <c r="V842" s="44">
        <f t="shared" si="415"/>
        <v>0</v>
      </c>
      <c r="W842" s="44">
        <f t="shared" si="415"/>
        <v>0</v>
      </c>
      <c r="X842" s="44">
        <f t="shared" si="415"/>
        <v>0</v>
      </c>
      <c r="Y842" s="44">
        <f t="shared" si="415"/>
        <v>0</v>
      </c>
      <c r="Z842" s="44">
        <f t="shared" si="415"/>
        <v>0</v>
      </c>
      <c r="AA842" s="44">
        <f t="shared" si="401"/>
        <v>0</v>
      </c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BD842" s="44">
        <f t="shared" si="402"/>
        <v>0</v>
      </c>
      <c r="BE842" s="44">
        <f t="shared" si="402"/>
        <v>0</v>
      </c>
    </row>
    <row r="843" spans="4:57" ht="15" hidden="1" customHeight="1" x14ac:dyDescent="0.2">
      <c r="D843" s="44">
        <f t="shared" si="374"/>
        <v>0</v>
      </c>
      <c r="F843" s="44">
        <f t="shared" si="403"/>
        <v>0</v>
      </c>
      <c r="G843" s="44">
        <f t="shared" si="412"/>
        <v>0</v>
      </c>
      <c r="H843" s="44">
        <f t="shared" si="412"/>
        <v>0</v>
      </c>
      <c r="I843" s="44">
        <f t="shared" si="412"/>
        <v>0</v>
      </c>
      <c r="J843" s="44">
        <f t="shared" si="412"/>
        <v>0</v>
      </c>
      <c r="K843" s="44">
        <f t="shared" si="412"/>
        <v>0</v>
      </c>
      <c r="L843" s="44">
        <f t="shared" si="412"/>
        <v>0</v>
      </c>
      <c r="M843" s="44">
        <f t="shared" si="412"/>
        <v>0</v>
      </c>
      <c r="N843" s="44">
        <f t="shared" si="412"/>
        <v>0</v>
      </c>
      <c r="O843" s="44">
        <f t="shared" si="413"/>
        <v>0</v>
      </c>
      <c r="P843" s="44">
        <f t="shared" ref="P843:Z843" si="416">P341</f>
        <v>0</v>
      </c>
      <c r="Q843" s="44">
        <f t="shared" si="416"/>
        <v>0</v>
      </c>
      <c r="R843" s="44">
        <f t="shared" si="416"/>
        <v>0</v>
      </c>
      <c r="S843" s="44">
        <f t="shared" si="416"/>
        <v>0</v>
      </c>
      <c r="T843" s="44">
        <f t="shared" si="416"/>
        <v>0</v>
      </c>
      <c r="U843" s="44">
        <f t="shared" si="416"/>
        <v>0</v>
      </c>
      <c r="V843" s="44">
        <f t="shared" si="416"/>
        <v>0</v>
      </c>
      <c r="W843" s="44">
        <f t="shared" si="416"/>
        <v>0</v>
      </c>
      <c r="X843" s="44">
        <f t="shared" si="416"/>
        <v>0</v>
      </c>
      <c r="Y843" s="44">
        <f t="shared" si="416"/>
        <v>0</v>
      </c>
      <c r="Z843" s="44">
        <f t="shared" si="416"/>
        <v>0</v>
      </c>
      <c r="AA843" s="44">
        <f t="shared" si="401"/>
        <v>0</v>
      </c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BD843" s="44">
        <f t="shared" si="402"/>
        <v>0</v>
      </c>
      <c r="BE843" s="44">
        <f t="shared" si="402"/>
        <v>0</v>
      </c>
    </row>
    <row r="844" spans="4:57" ht="15" hidden="1" customHeight="1" x14ac:dyDescent="0.2">
      <c r="D844" s="44">
        <f t="shared" si="374"/>
        <v>0</v>
      </c>
      <c r="F844" s="44">
        <f t="shared" si="403"/>
        <v>0</v>
      </c>
      <c r="G844" s="44">
        <f t="shared" si="412"/>
        <v>0</v>
      </c>
      <c r="H844" s="44">
        <f t="shared" si="412"/>
        <v>0</v>
      </c>
      <c r="I844" s="44">
        <f t="shared" si="412"/>
        <v>0</v>
      </c>
      <c r="J844" s="44">
        <f t="shared" si="412"/>
        <v>0</v>
      </c>
      <c r="K844" s="44">
        <f t="shared" si="412"/>
        <v>0</v>
      </c>
      <c r="L844" s="44">
        <f t="shared" si="412"/>
        <v>0</v>
      </c>
      <c r="M844" s="44">
        <f t="shared" si="412"/>
        <v>0</v>
      </c>
      <c r="N844" s="44">
        <f t="shared" si="412"/>
        <v>0</v>
      </c>
      <c r="O844" s="44">
        <f t="shared" si="413"/>
        <v>0</v>
      </c>
      <c r="P844" s="44">
        <f t="shared" ref="P844:Z844" si="417">P342</f>
        <v>0</v>
      </c>
      <c r="Q844" s="44">
        <f t="shared" si="417"/>
        <v>0</v>
      </c>
      <c r="R844" s="44">
        <f t="shared" si="417"/>
        <v>0</v>
      </c>
      <c r="S844" s="44">
        <f t="shared" si="417"/>
        <v>0</v>
      </c>
      <c r="T844" s="44">
        <f t="shared" si="417"/>
        <v>0</v>
      </c>
      <c r="U844" s="44">
        <f t="shared" si="417"/>
        <v>0</v>
      </c>
      <c r="V844" s="44">
        <f t="shared" si="417"/>
        <v>0</v>
      </c>
      <c r="W844" s="44">
        <f t="shared" si="417"/>
        <v>0</v>
      </c>
      <c r="X844" s="44">
        <f t="shared" si="417"/>
        <v>0</v>
      </c>
      <c r="Y844" s="44">
        <f t="shared" si="417"/>
        <v>0</v>
      </c>
      <c r="Z844" s="44">
        <f t="shared" si="417"/>
        <v>0</v>
      </c>
      <c r="AA844" s="44">
        <f t="shared" si="401"/>
        <v>0</v>
      </c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BD844" s="44">
        <f t="shared" si="402"/>
        <v>0</v>
      </c>
      <c r="BE844" s="44">
        <f t="shared" si="402"/>
        <v>0</v>
      </c>
    </row>
    <row r="845" spans="4:57" ht="15" hidden="1" customHeight="1" x14ac:dyDescent="0.2">
      <c r="D845" s="44">
        <f t="shared" si="374"/>
        <v>0</v>
      </c>
      <c r="F845" s="44">
        <f t="shared" si="403"/>
        <v>0</v>
      </c>
      <c r="G845" s="44">
        <f t="shared" si="412"/>
        <v>0</v>
      </c>
      <c r="H845" s="44">
        <f t="shared" si="412"/>
        <v>0</v>
      </c>
      <c r="I845" s="44">
        <f t="shared" si="412"/>
        <v>0</v>
      </c>
      <c r="J845" s="44">
        <f t="shared" si="412"/>
        <v>0</v>
      </c>
      <c r="K845" s="44">
        <f t="shared" si="412"/>
        <v>0</v>
      </c>
      <c r="L845" s="44">
        <f t="shared" si="412"/>
        <v>0</v>
      </c>
      <c r="M845" s="44">
        <f t="shared" si="412"/>
        <v>0</v>
      </c>
      <c r="N845" s="44">
        <f t="shared" si="412"/>
        <v>0</v>
      </c>
      <c r="O845" s="44">
        <f t="shared" si="413"/>
        <v>0</v>
      </c>
      <c r="P845" s="44">
        <f t="shared" ref="P845:Z845" si="418">P343</f>
        <v>0</v>
      </c>
      <c r="Q845" s="44">
        <f t="shared" si="418"/>
        <v>0</v>
      </c>
      <c r="R845" s="44">
        <f t="shared" si="418"/>
        <v>0</v>
      </c>
      <c r="S845" s="44">
        <f t="shared" si="418"/>
        <v>0</v>
      </c>
      <c r="T845" s="44">
        <f t="shared" si="418"/>
        <v>0</v>
      </c>
      <c r="U845" s="44">
        <f t="shared" si="418"/>
        <v>0</v>
      </c>
      <c r="V845" s="44">
        <f t="shared" si="418"/>
        <v>0</v>
      </c>
      <c r="W845" s="44">
        <f t="shared" si="418"/>
        <v>0</v>
      </c>
      <c r="X845" s="44">
        <f t="shared" si="418"/>
        <v>0</v>
      </c>
      <c r="Y845" s="44">
        <f t="shared" si="418"/>
        <v>0</v>
      </c>
      <c r="Z845" s="44">
        <f t="shared" si="418"/>
        <v>0</v>
      </c>
      <c r="AA845" s="44">
        <f t="shared" si="401"/>
        <v>0</v>
      </c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BD845" s="44">
        <f t="shared" si="402"/>
        <v>0</v>
      </c>
      <c r="BE845" s="44">
        <f t="shared" si="402"/>
        <v>0</v>
      </c>
    </row>
    <row r="846" spans="4:57" ht="15" hidden="1" customHeight="1" x14ac:dyDescent="0.2">
      <c r="D846" s="44">
        <f t="shared" si="374"/>
        <v>0</v>
      </c>
      <c r="F846" s="44">
        <f t="shared" si="403"/>
        <v>0</v>
      </c>
      <c r="G846" s="44">
        <f t="shared" si="412"/>
        <v>0</v>
      </c>
      <c r="H846" s="44">
        <f t="shared" si="412"/>
        <v>0</v>
      </c>
      <c r="I846" s="44">
        <f t="shared" si="412"/>
        <v>0</v>
      </c>
      <c r="J846" s="44">
        <f t="shared" si="412"/>
        <v>0</v>
      </c>
      <c r="K846" s="44">
        <f t="shared" si="412"/>
        <v>0</v>
      </c>
      <c r="L846" s="44">
        <f t="shared" si="412"/>
        <v>0</v>
      </c>
      <c r="M846" s="44">
        <f t="shared" si="412"/>
        <v>0</v>
      </c>
      <c r="N846" s="44">
        <f t="shared" si="412"/>
        <v>0</v>
      </c>
      <c r="O846" s="44">
        <f t="shared" si="413"/>
        <v>0</v>
      </c>
      <c r="P846" s="44">
        <f t="shared" ref="P846:Z846" si="419">P344</f>
        <v>0</v>
      </c>
      <c r="Q846" s="44">
        <f t="shared" si="419"/>
        <v>0</v>
      </c>
      <c r="R846" s="44">
        <f t="shared" si="419"/>
        <v>0</v>
      </c>
      <c r="S846" s="44">
        <f t="shared" si="419"/>
        <v>0</v>
      </c>
      <c r="T846" s="44">
        <f t="shared" si="419"/>
        <v>0</v>
      </c>
      <c r="U846" s="44">
        <f t="shared" si="419"/>
        <v>0</v>
      </c>
      <c r="V846" s="44">
        <f t="shared" si="419"/>
        <v>0</v>
      </c>
      <c r="W846" s="44">
        <f t="shared" si="419"/>
        <v>0</v>
      </c>
      <c r="X846" s="44">
        <f t="shared" si="419"/>
        <v>0</v>
      </c>
      <c r="Y846" s="44">
        <f t="shared" si="419"/>
        <v>0</v>
      </c>
      <c r="Z846" s="44">
        <f t="shared" si="419"/>
        <v>0</v>
      </c>
      <c r="AA846" s="44">
        <f t="shared" si="401"/>
        <v>0</v>
      </c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BD846" s="44">
        <f t="shared" si="402"/>
        <v>0</v>
      </c>
      <c r="BE846" s="44">
        <f t="shared" si="402"/>
        <v>0</v>
      </c>
    </row>
    <row r="847" spans="4:57" ht="15" hidden="1" customHeight="1" x14ac:dyDescent="0.2">
      <c r="D847" s="44">
        <f t="shared" si="374"/>
        <v>0</v>
      </c>
      <c r="F847" s="44">
        <f t="shared" si="403"/>
        <v>0</v>
      </c>
      <c r="G847" s="44">
        <f t="shared" si="412"/>
        <v>0</v>
      </c>
      <c r="H847" s="44">
        <f t="shared" si="412"/>
        <v>0</v>
      </c>
      <c r="I847" s="44">
        <f t="shared" si="412"/>
        <v>0</v>
      </c>
      <c r="J847" s="44">
        <f t="shared" si="412"/>
        <v>0</v>
      </c>
      <c r="K847" s="44">
        <f t="shared" si="412"/>
        <v>0</v>
      </c>
      <c r="L847" s="44">
        <f t="shared" si="412"/>
        <v>0</v>
      </c>
      <c r="M847" s="44">
        <f t="shared" si="412"/>
        <v>0</v>
      </c>
      <c r="N847" s="44">
        <f t="shared" si="412"/>
        <v>0</v>
      </c>
      <c r="O847" s="44">
        <f t="shared" si="413"/>
        <v>0</v>
      </c>
      <c r="P847" s="44">
        <f t="shared" ref="P847:Z847" si="420">P345</f>
        <v>0</v>
      </c>
      <c r="Q847" s="44">
        <f t="shared" si="420"/>
        <v>0</v>
      </c>
      <c r="R847" s="44">
        <f t="shared" si="420"/>
        <v>0</v>
      </c>
      <c r="S847" s="44">
        <f t="shared" si="420"/>
        <v>0</v>
      </c>
      <c r="T847" s="44">
        <f t="shared" si="420"/>
        <v>0</v>
      </c>
      <c r="U847" s="44">
        <f t="shared" si="420"/>
        <v>0</v>
      </c>
      <c r="V847" s="44">
        <f t="shared" si="420"/>
        <v>0</v>
      </c>
      <c r="W847" s="44">
        <f t="shared" si="420"/>
        <v>0</v>
      </c>
      <c r="X847" s="44">
        <f t="shared" si="420"/>
        <v>0</v>
      </c>
      <c r="Y847" s="44">
        <f t="shared" si="420"/>
        <v>0</v>
      </c>
      <c r="Z847" s="44">
        <f t="shared" si="420"/>
        <v>0</v>
      </c>
      <c r="AA847" s="44">
        <f t="shared" si="401"/>
        <v>0</v>
      </c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BD847" s="44">
        <f t="shared" si="402"/>
        <v>0</v>
      </c>
      <c r="BE847" s="44">
        <f t="shared" si="402"/>
        <v>0</v>
      </c>
    </row>
    <row r="848" spans="4:57" ht="15" hidden="1" customHeight="1" x14ac:dyDescent="0.2">
      <c r="D848" s="44">
        <f t="shared" si="374"/>
        <v>0</v>
      </c>
      <c r="F848" s="44">
        <f t="shared" si="403"/>
        <v>0</v>
      </c>
      <c r="G848" s="44">
        <f t="shared" si="412"/>
        <v>0</v>
      </c>
      <c r="H848" s="44">
        <f t="shared" si="412"/>
        <v>0</v>
      </c>
      <c r="I848" s="44">
        <f t="shared" si="412"/>
        <v>0</v>
      </c>
      <c r="J848" s="44">
        <f t="shared" si="412"/>
        <v>0</v>
      </c>
      <c r="K848" s="44">
        <f t="shared" si="412"/>
        <v>0</v>
      </c>
      <c r="L848" s="44">
        <f t="shared" si="412"/>
        <v>0</v>
      </c>
      <c r="M848" s="44">
        <f t="shared" si="412"/>
        <v>0</v>
      </c>
      <c r="N848" s="44">
        <f t="shared" si="412"/>
        <v>0</v>
      </c>
      <c r="O848" s="44">
        <f t="shared" si="413"/>
        <v>0</v>
      </c>
      <c r="P848" s="44">
        <f t="shared" ref="P848:Z848" si="421">P346</f>
        <v>0</v>
      </c>
      <c r="Q848" s="44">
        <f t="shared" si="421"/>
        <v>0</v>
      </c>
      <c r="R848" s="44">
        <f t="shared" si="421"/>
        <v>0</v>
      </c>
      <c r="S848" s="44">
        <f t="shared" si="421"/>
        <v>0</v>
      </c>
      <c r="T848" s="44">
        <f t="shared" si="421"/>
        <v>0</v>
      </c>
      <c r="U848" s="44">
        <f t="shared" si="421"/>
        <v>0</v>
      </c>
      <c r="V848" s="44">
        <f t="shared" si="421"/>
        <v>0</v>
      </c>
      <c r="W848" s="44">
        <f t="shared" si="421"/>
        <v>0</v>
      </c>
      <c r="X848" s="44">
        <f t="shared" si="421"/>
        <v>0</v>
      </c>
      <c r="Y848" s="44">
        <f t="shared" si="421"/>
        <v>0</v>
      </c>
      <c r="Z848" s="44">
        <f t="shared" si="421"/>
        <v>0</v>
      </c>
      <c r="AA848" s="44">
        <f t="shared" si="401"/>
        <v>0</v>
      </c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BD848" s="44">
        <f t="shared" si="402"/>
        <v>0</v>
      </c>
      <c r="BE848" s="44">
        <f t="shared" si="402"/>
        <v>0</v>
      </c>
    </row>
    <row r="849" spans="4:57" ht="15" hidden="1" customHeight="1" x14ac:dyDescent="0.2">
      <c r="D849" s="44">
        <f t="shared" si="374"/>
        <v>0</v>
      </c>
      <c r="F849" s="44">
        <f t="shared" si="403"/>
        <v>0</v>
      </c>
      <c r="G849" s="44">
        <f t="shared" si="412"/>
        <v>0</v>
      </c>
      <c r="H849" s="44">
        <f t="shared" si="412"/>
        <v>0</v>
      </c>
      <c r="I849" s="44">
        <f t="shared" si="412"/>
        <v>0</v>
      </c>
      <c r="J849" s="44">
        <f t="shared" si="412"/>
        <v>0</v>
      </c>
      <c r="K849" s="44">
        <f t="shared" si="412"/>
        <v>0</v>
      </c>
      <c r="L849" s="44">
        <f t="shared" si="412"/>
        <v>0</v>
      </c>
      <c r="M849" s="44">
        <f t="shared" si="412"/>
        <v>0</v>
      </c>
      <c r="N849" s="44">
        <f t="shared" si="412"/>
        <v>0</v>
      </c>
      <c r="O849" s="44">
        <f t="shared" si="413"/>
        <v>0</v>
      </c>
      <c r="P849" s="44">
        <f t="shared" ref="P849:Z849" si="422">P347</f>
        <v>0</v>
      </c>
      <c r="Q849" s="44">
        <f t="shared" si="422"/>
        <v>0</v>
      </c>
      <c r="R849" s="44">
        <f t="shared" si="422"/>
        <v>0</v>
      </c>
      <c r="S849" s="44">
        <f t="shared" si="422"/>
        <v>0</v>
      </c>
      <c r="T849" s="44">
        <f t="shared" si="422"/>
        <v>0</v>
      </c>
      <c r="U849" s="44">
        <f t="shared" si="422"/>
        <v>0</v>
      </c>
      <c r="V849" s="44">
        <f t="shared" si="422"/>
        <v>0</v>
      </c>
      <c r="W849" s="44">
        <f t="shared" si="422"/>
        <v>0</v>
      </c>
      <c r="X849" s="44">
        <f t="shared" si="422"/>
        <v>0</v>
      </c>
      <c r="Y849" s="44">
        <f t="shared" si="422"/>
        <v>0</v>
      </c>
      <c r="Z849" s="44">
        <f t="shared" si="422"/>
        <v>0</v>
      </c>
      <c r="AA849" s="44">
        <f t="shared" si="401"/>
        <v>0</v>
      </c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BD849" s="44">
        <f t="shared" si="402"/>
        <v>0</v>
      </c>
      <c r="BE849" s="44">
        <f t="shared" si="402"/>
        <v>0</v>
      </c>
    </row>
    <row r="850" spans="4:57" ht="15" hidden="1" customHeight="1" x14ac:dyDescent="0.2">
      <c r="D850" s="44">
        <f t="shared" si="374"/>
        <v>0</v>
      </c>
      <c r="F850" s="44">
        <f t="shared" si="403"/>
        <v>0</v>
      </c>
      <c r="G850" s="44">
        <f t="shared" si="412"/>
        <v>0</v>
      </c>
      <c r="H850" s="44">
        <f t="shared" si="412"/>
        <v>0</v>
      </c>
      <c r="I850" s="44">
        <f t="shared" si="412"/>
        <v>0</v>
      </c>
      <c r="J850" s="44">
        <f t="shared" si="412"/>
        <v>0</v>
      </c>
      <c r="K850" s="44">
        <f t="shared" si="412"/>
        <v>0</v>
      </c>
      <c r="L850" s="44">
        <f t="shared" si="412"/>
        <v>0</v>
      </c>
      <c r="M850" s="44">
        <f t="shared" si="412"/>
        <v>0</v>
      </c>
      <c r="N850" s="44">
        <f t="shared" si="412"/>
        <v>0</v>
      </c>
      <c r="O850" s="44">
        <f t="shared" si="413"/>
        <v>0</v>
      </c>
      <c r="P850" s="44">
        <f t="shared" ref="P850:Z850" si="423">P348</f>
        <v>0</v>
      </c>
      <c r="Q850" s="44">
        <f t="shared" si="423"/>
        <v>0</v>
      </c>
      <c r="R850" s="44">
        <f t="shared" si="423"/>
        <v>0</v>
      </c>
      <c r="S850" s="44">
        <f t="shared" si="423"/>
        <v>0</v>
      </c>
      <c r="T850" s="44">
        <f t="shared" si="423"/>
        <v>0</v>
      </c>
      <c r="U850" s="44">
        <f t="shared" si="423"/>
        <v>0</v>
      </c>
      <c r="V850" s="44">
        <f t="shared" si="423"/>
        <v>0</v>
      </c>
      <c r="W850" s="44">
        <f t="shared" si="423"/>
        <v>0</v>
      </c>
      <c r="X850" s="44">
        <f t="shared" si="423"/>
        <v>0</v>
      </c>
      <c r="Y850" s="44">
        <f t="shared" si="423"/>
        <v>0</v>
      </c>
      <c r="Z850" s="44">
        <f t="shared" si="423"/>
        <v>0</v>
      </c>
      <c r="AA850" s="44">
        <f t="shared" si="401"/>
        <v>0</v>
      </c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BD850" s="44">
        <f t="shared" si="402"/>
        <v>0</v>
      </c>
      <c r="BE850" s="44">
        <f t="shared" si="402"/>
        <v>0</v>
      </c>
    </row>
    <row r="851" spans="4:57" ht="15" hidden="1" customHeight="1" x14ac:dyDescent="0.2">
      <c r="D851" s="44">
        <f t="shared" si="374"/>
        <v>0</v>
      </c>
      <c r="F851" s="44">
        <f t="shared" si="403"/>
        <v>0</v>
      </c>
      <c r="G851" s="44">
        <f t="shared" ref="G851:N860" si="424">G349</f>
        <v>0</v>
      </c>
      <c r="H851" s="44">
        <f t="shared" si="424"/>
        <v>0</v>
      </c>
      <c r="I851" s="44">
        <f t="shared" si="424"/>
        <v>0</v>
      </c>
      <c r="J851" s="44">
        <f t="shared" si="424"/>
        <v>0</v>
      </c>
      <c r="K851" s="44">
        <f t="shared" si="424"/>
        <v>0</v>
      </c>
      <c r="L851" s="44">
        <f t="shared" si="424"/>
        <v>0</v>
      </c>
      <c r="M851" s="44">
        <f t="shared" si="424"/>
        <v>0</v>
      </c>
      <c r="N851" s="44">
        <f t="shared" si="424"/>
        <v>0</v>
      </c>
      <c r="O851" s="44">
        <f t="shared" si="413"/>
        <v>0</v>
      </c>
      <c r="P851" s="44">
        <f t="shared" ref="P851:Z851" si="425">P349</f>
        <v>0</v>
      </c>
      <c r="Q851" s="44">
        <f t="shared" si="425"/>
        <v>0</v>
      </c>
      <c r="R851" s="44">
        <f t="shared" si="425"/>
        <v>0</v>
      </c>
      <c r="S851" s="44">
        <f t="shared" si="425"/>
        <v>0</v>
      </c>
      <c r="T851" s="44">
        <f t="shared" si="425"/>
        <v>0</v>
      </c>
      <c r="U851" s="44">
        <f t="shared" si="425"/>
        <v>0</v>
      </c>
      <c r="V851" s="44">
        <f t="shared" si="425"/>
        <v>0</v>
      </c>
      <c r="W851" s="44">
        <f t="shared" si="425"/>
        <v>0</v>
      </c>
      <c r="X851" s="44">
        <f t="shared" si="425"/>
        <v>0</v>
      </c>
      <c r="Y851" s="44">
        <f t="shared" si="425"/>
        <v>0</v>
      </c>
      <c r="Z851" s="44">
        <f t="shared" si="425"/>
        <v>0</v>
      </c>
      <c r="AA851" s="44">
        <f t="shared" si="401"/>
        <v>0</v>
      </c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BD851" s="44">
        <f t="shared" si="402"/>
        <v>0</v>
      </c>
      <c r="BE851" s="44">
        <f t="shared" si="402"/>
        <v>0</v>
      </c>
    </row>
    <row r="852" spans="4:57" ht="15" hidden="1" customHeight="1" x14ac:dyDescent="0.2">
      <c r="D852" s="44">
        <f t="shared" si="374"/>
        <v>0</v>
      </c>
      <c r="F852" s="44">
        <f t="shared" si="403"/>
        <v>0</v>
      </c>
      <c r="G852" s="44">
        <f t="shared" si="424"/>
        <v>0</v>
      </c>
      <c r="H852" s="44">
        <f t="shared" si="424"/>
        <v>0</v>
      </c>
      <c r="I852" s="44">
        <f t="shared" si="424"/>
        <v>0</v>
      </c>
      <c r="J852" s="44">
        <f t="shared" si="424"/>
        <v>0</v>
      </c>
      <c r="K852" s="44">
        <f t="shared" si="424"/>
        <v>0</v>
      </c>
      <c r="L852" s="44">
        <f t="shared" si="424"/>
        <v>0</v>
      </c>
      <c r="M852" s="44">
        <f t="shared" si="424"/>
        <v>0</v>
      </c>
      <c r="N852" s="44">
        <f t="shared" si="424"/>
        <v>0</v>
      </c>
      <c r="O852" s="44">
        <f t="shared" si="413"/>
        <v>0</v>
      </c>
      <c r="P852" s="44">
        <f t="shared" ref="P852:Z852" si="426">P350</f>
        <v>0</v>
      </c>
      <c r="Q852" s="44">
        <f t="shared" si="426"/>
        <v>0</v>
      </c>
      <c r="R852" s="44">
        <f t="shared" si="426"/>
        <v>0</v>
      </c>
      <c r="S852" s="44">
        <f t="shared" si="426"/>
        <v>0</v>
      </c>
      <c r="T852" s="44">
        <f t="shared" si="426"/>
        <v>0</v>
      </c>
      <c r="U852" s="44">
        <f t="shared" si="426"/>
        <v>0</v>
      </c>
      <c r="V852" s="44">
        <f t="shared" si="426"/>
        <v>0</v>
      </c>
      <c r="W852" s="44">
        <f t="shared" si="426"/>
        <v>0</v>
      </c>
      <c r="X852" s="44">
        <f t="shared" si="426"/>
        <v>0</v>
      </c>
      <c r="Y852" s="44">
        <f t="shared" si="426"/>
        <v>0</v>
      </c>
      <c r="Z852" s="44">
        <f t="shared" si="426"/>
        <v>0</v>
      </c>
      <c r="AA852" s="44">
        <f t="shared" si="401"/>
        <v>0</v>
      </c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BD852" s="44">
        <f t="shared" ref="BD852:BE871" si="427">BD350</f>
        <v>0</v>
      </c>
      <c r="BE852" s="44">
        <f t="shared" si="427"/>
        <v>0</v>
      </c>
    </row>
    <row r="853" spans="4:57" ht="15" hidden="1" customHeight="1" x14ac:dyDescent="0.2">
      <c r="D853" s="44">
        <f t="shared" si="374"/>
        <v>0</v>
      </c>
      <c r="F853" s="44">
        <f t="shared" si="403"/>
        <v>0</v>
      </c>
      <c r="G853" s="44">
        <f t="shared" si="424"/>
        <v>0</v>
      </c>
      <c r="H853" s="44">
        <f t="shared" si="424"/>
        <v>0</v>
      </c>
      <c r="I853" s="44">
        <f t="shared" si="424"/>
        <v>0</v>
      </c>
      <c r="J853" s="44">
        <f t="shared" si="424"/>
        <v>0</v>
      </c>
      <c r="K853" s="44">
        <f t="shared" si="424"/>
        <v>0</v>
      </c>
      <c r="L853" s="44">
        <f t="shared" si="424"/>
        <v>0</v>
      </c>
      <c r="M853" s="44">
        <f t="shared" si="424"/>
        <v>0</v>
      </c>
      <c r="N853" s="44">
        <f t="shared" si="424"/>
        <v>0</v>
      </c>
      <c r="O853" s="44">
        <f t="shared" si="413"/>
        <v>0</v>
      </c>
      <c r="P853" s="44">
        <f t="shared" ref="P853:Z853" si="428">P351</f>
        <v>0</v>
      </c>
      <c r="Q853" s="44">
        <f t="shared" si="428"/>
        <v>0</v>
      </c>
      <c r="R853" s="44">
        <f t="shared" si="428"/>
        <v>0</v>
      </c>
      <c r="S853" s="44">
        <f t="shared" si="428"/>
        <v>0</v>
      </c>
      <c r="T853" s="44">
        <f t="shared" si="428"/>
        <v>0</v>
      </c>
      <c r="U853" s="44">
        <f t="shared" si="428"/>
        <v>0</v>
      </c>
      <c r="V853" s="44">
        <f t="shared" si="428"/>
        <v>0</v>
      </c>
      <c r="W853" s="44">
        <f t="shared" si="428"/>
        <v>0</v>
      </c>
      <c r="X853" s="44">
        <f t="shared" si="428"/>
        <v>0</v>
      </c>
      <c r="Y853" s="44">
        <f t="shared" si="428"/>
        <v>0</v>
      </c>
      <c r="Z853" s="44">
        <f t="shared" si="428"/>
        <v>0</v>
      </c>
      <c r="AA853" s="44">
        <f t="shared" si="401"/>
        <v>0</v>
      </c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BD853" s="44">
        <f t="shared" si="427"/>
        <v>0</v>
      </c>
      <c r="BE853" s="44">
        <f t="shared" si="427"/>
        <v>0</v>
      </c>
    </row>
    <row r="854" spans="4:57" ht="15" hidden="1" customHeight="1" x14ac:dyDescent="0.2">
      <c r="D854" s="44">
        <f t="shared" si="374"/>
        <v>0</v>
      </c>
      <c r="F854" s="44">
        <f t="shared" si="403"/>
        <v>0</v>
      </c>
      <c r="G854" s="44">
        <f t="shared" si="424"/>
        <v>0</v>
      </c>
      <c r="H854" s="44">
        <f t="shared" si="424"/>
        <v>0</v>
      </c>
      <c r="I854" s="44">
        <f t="shared" si="424"/>
        <v>0</v>
      </c>
      <c r="J854" s="44">
        <f t="shared" si="424"/>
        <v>0</v>
      </c>
      <c r="K854" s="44">
        <f t="shared" si="424"/>
        <v>0</v>
      </c>
      <c r="L854" s="44">
        <f t="shared" si="424"/>
        <v>0</v>
      </c>
      <c r="M854" s="44">
        <f t="shared" si="424"/>
        <v>0</v>
      </c>
      <c r="N854" s="44">
        <f t="shared" si="424"/>
        <v>0</v>
      </c>
      <c r="O854" s="44">
        <f t="shared" si="413"/>
        <v>0</v>
      </c>
      <c r="P854" s="44">
        <f t="shared" ref="P854:Z854" si="429">P352</f>
        <v>0</v>
      </c>
      <c r="Q854" s="44">
        <f t="shared" si="429"/>
        <v>0</v>
      </c>
      <c r="R854" s="44">
        <f t="shared" si="429"/>
        <v>0</v>
      </c>
      <c r="S854" s="44">
        <f t="shared" si="429"/>
        <v>0</v>
      </c>
      <c r="T854" s="44">
        <f t="shared" si="429"/>
        <v>0</v>
      </c>
      <c r="U854" s="44">
        <f t="shared" si="429"/>
        <v>0</v>
      </c>
      <c r="V854" s="44">
        <f t="shared" si="429"/>
        <v>0</v>
      </c>
      <c r="W854" s="44">
        <f t="shared" si="429"/>
        <v>0</v>
      </c>
      <c r="X854" s="44">
        <f t="shared" si="429"/>
        <v>0</v>
      </c>
      <c r="Y854" s="44">
        <f t="shared" si="429"/>
        <v>0</v>
      </c>
      <c r="Z854" s="44">
        <f t="shared" si="429"/>
        <v>0</v>
      </c>
      <c r="AA854" s="44">
        <f t="shared" si="401"/>
        <v>0</v>
      </c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BD854" s="44">
        <f t="shared" si="427"/>
        <v>0</v>
      </c>
      <c r="BE854" s="44">
        <f t="shared" si="427"/>
        <v>0</v>
      </c>
    </row>
    <row r="855" spans="4:57" ht="15" hidden="1" customHeight="1" x14ac:dyDescent="0.2">
      <c r="D855" s="44">
        <f t="shared" si="374"/>
        <v>0</v>
      </c>
      <c r="F855" s="44">
        <f t="shared" si="403"/>
        <v>0</v>
      </c>
      <c r="G855" s="44">
        <f t="shared" si="424"/>
        <v>0</v>
      </c>
      <c r="H855" s="44">
        <f t="shared" si="424"/>
        <v>0</v>
      </c>
      <c r="I855" s="44">
        <f t="shared" si="424"/>
        <v>0</v>
      </c>
      <c r="J855" s="44">
        <f t="shared" si="424"/>
        <v>0</v>
      </c>
      <c r="K855" s="44">
        <f t="shared" si="424"/>
        <v>0</v>
      </c>
      <c r="L855" s="44">
        <f t="shared" si="424"/>
        <v>0</v>
      </c>
      <c r="M855" s="44">
        <f t="shared" si="424"/>
        <v>0</v>
      </c>
      <c r="N855" s="44">
        <f t="shared" si="424"/>
        <v>0</v>
      </c>
      <c r="O855" s="44">
        <f t="shared" si="413"/>
        <v>0</v>
      </c>
      <c r="P855" s="44">
        <f t="shared" ref="P855:Z855" si="430">P353</f>
        <v>0</v>
      </c>
      <c r="Q855" s="44">
        <f t="shared" si="430"/>
        <v>0</v>
      </c>
      <c r="R855" s="44">
        <f t="shared" si="430"/>
        <v>0</v>
      </c>
      <c r="S855" s="44">
        <f t="shared" si="430"/>
        <v>0</v>
      </c>
      <c r="T855" s="44">
        <f t="shared" si="430"/>
        <v>0</v>
      </c>
      <c r="U855" s="44">
        <f t="shared" si="430"/>
        <v>0</v>
      </c>
      <c r="V855" s="44">
        <f t="shared" si="430"/>
        <v>0</v>
      </c>
      <c r="W855" s="44">
        <f t="shared" si="430"/>
        <v>0</v>
      </c>
      <c r="X855" s="44">
        <f t="shared" si="430"/>
        <v>0</v>
      </c>
      <c r="Y855" s="44">
        <f t="shared" si="430"/>
        <v>0</v>
      </c>
      <c r="Z855" s="44">
        <f t="shared" si="430"/>
        <v>0</v>
      </c>
      <c r="AA855" s="44">
        <f t="shared" si="401"/>
        <v>0</v>
      </c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BD855" s="44">
        <f t="shared" si="427"/>
        <v>0</v>
      </c>
      <c r="BE855" s="44">
        <f t="shared" si="427"/>
        <v>0</v>
      </c>
    </row>
    <row r="856" spans="4:57" ht="15" hidden="1" customHeight="1" x14ac:dyDescent="0.2">
      <c r="D856" s="44">
        <f t="shared" si="374"/>
        <v>0</v>
      </c>
      <c r="F856" s="44">
        <f t="shared" si="403"/>
        <v>0</v>
      </c>
      <c r="G856" s="44">
        <f t="shared" si="424"/>
        <v>0</v>
      </c>
      <c r="H856" s="44">
        <f t="shared" si="424"/>
        <v>0</v>
      </c>
      <c r="I856" s="44">
        <f t="shared" si="424"/>
        <v>0</v>
      </c>
      <c r="J856" s="44">
        <f t="shared" si="424"/>
        <v>0</v>
      </c>
      <c r="K856" s="44">
        <f t="shared" si="424"/>
        <v>0</v>
      </c>
      <c r="L856" s="44">
        <f t="shared" si="424"/>
        <v>0</v>
      </c>
      <c r="M856" s="44">
        <f t="shared" si="424"/>
        <v>0</v>
      </c>
      <c r="N856" s="44">
        <f t="shared" si="424"/>
        <v>0</v>
      </c>
      <c r="O856" s="44">
        <f t="shared" si="413"/>
        <v>0</v>
      </c>
      <c r="P856" s="44">
        <f t="shared" ref="P856:Z856" si="431">P354</f>
        <v>0</v>
      </c>
      <c r="Q856" s="44">
        <f t="shared" si="431"/>
        <v>0</v>
      </c>
      <c r="R856" s="44">
        <f t="shared" si="431"/>
        <v>0</v>
      </c>
      <c r="S856" s="44">
        <f t="shared" si="431"/>
        <v>0</v>
      </c>
      <c r="T856" s="44">
        <f t="shared" si="431"/>
        <v>0</v>
      </c>
      <c r="U856" s="44">
        <f t="shared" si="431"/>
        <v>0</v>
      </c>
      <c r="V856" s="44">
        <f t="shared" si="431"/>
        <v>0</v>
      </c>
      <c r="W856" s="44">
        <f t="shared" si="431"/>
        <v>0</v>
      </c>
      <c r="X856" s="44">
        <f t="shared" si="431"/>
        <v>0</v>
      </c>
      <c r="Y856" s="44">
        <f t="shared" si="431"/>
        <v>0</v>
      </c>
      <c r="Z856" s="44">
        <f t="shared" si="431"/>
        <v>0</v>
      </c>
      <c r="AA856" s="44">
        <f t="shared" si="401"/>
        <v>0</v>
      </c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BD856" s="44">
        <f t="shared" si="427"/>
        <v>0</v>
      </c>
      <c r="BE856" s="44">
        <f t="shared" si="427"/>
        <v>0</v>
      </c>
    </row>
    <row r="857" spans="4:57" ht="15" hidden="1" customHeight="1" x14ac:dyDescent="0.2">
      <c r="D857" s="44">
        <f t="shared" si="374"/>
        <v>0</v>
      </c>
      <c r="F857" s="44">
        <f t="shared" si="403"/>
        <v>0</v>
      </c>
      <c r="G857" s="44">
        <f t="shared" si="424"/>
        <v>0</v>
      </c>
      <c r="H857" s="44">
        <f t="shared" si="424"/>
        <v>0</v>
      </c>
      <c r="I857" s="44">
        <f t="shared" si="424"/>
        <v>0</v>
      </c>
      <c r="J857" s="44">
        <f t="shared" si="424"/>
        <v>0</v>
      </c>
      <c r="K857" s="44">
        <f t="shared" si="424"/>
        <v>0</v>
      </c>
      <c r="L857" s="44">
        <f t="shared" si="424"/>
        <v>0</v>
      </c>
      <c r="M857" s="44">
        <f t="shared" si="424"/>
        <v>0</v>
      </c>
      <c r="N857" s="44">
        <f t="shared" si="424"/>
        <v>0</v>
      </c>
      <c r="O857" s="44">
        <f t="shared" si="413"/>
        <v>0</v>
      </c>
      <c r="P857" s="44">
        <f t="shared" ref="P857:Z857" si="432">P355</f>
        <v>0</v>
      </c>
      <c r="Q857" s="44">
        <f t="shared" si="432"/>
        <v>0</v>
      </c>
      <c r="R857" s="44">
        <f t="shared" si="432"/>
        <v>0</v>
      </c>
      <c r="S857" s="44">
        <f t="shared" si="432"/>
        <v>0</v>
      </c>
      <c r="T857" s="44">
        <f t="shared" si="432"/>
        <v>0</v>
      </c>
      <c r="U857" s="44">
        <f t="shared" si="432"/>
        <v>0</v>
      </c>
      <c r="V857" s="44">
        <f t="shared" si="432"/>
        <v>0</v>
      </c>
      <c r="W857" s="44">
        <f t="shared" si="432"/>
        <v>0</v>
      </c>
      <c r="X857" s="44">
        <f t="shared" si="432"/>
        <v>0</v>
      </c>
      <c r="Y857" s="44">
        <f t="shared" si="432"/>
        <v>0</v>
      </c>
      <c r="Z857" s="44">
        <f t="shared" si="432"/>
        <v>0</v>
      </c>
      <c r="AA857" s="44">
        <f t="shared" si="401"/>
        <v>0</v>
      </c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BD857" s="44">
        <f t="shared" si="427"/>
        <v>0</v>
      </c>
      <c r="BE857" s="44">
        <f t="shared" si="427"/>
        <v>0</v>
      </c>
    </row>
    <row r="858" spans="4:57" ht="15" hidden="1" customHeight="1" x14ac:dyDescent="0.2">
      <c r="D858" s="44">
        <f t="shared" si="374"/>
        <v>0</v>
      </c>
      <c r="F858" s="44">
        <f t="shared" si="403"/>
        <v>0</v>
      </c>
      <c r="G858" s="44">
        <f t="shared" si="424"/>
        <v>0</v>
      </c>
      <c r="H858" s="44">
        <f t="shared" si="424"/>
        <v>0</v>
      </c>
      <c r="I858" s="44">
        <f t="shared" si="424"/>
        <v>0</v>
      </c>
      <c r="J858" s="44">
        <f t="shared" si="424"/>
        <v>0</v>
      </c>
      <c r="K858" s="44">
        <f t="shared" si="424"/>
        <v>0</v>
      </c>
      <c r="L858" s="44">
        <f t="shared" si="424"/>
        <v>0</v>
      </c>
      <c r="M858" s="44">
        <f t="shared" si="424"/>
        <v>0</v>
      </c>
      <c r="N858" s="44">
        <f t="shared" si="424"/>
        <v>0</v>
      </c>
      <c r="O858" s="44">
        <f t="shared" si="413"/>
        <v>0</v>
      </c>
      <c r="P858" s="44">
        <f t="shared" ref="P858:Z858" si="433">P356</f>
        <v>0</v>
      </c>
      <c r="Q858" s="44">
        <f t="shared" si="433"/>
        <v>0</v>
      </c>
      <c r="R858" s="44">
        <f t="shared" si="433"/>
        <v>0</v>
      </c>
      <c r="S858" s="44">
        <f t="shared" si="433"/>
        <v>0</v>
      </c>
      <c r="T858" s="44">
        <f t="shared" si="433"/>
        <v>0</v>
      </c>
      <c r="U858" s="44">
        <f t="shared" si="433"/>
        <v>0</v>
      </c>
      <c r="V858" s="44">
        <f t="shared" si="433"/>
        <v>0</v>
      </c>
      <c r="W858" s="44">
        <f t="shared" si="433"/>
        <v>0</v>
      </c>
      <c r="X858" s="44">
        <f t="shared" si="433"/>
        <v>0</v>
      </c>
      <c r="Y858" s="44">
        <f t="shared" si="433"/>
        <v>0</v>
      </c>
      <c r="Z858" s="44">
        <f t="shared" si="433"/>
        <v>0</v>
      </c>
      <c r="AA858" s="44">
        <f t="shared" si="401"/>
        <v>0</v>
      </c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BD858" s="44">
        <f t="shared" si="427"/>
        <v>0</v>
      </c>
      <c r="BE858" s="44">
        <f t="shared" si="427"/>
        <v>0</v>
      </c>
    </row>
    <row r="859" spans="4:57" ht="15" hidden="1" customHeight="1" x14ac:dyDescent="0.2">
      <c r="D859" s="44">
        <f t="shared" si="374"/>
        <v>0</v>
      </c>
      <c r="F859" s="44">
        <f t="shared" si="403"/>
        <v>0</v>
      </c>
      <c r="G859" s="44">
        <f t="shared" si="424"/>
        <v>0</v>
      </c>
      <c r="H859" s="44">
        <f t="shared" si="424"/>
        <v>0</v>
      </c>
      <c r="I859" s="44">
        <f t="shared" si="424"/>
        <v>0</v>
      </c>
      <c r="J859" s="44">
        <f t="shared" si="424"/>
        <v>0</v>
      </c>
      <c r="K859" s="44">
        <f t="shared" si="424"/>
        <v>0</v>
      </c>
      <c r="L859" s="44">
        <f t="shared" si="424"/>
        <v>0</v>
      </c>
      <c r="M859" s="44">
        <f t="shared" si="424"/>
        <v>0</v>
      </c>
      <c r="N859" s="44">
        <f t="shared" si="424"/>
        <v>0</v>
      </c>
      <c r="O859" s="44">
        <f t="shared" si="413"/>
        <v>0</v>
      </c>
      <c r="P859" s="44">
        <f t="shared" ref="P859:Z859" si="434">P357</f>
        <v>0</v>
      </c>
      <c r="Q859" s="44">
        <f t="shared" si="434"/>
        <v>0</v>
      </c>
      <c r="R859" s="44">
        <f t="shared" si="434"/>
        <v>0</v>
      </c>
      <c r="S859" s="44">
        <f t="shared" si="434"/>
        <v>0</v>
      </c>
      <c r="T859" s="44">
        <f t="shared" si="434"/>
        <v>0</v>
      </c>
      <c r="U859" s="44">
        <f t="shared" si="434"/>
        <v>0</v>
      </c>
      <c r="V859" s="44">
        <f t="shared" si="434"/>
        <v>0</v>
      </c>
      <c r="W859" s="44">
        <f t="shared" si="434"/>
        <v>0</v>
      </c>
      <c r="X859" s="44">
        <f t="shared" si="434"/>
        <v>0</v>
      </c>
      <c r="Y859" s="44">
        <f t="shared" si="434"/>
        <v>0</v>
      </c>
      <c r="Z859" s="44">
        <f t="shared" si="434"/>
        <v>0</v>
      </c>
      <c r="AA859" s="44">
        <f t="shared" si="401"/>
        <v>0</v>
      </c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BD859" s="44">
        <f t="shared" si="427"/>
        <v>0</v>
      </c>
      <c r="BE859" s="44">
        <f t="shared" si="427"/>
        <v>0</v>
      </c>
    </row>
    <row r="860" spans="4:57" ht="15" hidden="1" customHeight="1" x14ac:dyDescent="0.2">
      <c r="D860" s="44">
        <f t="shared" si="374"/>
        <v>0</v>
      </c>
      <c r="F860" s="44">
        <f t="shared" si="403"/>
        <v>0</v>
      </c>
      <c r="G860" s="44">
        <f t="shared" si="424"/>
        <v>0</v>
      </c>
      <c r="H860" s="44">
        <f t="shared" si="424"/>
        <v>0</v>
      </c>
      <c r="I860" s="44">
        <f t="shared" si="424"/>
        <v>0</v>
      </c>
      <c r="J860" s="44">
        <f t="shared" si="424"/>
        <v>0</v>
      </c>
      <c r="K860" s="44">
        <f t="shared" si="424"/>
        <v>0</v>
      </c>
      <c r="L860" s="44">
        <f t="shared" si="424"/>
        <v>0</v>
      </c>
      <c r="M860" s="44">
        <f t="shared" si="424"/>
        <v>0</v>
      </c>
      <c r="N860" s="44">
        <f t="shared" si="424"/>
        <v>0</v>
      </c>
      <c r="O860" s="44">
        <f t="shared" si="413"/>
        <v>0</v>
      </c>
      <c r="P860" s="44">
        <f t="shared" ref="P860:Z860" si="435">P358</f>
        <v>0</v>
      </c>
      <c r="Q860" s="44">
        <f t="shared" si="435"/>
        <v>0</v>
      </c>
      <c r="R860" s="44">
        <f t="shared" si="435"/>
        <v>0</v>
      </c>
      <c r="S860" s="44">
        <f t="shared" si="435"/>
        <v>0</v>
      </c>
      <c r="T860" s="44">
        <f t="shared" si="435"/>
        <v>0</v>
      </c>
      <c r="U860" s="44">
        <f t="shared" si="435"/>
        <v>0</v>
      </c>
      <c r="V860" s="44">
        <f t="shared" si="435"/>
        <v>0</v>
      </c>
      <c r="W860" s="44">
        <f t="shared" si="435"/>
        <v>0</v>
      </c>
      <c r="X860" s="44">
        <f t="shared" si="435"/>
        <v>0</v>
      </c>
      <c r="Y860" s="44">
        <f t="shared" si="435"/>
        <v>0</v>
      </c>
      <c r="Z860" s="44">
        <f t="shared" si="435"/>
        <v>0</v>
      </c>
      <c r="AA860" s="44">
        <f t="shared" si="401"/>
        <v>0</v>
      </c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BD860" s="44">
        <f t="shared" si="427"/>
        <v>0</v>
      </c>
      <c r="BE860" s="44">
        <f t="shared" si="427"/>
        <v>0</v>
      </c>
    </row>
    <row r="861" spans="4:57" ht="15" hidden="1" customHeight="1" x14ac:dyDescent="0.2">
      <c r="D861" s="44">
        <f t="shared" si="374"/>
        <v>0</v>
      </c>
      <c r="F861" s="44">
        <f t="shared" si="403"/>
        <v>0</v>
      </c>
      <c r="G861" s="44">
        <f t="shared" ref="G861:N870" si="436">G359</f>
        <v>0</v>
      </c>
      <c r="H861" s="44">
        <f t="shared" si="436"/>
        <v>0</v>
      </c>
      <c r="I861" s="44">
        <f t="shared" si="436"/>
        <v>0</v>
      </c>
      <c r="J861" s="44">
        <f t="shared" si="436"/>
        <v>0</v>
      </c>
      <c r="K861" s="44">
        <f t="shared" si="436"/>
        <v>0</v>
      </c>
      <c r="L861" s="44">
        <f t="shared" si="436"/>
        <v>0</v>
      </c>
      <c r="M861" s="44">
        <f t="shared" si="436"/>
        <v>0</v>
      </c>
      <c r="N861" s="44">
        <f t="shared" si="436"/>
        <v>0</v>
      </c>
      <c r="O861" s="44">
        <f t="shared" si="413"/>
        <v>0</v>
      </c>
      <c r="P861" s="44">
        <f t="shared" ref="P861:Z861" si="437">P359</f>
        <v>0</v>
      </c>
      <c r="Q861" s="44">
        <f t="shared" si="437"/>
        <v>0</v>
      </c>
      <c r="R861" s="44">
        <f t="shared" si="437"/>
        <v>0</v>
      </c>
      <c r="S861" s="44">
        <f t="shared" si="437"/>
        <v>0</v>
      </c>
      <c r="T861" s="44">
        <f t="shared" si="437"/>
        <v>0</v>
      </c>
      <c r="U861" s="44">
        <f t="shared" si="437"/>
        <v>0</v>
      </c>
      <c r="V861" s="44">
        <f t="shared" si="437"/>
        <v>0</v>
      </c>
      <c r="W861" s="44">
        <f t="shared" si="437"/>
        <v>0</v>
      </c>
      <c r="X861" s="44">
        <f t="shared" si="437"/>
        <v>0</v>
      </c>
      <c r="Y861" s="44">
        <f t="shared" si="437"/>
        <v>0</v>
      </c>
      <c r="Z861" s="44">
        <f t="shared" si="437"/>
        <v>0</v>
      </c>
      <c r="AA861" s="44">
        <f t="shared" si="401"/>
        <v>0</v>
      </c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BD861" s="44">
        <f t="shared" si="427"/>
        <v>0</v>
      </c>
      <c r="BE861" s="44">
        <f t="shared" si="427"/>
        <v>0</v>
      </c>
    </row>
    <row r="862" spans="4:57" ht="15" hidden="1" customHeight="1" x14ac:dyDescent="0.2">
      <c r="D862" s="44">
        <f t="shared" si="374"/>
        <v>0</v>
      </c>
      <c r="F862" s="44">
        <f t="shared" si="403"/>
        <v>0</v>
      </c>
      <c r="G862" s="44">
        <f t="shared" si="436"/>
        <v>0</v>
      </c>
      <c r="H862" s="44">
        <f t="shared" si="436"/>
        <v>0</v>
      </c>
      <c r="I862" s="44">
        <f t="shared" si="436"/>
        <v>0</v>
      </c>
      <c r="J862" s="44">
        <f t="shared" si="436"/>
        <v>0</v>
      </c>
      <c r="K862" s="44">
        <f t="shared" si="436"/>
        <v>0</v>
      </c>
      <c r="L862" s="44">
        <f t="shared" si="436"/>
        <v>0</v>
      </c>
      <c r="M862" s="44">
        <f t="shared" si="436"/>
        <v>0</v>
      </c>
      <c r="N862" s="44">
        <f t="shared" si="436"/>
        <v>0</v>
      </c>
      <c r="O862" s="44">
        <f t="shared" si="413"/>
        <v>0</v>
      </c>
      <c r="P862" s="44">
        <f t="shared" ref="P862:Z862" si="438">P360</f>
        <v>0</v>
      </c>
      <c r="Q862" s="44">
        <f t="shared" si="438"/>
        <v>0</v>
      </c>
      <c r="R862" s="44">
        <f t="shared" si="438"/>
        <v>0</v>
      </c>
      <c r="S862" s="44">
        <f t="shared" si="438"/>
        <v>0</v>
      </c>
      <c r="T862" s="44">
        <f t="shared" si="438"/>
        <v>0</v>
      </c>
      <c r="U862" s="44">
        <f t="shared" si="438"/>
        <v>0</v>
      </c>
      <c r="V862" s="44">
        <f t="shared" si="438"/>
        <v>0</v>
      </c>
      <c r="W862" s="44">
        <f t="shared" si="438"/>
        <v>0</v>
      </c>
      <c r="X862" s="44">
        <f t="shared" si="438"/>
        <v>0</v>
      </c>
      <c r="Y862" s="44">
        <f t="shared" si="438"/>
        <v>0</v>
      </c>
      <c r="Z862" s="44">
        <f t="shared" si="438"/>
        <v>0</v>
      </c>
      <c r="AA862" s="44">
        <f t="shared" si="401"/>
        <v>0</v>
      </c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BD862" s="44">
        <f t="shared" si="427"/>
        <v>0</v>
      </c>
      <c r="BE862" s="44">
        <f t="shared" si="427"/>
        <v>0</v>
      </c>
    </row>
    <row r="863" spans="4:57" ht="15" hidden="1" customHeight="1" x14ac:dyDescent="0.2">
      <c r="D863" s="44">
        <f t="shared" si="374"/>
        <v>0</v>
      </c>
      <c r="F863" s="44">
        <f t="shared" si="403"/>
        <v>0</v>
      </c>
      <c r="G863" s="44">
        <f t="shared" si="436"/>
        <v>0</v>
      </c>
      <c r="H863" s="44">
        <f t="shared" si="436"/>
        <v>0</v>
      </c>
      <c r="I863" s="44">
        <f t="shared" si="436"/>
        <v>0</v>
      </c>
      <c r="J863" s="44">
        <f t="shared" si="436"/>
        <v>0</v>
      </c>
      <c r="K863" s="44">
        <f t="shared" si="436"/>
        <v>0</v>
      </c>
      <c r="L863" s="44">
        <f t="shared" si="436"/>
        <v>0</v>
      </c>
      <c r="M863" s="44">
        <f t="shared" si="436"/>
        <v>0</v>
      </c>
      <c r="N863" s="44">
        <f t="shared" si="436"/>
        <v>0</v>
      </c>
      <c r="O863" s="44">
        <f t="shared" si="413"/>
        <v>0</v>
      </c>
      <c r="P863" s="44">
        <f t="shared" ref="P863:Z863" si="439">P361</f>
        <v>0</v>
      </c>
      <c r="Q863" s="44">
        <f t="shared" si="439"/>
        <v>0</v>
      </c>
      <c r="R863" s="44">
        <f t="shared" si="439"/>
        <v>0</v>
      </c>
      <c r="S863" s="44">
        <f t="shared" si="439"/>
        <v>0</v>
      </c>
      <c r="T863" s="44">
        <f t="shared" si="439"/>
        <v>0</v>
      </c>
      <c r="U863" s="44">
        <f t="shared" si="439"/>
        <v>0</v>
      </c>
      <c r="V863" s="44">
        <f t="shared" si="439"/>
        <v>0</v>
      </c>
      <c r="W863" s="44">
        <f t="shared" si="439"/>
        <v>0</v>
      </c>
      <c r="X863" s="44">
        <f t="shared" si="439"/>
        <v>0</v>
      </c>
      <c r="Y863" s="44">
        <f t="shared" si="439"/>
        <v>0</v>
      </c>
      <c r="Z863" s="44">
        <f t="shared" si="439"/>
        <v>0</v>
      </c>
      <c r="AA863" s="44">
        <f t="shared" si="401"/>
        <v>0</v>
      </c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BD863" s="44">
        <f t="shared" si="427"/>
        <v>0</v>
      </c>
      <c r="BE863" s="44">
        <f t="shared" si="427"/>
        <v>0</v>
      </c>
    </row>
    <row r="864" spans="4:57" ht="15" hidden="1" customHeight="1" x14ac:dyDescent="0.2">
      <c r="D864" s="44">
        <f t="shared" si="374"/>
        <v>0</v>
      </c>
      <c r="F864" s="44">
        <f t="shared" si="403"/>
        <v>0</v>
      </c>
      <c r="G864" s="44">
        <f t="shared" si="436"/>
        <v>0</v>
      </c>
      <c r="H864" s="44">
        <f t="shared" si="436"/>
        <v>0</v>
      </c>
      <c r="I864" s="44">
        <f t="shared" si="436"/>
        <v>0</v>
      </c>
      <c r="J864" s="44">
        <f t="shared" si="436"/>
        <v>0</v>
      </c>
      <c r="K864" s="44">
        <f t="shared" si="436"/>
        <v>0</v>
      </c>
      <c r="L864" s="44">
        <f t="shared" si="436"/>
        <v>0</v>
      </c>
      <c r="M864" s="44">
        <f t="shared" si="436"/>
        <v>0</v>
      </c>
      <c r="N864" s="44">
        <f t="shared" si="436"/>
        <v>0</v>
      </c>
      <c r="O864" s="44">
        <f t="shared" si="413"/>
        <v>0</v>
      </c>
      <c r="P864" s="44">
        <f t="shared" ref="P864:Z864" si="440">P362</f>
        <v>0</v>
      </c>
      <c r="Q864" s="44">
        <f t="shared" si="440"/>
        <v>0</v>
      </c>
      <c r="R864" s="44">
        <f t="shared" si="440"/>
        <v>0</v>
      </c>
      <c r="S864" s="44">
        <f t="shared" si="440"/>
        <v>0</v>
      </c>
      <c r="T864" s="44">
        <f t="shared" si="440"/>
        <v>0</v>
      </c>
      <c r="U864" s="44">
        <f t="shared" si="440"/>
        <v>0</v>
      </c>
      <c r="V864" s="44">
        <f t="shared" si="440"/>
        <v>0</v>
      </c>
      <c r="W864" s="44">
        <f t="shared" si="440"/>
        <v>0</v>
      </c>
      <c r="X864" s="44">
        <f t="shared" si="440"/>
        <v>0</v>
      </c>
      <c r="Y864" s="44">
        <f t="shared" si="440"/>
        <v>0</v>
      </c>
      <c r="Z864" s="44">
        <f t="shared" si="440"/>
        <v>0</v>
      </c>
      <c r="AA864" s="44">
        <f t="shared" si="401"/>
        <v>0</v>
      </c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BD864" s="44">
        <f t="shared" si="427"/>
        <v>0</v>
      </c>
      <c r="BE864" s="44">
        <f t="shared" si="427"/>
        <v>0</v>
      </c>
    </row>
    <row r="865" spans="4:57" ht="15" hidden="1" customHeight="1" x14ac:dyDescent="0.2">
      <c r="D865" s="44">
        <f t="shared" si="374"/>
        <v>0</v>
      </c>
      <c r="F865" s="44">
        <f t="shared" ref="F865:F896" si="441">F363</f>
        <v>0</v>
      </c>
      <c r="G865" s="44">
        <f t="shared" si="436"/>
        <v>0</v>
      </c>
      <c r="H865" s="44">
        <f t="shared" si="436"/>
        <v>0</v>
      </c>
      <c r="I865" s="44">
        <f t="shared" si="436"/>
        <v>0</v>
      </c>
      <c r="J865" s="44">
        <f t="shared" si="436"/>
        <v>0</v>
      </c>
      <c r="K865" s="44">
        <f t="shared" si="436"/>
        <v>0</v>
      </c>
      <c r="L865" s="44">
        <f t="shared" si="436"/>
        <v>0</v>
      </c>
      <c r="M865" s="44">
        <f t="shared" si="436"/>
        <v>0</v>
      </c>
      <c r="N865" s="44">
        <f t="shared" si="436"/>
        <v>0</v>
      </c>
      <c r="O865" s="44">
        <f t="shared" si="413"/>
        <v>0</v>
      </c>
      <c r="P865" s="44">
        <f t="shared" ref="P865:Z865" si="442">P363</f>
        <v>0</v>
      </c>
      <c r="Q865" s="44">
        <f t="shared" si="442"/>
        <v>0</v>
      </c>
      <c r="R865" s="44">
        <f t="shared" si="442"/>
        <v>0</v>
      </c>
      <c r="S865" s="44">
        <f t="shared" si="442"/>
        <v>0</v>
      </c>
      <c r="T865" s="44">
        <f t="shared" si="442"/>
        <v>0</v>
      </c>
      <c r="U865" s="44">
        <f t="shared" si="442"/>
        <v>0</v>
      </c>
      <c r="V865" s="44">
        <f t="shared" si="442"/>
        <v>0</v>
      </c>
      <c r="W865" s="44">
        <f t="shared" si="442"/>
        <v>0</v>
      </c>
      <c r="X865" s="44">
        <f t="shared" si="442"/>
        <v>0</v>
      </c>
      <c r="Y865" s="44">
        <f t="shared" si="442"/>
        <v>0</v>
      </c>
      <c r="Z865" s="44">
        <f t="shared" si="442"/>
        <v>0</v>
      </c>
      <c r="AA865" s="44">
        <f t="shared" si="401"/>
        <v>0</v>
      </c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BD865" s="44">
        <f t="shared" si="427"/>
        <v>0</v>
      </c>
      <c r="BE865" s="44">
        <f t="shared" si="427"/>
        <v>0</v>
      </c>
    </row>
    <row r="866" spans="4:57" ht="15" hidden="1" customHeight="1" x14ac:dyDescent="0.2">
      <c r="D866" s="44">
        <f t="shared" si="374"/>
        <v>0</v>
      </c>
      <c r="F866" s="44">
        <f t="shared" si="441"/>
        <v>0</v>
      </c>
      <c r="G866" s="44">
        <f t="shared" si="436"/>
        <v>0</v>
      </c>
      <c r="H866" s="44">
        <f t="shared" si="436"/>
        <v>0</v>
      </c>
      <c r="I866" s="44">
        <f t="shared" si="436"/>
        <v>0</v>
      </c>
      <c r="J866" s="44">
        <f t="shared" si="436"/>
        <v>0</v>
      </c>
      <c r="K866" s="44">
        <f t="shared" si="436"/>
        <v>0</v>
      </c>
      <c r="L866" s="44">
        <f t="shared" si="436"/>
        <v>0</v>
      </c>
      <c r="M866" s="44">
        <f t="shared" si="436"/>
        <v>0</v>
      </c>
      <c r="N866" s="44">
        <f t="shared" si="436"/>
        <v>0</v>
      </c>
      <c r="O866" s="44">
        <f t="shared" si="413"/>
        <v>0</v>
      </c>
      <c r="P866" s="44">
        <f t="shared" ref="P866:Z866" si="443">P364</f>
        <v>0</v>
      </c>
      <c r="Q866" s="44">
        <f t="shared" si="443"/>
        <v>0</v>
      </c>
      <c r="R866" s="44">
        <f t="shared" si="443"/>
        <v>0</v>
      </c>
      <c r="S866" s="44">
        <f t="shared" si="443"/>
        <v>0</v>
      </c>
      <c r="T866" s="44">
        <f t="shared" si="443"/>
        <v>0</v>
      </c>
      <c r="U866" s="44">
        <f t="shared" si="443"/>
        <v>0</v>
      </c>
      <c r="V866" s="44">
        <f t="shared" si="443"/>
        <v>0</v>
      </c>
      <c r="W866" s="44">
        <f t="shared" si="443"/>
        <v>0</v>
      </c>
      <c r="X866" s="44">
        <f t="shared" si="443"/>
        <v>0</v>
      </c>
      <c r="Y866" s="44">
        <f t="shared" si="443"/>
        <v>0</v>
      </c>
      <c r="Z866" s="44">
        <f t="shared" si="443"/>
        <v>0</v>
      </c>
      <c r="AA866" s="44">
        <f t="shared" si="401"/>
        <v>0</v>
      </c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BD866" s="44">
        <f t="shared" si="427"/>
        <v>0</v>
      </c>
      <c r="BE866" s="44">
        <f t="shared" si="427"/>
        <v>0</v>
      </c>
    </row>
    <row r="867" spans="4:57" ht="15" hidden="1" customHeight="1" x14ac:dyDescent="0.2">
      <c r="D867" s="44">
        <f t="shared" si="374"/>
        <v>0</v>
      </c>
      <c r="F867" s="44">
        <f t="shared" si="441"/>
        <v>0</v>
      </c>
      <c r="G867" s="44">
        <f t="shared" si="436"/>
        <v>0</v>
      </c>
      <c r="H867" s="44">
        <f t="shared" si="436"/>
        <v>0</v>
      </c>
      <c r="I867" s="44">
        <f t="shared" si="436"/>
        <v>0</v>
      </c>
      <c r="J867" s="44">
        <f t="shared" si="436"/>
        <v>0</v>
      </c>
      <c r="K867" s="44">
        <f t="shared" si="436"/>
        <v>0</v>
      </c>
      <c r="L867" s="44">
        <f t="shared" si="436"/>
        <v>0</v>
      </c>
      <c r="M867" s="44">
        <f t="shared" si="436"/>
        <v>0</v>
      </c>
      <c r="N867" s="44">
        <f t="shared" si="436"/>
        <v>0</v>
      </c>
      <c r="O867" s="44">
        <f t="shared" si="413"/>
        <v>0</v>
      </c>
      <c r="P867" s="44">
        <f t="shared" ref="P867:Z867" si="444">P365</f>
        <v>0</v>
      </c>
      <c r="Q867" s="44">
        <f t="shared" si="444"/>
        <v>0</v>
      </c>
      <c r="R867" s="44">
        <f t="shared" si="444"/>
        <v>0</v>
      </c>
      <c r="S867" s="44">
        <f t="shared" si="444"/>
        <v>0</v>
      </c>
      <c r="T867" s="44">
        <f t="shared" si="444"/>
        <v>0</v>
      </c>
      <c r="U867" s="44">
        <f t="shared" si="444"/>
        <v>0</v>
      </c>
      <c r="V867" s="44">
        <f t="shared" si="444"/>
        <v>0</v>
      </c>
      <c r="W867" s="44">
        <f t="shared" si="444"/>
        <v>0</v>
      </c>
      <c r="X867" s="44">
        <f t="shared" si="444"/>
        <v>0</v>
      </c>
      <c r="Y867" s="44">
        <f t="shared" si="444"/>
        <v>0</v>
      </c>
      <c r="Z867" s="44">
        <f t="shared" si="444"/>
        <v>0</v>
      </c>
      <c r="AA867" s="44">
        <f t="shared" si="401"/>
        <v>0</v>
      </c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BD867" s="44">
        <f t="shared" si="427"/>
        <v>0</v>
      </c>
      <c r="BE867" s="44">
        <f t="shared" si="427"/>
        <v>0</v>
      </c>
    </row>
    <row r="868" spans="4:57" ht="15" hidden="1" customHeight="1" x14ac:dyDescent="0.2">
      <c r="D868" s="44">
        <f t="shared" si="374"/>
        <v>0</v>
      </c>
      <c r="F868" s="44">
        <f t="shared" si="441"/>
        <v>0</v>
      </c>
      <c r="G868" s="44">
        <f t="shared" si="436"/>
        <v>0</v>
      </c>
      <c r="H868" s="44">
        <f t="shared" si="436"/>
        <v>0</v>
      </c>
      <c r="I868" s="44">
        <f t="shared" si="436"/>
        <v>0</v>
      </c>
      <c r="J868" s="44">
        <f t="shared" si="436"/>
        <v>0</v>
      </c>
      <c r="K868" s="44">
        <f t="shared" si="436"/>
        <v>0</v>
      </c>
      <c r="L868" s="44">
        <f t="shared" si="436"/>
        <v>0</v>
      </c>
      <c r="M868" s="44">
        <f t="shared" si="436"/>
        <v>0</v>
      </c>
      <c r="N868" s="44">
        <f t="shared" si="436"/>
        <v>0</v>
      </c>
      <c r="O868" s="44">
        <f t="shared" si="413"/>
        <v>0</v>
      </c>
      <c r="P868" s="44">
        <f t="shared" ref="P868:Z868" si="445">P366</f>
        <v>0</v>
      </c>
      <c r="Q868" s="44">
        <f t="shared" si="445"/>
        <v>0</v>
      </c>
      <c r="R868" s="44">
        <f t="shared" si="445"/>
        <v>0</v>
      </c>
      <c r="S868" s="44">
        <f t="shared" si="445"/>
        <v>0</v>
      </c>
      <c r="T868" s="44">
        <f t="shared" si="445"/>
        <v>0</v>
      </c>
      <c r="U868" s="44">
        <f t="shared" si="445"/>
        <v>0</v>
      </c>
      <c r="V868" s="44">
        <f t="shared" si="445"/>
        <v>0</v>
      </c>
      <c r="W868" s="44">
        <f t="shared" si="445"/>
        <v>0</v>
      </c>
      <c r="X868" s="44">
        <f t="shared" si="445"/>
        <v>0</v>
      </c>
      <c r="Y868" s="44">
        <f t="shared" si="445"/>
        <v>0</v>
      </c>
      <c r="Z868" s="44">
        <f t="shared" si="445"/>
        <v>0</v>
      </c>
      <c r="AA868" s="44">
        <f t="shared" si="401"/>
        <v>0</v>
      </c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BD868" s="44">
        <f t="shared" si="427"/>
        <v>0</v>
      </c>
      <c r="BE868" s="44">
        <f t="shared" si="427"/>
        <v>0</v>
      </c>
    </row>
    <row r="869" spans="4:57" ht="15" hidden="1" customHeight="1" x14ac:dyDescent="0.2">
      <c r="D869" s="44">
        <f t="shared" si="374"/>
        <v>0</v>
      </c>
      <c r="F869" s="44">
        <f t="shared" si="441"/>
        <v>0</v>
      </c>
      <c r="G869" s="44">
        <f t="shared" si="436"/>
        <v>0</v>
      </c>
      <c r="H869" s="44">
        <f t="shared" si="436"/>
        <v>0</v>
      </c>
      <c r="I869" s="44">
        <f t="shared" si="436"/>
        <v>0</v>
      </c>
      <c r="J869" s="44">
        <f t="shared" si="436"/>
        <v>0</v>
      </c>
      <c r="K869" s="44">
        <f t="shared" si="436"/>
        <v>0</v>
      </c>
      <c r="L869" s="44">
        <f t="shared" si="436"/>
        <v>0</v>
      </c>
      <c r="M869" s="44">
        <f t="shared" si="436"/>
        <v>0</v>
      </c>
      <c r="N869" s="44">
        <f t="shared" si="436"/>
        <v>0</v>
      </c>
      <c r="O869" s="44">
        <f t="shared" si="413"/>
        <v>0</v>
      </c>
      <c r="P869" s="44">
        <f t="shared" ref="P869:Z869" si="446">P367</f>
        <v>0</v>
      </c>
      <c r="Q869" s="44">
        <f t="shared" si="446"/>
        <v>0</v>
      </c>
      <c r="R869" s="44">
        <f t="shared" si="446"/>
        <v>0</v>
      </c>
      <c r="S869" s="44">
        <f t="shared" si="446"/>
        <v>0</v>
      </c>
      <c r="T869" s="44">
        <f t="shared" si="446"/>
        <v>0</v>
      </c>
      <c r="U869" s="44">
        <f t="shared" si="446"/>
        <v>0</v>
      </c>
      <c r="V869" s="44">
        <f t="shared" si="446"/>
        <v>0</v>
      </c>
      <c r="W869" s="44">
        <f t="shared" si="446"/>
        <v>0</v>
      </c>
      <c r="X869" s="44">
        <f t="shared" si="446"/>
        <v>0</v>
      </c>
      <c r="Y869" s="44">
        <f t="shared" si="446"/>
        <v>0</v>
      </c>
      <c r="Z869" s="44">
        <f t="shared" si="446"/>
        <v>0</v>
      </c>
      <c r="AA869" s="44">
        <f t="shared" si="401"/>
        <v>0</v>
      </c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BD869" s="44">
        <f t="shared" si="427"/>
        <v>0</v>
      </c>
      <c r="BE869" s="44">
        <f t="shared" si="427"/>
        <v>0</v>
      </c>
    </row>
    <row r="870" spans="4:57" ht="15" hidden="1" customHeight="1" x14ac:dyDescent="0.2">
      <c r="D870" s="44">
        <f t="shared" si="374"/>
        <v>0</v>
      </c>
      <c r="F870" s="44">
        <f t="shared" si="441"/>
        <v>0</v>
      </c>
      <c r="G870" s="44">
        <f t="shared" si="436"/>
        <v>0</v>
      </c>
      <c r="H870" s="44">
        <f t="shared" si="436"/>
        <v>0</v>
      </c>
      <c r="I870" s="44">
        <f t="shared" si="436"/>
        <v>0</v>
      </c>
      <c r="J870" s="44">
        <f t="shared" si="436"/>
        <v>0</v>
      </c>
      <c r="K870" s="44">
        <f t="shared" si="436"/>
        <v>0</v>
      </c>
      <c r="L870" s="44">
        <f t="shared" si="436"/>
        <v>0</v>
      </c>
      <c r="M870" s="44">
        <f t="shared" si="436"/>
        <v>0</v>
      </c>
      <c r="N870" s="44">
        <f t="shared" si="436"/>
        <v>0</v>
      </c>
      <c r="O870" s="44">
        <f t="shared" si="413"/>
        <v>0</v>
      </c>
      <c r="P870" s="44">
        <f t="shared" ref="P870:Z870" si="447">P368</f>
        <v>0</v>
      </c>
      <c r="Q870" s="44">
        <f t="shared" si="447"/>
        <v>0</v>
      </c>
      <c r="R870" s="44">
        <f t="shared" si="447"/>
        <v>0</v>
      </c>
      <c r="S870" s="44">
        <f t="shared" si="447"/>
        <v>0</v>
      </c>
      <c r="T870" s="44">
        <f t="shared" si="447"/>
        <v>0</v>
      </c>
      <c r="U870" s="44">
        <f t="shared" si="447"/>
        <v>0</v>
      </c>
      <c r="V870" s="44">
        <f t="shared" si="447"/>
        <v>0</v>
      </c>
      <c r="W870" s="44">
        <f t="shared" si="447"/>
        <v>0</v>
      </c>
      <c r="X870" s="44">
        <f t="shared" si="447"/>
        <v>0</v>
      </c>
      <c r="Y870" s="44">
        <f t="shared" si="447"/>
        <v>0</v>
      </c>
      <c r="Z870" s="44">
        <f t="shared" si="447"/>
        <v>0</v>
      </c>
      <c r="AA870" s="44">
        <f t="shared" si="401"/>
        <v>0</v>
      </c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BD870" s="44">
        <f t="shared" si="427"/>
        <v>0</v>
      </c>
      <c r="BE870" s="44">
        <f t="shared" si="427"/>
        <v>0</v>
      </c>
    </row>
    <row r="871" spans="4:57" ht="15" hidden="1" customHeight="1" x14ac:dyDescent="0.2">
      <c r="D871" s="44">
        <f t="shared" si="374"/>
        <v>0</v>
      </c>
      <c r="F871" s="44">
        <f t="shared" si="441"/>
        <v>0</v>
      </c>
      <c r="G871" s="44">
        <f t="shared" ref="G871:N880" si="448">G369</f>
        <v>0</v>
      </c>
      <c r="H871" s="44">
        <f t="shared" si="448"/>
        <v>0</v>
      </c>
      <c r="I871" s="44">
        <f t="shared" si="448"/>
        <v>0</v>
      </c>
      <c r="J871" s="44">
        <f t="shared" si="448"/>
        <v>0</v>
      </c>
      <c r="K871" s="44">
        <f t="shared" si="448"/>
        <v>0</v>
      </c>
      <c r="L871" s="44">
        <f t="shared" si="448"/>
        <v>0</v>
      </c>
      <c r="M871" s="44">
        <f t="shared" si="448"/>
        <v>0</v>
      </c>
      <c r="N871" s="44">
        <f t="shared" si="448"/>
        <v>0</v>
      </c>
      <c r="O871" s="44">
        <f t="shared" si="413"/>
        <v>0</v>
      </c>
      <c r="P871" s="44">
        <f t="shared" ref="P871:Z871" si="449">P369</f>
        <v>0</v>
      </c>
      <c r="Q871" s="44">
        <f t="shared" si="449"/>
        <v>0</v>
      </c>
      <c r="R871" s="44">
        <f t="shared" si="449"/>
        <v>0</v>
      </c>
      <c r="S871" s="44">
        <f t="shared" si="449"/>
        <v>0</v>
      </c>
      <c r="T871" s="44">
        <f t="shared" si="449"/>
        <v>0</v>
      </c>
      <c r="U871" s="44">
        <f t="shared" si="449"/>
        <v>0</v>
      </c>
      <c r="V871" s="44">
        <f t="shared" si="449"/>
        <v>0</v>
      </c>
      <c r="W871" s="44">
        <f t="shared" si="449"/>
        <v>0</v>
      </c>
      <c r="X871" s="44">
        <f t="shared" si="449"/>
        <v>0</v>
      </c>
      <c r="Y871" s="44">
        <f t="shared" si="449"/>
        <v>0</v>
      </c>
      <c r="Z871" s="44">
        <f t="shared" si="449"/>
        <v>0</v>
      </c>
      <c r="AA871" s="44">
        <f t="shared" si="401"/>
        <v>0</v>
      </c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BD871" s="44">
        <f t="shared" si="427"/>
        <v>0</v>
      </c>
      <c r="BE871" s="44">
        <f t="shared" si="427"/>
        <v>0</v>
      </c>
    </row>
    <row r="872" spans="4:57" ht="15" hidden="1" customHeight="1" x14ac:dyDescent="0.2">
      <c r="D872" s="44">
        <f t="shared" si="374"/>
        <v>0</v>
      </c>
      <c r="F872" s="44">
        <f t="shared" si="441"/>
        <v>0</v>
      </c>
      <c r="G872" s="44">
        <f t="shared" si="448"/>
        <v>0</v>
      </c>
      <c r="H872" s="44">
        <f t="shared" si="448"/>
        <v>0</v>
      </c>
      <c r="I872" s="44">
        <f t="shared" si="448"/>
        <v>0</v>
      </c>
      <c r="J872" s="44">
        <f t="shared" si="448"/>
        <v>0</v>
      </c>
      <c r="K872" s="44">
        <f t="shared" si="448"/>
        <v>0</v>
      </c>
      <c r="L872" s="44">
        <f t="shared" si="448"/>
        <v>0</v>
      </c>
      <c r="M872" s="44">
        <f t="shared" si="448"/>
        <v>0</v>
      </c>
      <c r="N872" s="44">
        <f t="shared" si="448"/>
        <v>0</v>
      </c>
      <c r="O872" s="44">
        <f t="shared" si="413"/>
        <v>0</v>
      </c>
      <c r="P872" s="44">
        <f t="shared" ref="P872:Z872" si="450">P370</f>
        <v>0</v>
      </c>
      <c r="Q872" s="44">
        <f t="shared" si="450"/>
        <v>0</v>
      </c>
      <c r="R872" s="44">
        <f t="shared" si="450"/>
        <v>0</v>
      </c>
      <c r="S872" s="44">
        <f t="shared" si="450"/>
        <v>0</v>
      </c>
      <c r="T872" s="44">
        <f t="shared" si="450"/>
        <v>0</v>
      </c>
      <c r="U872" s="44">
        <f t="shared" si="450"/>
        <v>0</v>
      </c>
      <c r="V872" s="44">
        <f t="shared" si="450"/>
        <v>0</v>
      </c>
      <c r="W872" s="44">
        <f t="shared" si="450"/>
        <v>0</v>
      </c>
      <c r="X872" s="44">
        <f t="shared" si="450"/>
        <v>0</v>
      </c>
      <c r="Y872" s="44">
        <f t="shared" si="450"/>
        <v>0</v>
      </c>
      <c r="Z872" s="44">
        <f t="shared" si="450"/>
        <v>0</v>
      </c>
      <c r="AA872" s="44">
        <f t="shared" si="401"/>
        <v>0</v>
      </c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BD872" s="44">
        <f t="shared" ref="BD872:BE891" si="451">BD370</f>
        <v>0</v>
      </c>
      <c r="BE872" s="44">
        <f t="shared" si="451"/>
        <v>0</v>
      </c>
    </row>
    <row r="873" spans="4:57" ht="15" hidden="1" customHeight="1" x14ac:dyDescent="0.2">
      <c r="D873" s="44">
        <f t="shared" si="374"/>
        <v>0</v>
      </c>
      <c r="F873" s="44">
        <f t="shared" si="441"/>
        <v>0</v>
      </c>
      <c r="G873" s="44">
        <f t="shared" si="448"/>
        <v>0</v>
      </c>
      <c r="H873" s="44">
        <f t="shared" si="448"/>
        <v>0</v>
      </c>
      <c r="I873" s="44">
        <f t="shared" si="448"/>
        <v>0</v>
      </c>
      <c r="J873" s="44">
        <f t="shared" si="448"/>
        <v>0</v>
      </c>
      <c r="K873" s="44">
        <f t="shared" si="448"/>
        <v>0</v>
      </c>
      <c r="L873" s="44">
        <f t="shared" si="448"/>
        <v>0</v>
      </c>
      <c r="M873" s="44">
        <f t="shared" si="448"/>
        <v>0</v>
      </c>
      <c r="N873" s="44">
        <f t="shared" si="448"/>
        <v>0</v>
      </c>
      <c r="O873" s="44">
        <f t="shared" ref="O873:O904" si="452">O371</f>
        <v>0</v>
      </c>
      <c r="P873" s="44">
        <f t="shared" ref="P873:Z873" si="453">P371</f>
        <v>0</v>
      </c>
      <c r="Q873" s="44">
        <f t="shared" si="453"/>
        <v>0</v>
      </c>
      <c r="R873" s="44">
        <f t="shared" si="453"/>
        <v>0</v>
      </c>
      <c r="S873" s="44">
        <f t="shared" si="453"/>
        <v>0</v>
      </c>
      <c r="T873" s="44">
        <f t="shared" si="453"/>
        <v>0</v>
      </c>
      <c r="U873" s="44">
        <f t="shared" si="453"/>
        <v>0</v>
      </c>
      <c r="V873" s="44">
        <f t="shared" si="453"/>
        <v>0</v>
      </c>
      <c r="W873" s="44">
        <f t="shared" si="453"/>
        <v>0</v>
      </c>
      <c r="X873" s="44">
        <f t="shared" si="453"/>
        <v>0</v>
      </c>
      <c r="Y873" s="44">
        <f t="shared" si="453"/>
        <v>0</v>
      </c>
      <c r="Z873" s="44">
        <f t="shared" si="453"/>
        <v>0</v>
      </c>
      <c r="AA873" s="44">
        <f t="shared" si="401"/>
        <v>0</v>
      </c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BD873" s="44">
        <f t="shared" si="451"/>
        <v>0</v>
      </c>
      <c r="BE873" s="44">
        <f t="shared" si="451"/>
        <v>0</v>
      </c>
    </row>
    <row r="874" spans="4:57" ht="15" hidden="1" customHeight="1" x14ac:dyDescent="0.2">
      <c r="D874" s="44">
        <f t="shared" si="374"/>
        <v>0</v>
      </c>
      <c r="F874" s="44">
        <f t="shared" si="441"/>
        <v>0</v>
      </c>
      <c r="G874" s="44">
        <f t="shared" si="448"/>
        <v>0</v>
      </c>
      <c r="H874" s="44">
        <f t="shared" si="448"/>
        <v>0</v>
      </c>
      <c r="I874" s="44">
        <f t="shared" si="448"/>
        <v>0</v>
      </c>
      <c r="J874" s="44">
        <f t="shared" si="448"/>
        <v>0</v>
      </c>
      <c r="K874" s="44">
        <f t="shared" si="448"/>
        <v>0</v>
      </c>
      <c r="L874" s="44">
        <f t="shared" si="448"/>
        <v>0</v>
      </c>
      <c r="M874" s="44">
        <f t="shared" si="448"/>
        <v>0</v>
      </c>
      <c r="N874" s="44">
        <f t="shared" si="448"/>
        <v>0</v>
      </c>
      <c r="O874" s="44">
        <f t="shared" si="452"/>
        <v>0</v>
      </c>
      <c r="P874" s="44">
        <f t="shared" ref="P874:Z874" si="454">P372</f>
        <v>0</v>
      </c>
      <c r="Q874" s="44">
        <f t="shared" si="454"/>
        <v>0</v>
      </c>
      <c r="R874" s="44">
        <f t="shared" si="454"/>
        <v>0</v>
      </c>
      <c r="S874" s="44">
        <f t="shared" si="454"/>
        <v>0</v>
      </c>
      <c r="T874" s="44">
        <f t="shared" si="454"/>
        <v>0</v>
      </c>
      <c r="U874" s="44">
        <f t="shared" si="454"/>
        <v>0</v>
      </c>
      <c r="V874" s="44">
        <f t="shared" si="454"/>
        <v>0</v>
      </c>
      <c r="W874" s="44">
        <f t="shared" si="454"/>
        <v>0</v>
      </c>
      <c r="X874" s="44">
        <f t="shared" si="454"/>
        <v>0</v>
      </c>
      <c r="Y874" s="44">
        <f t="shared" si="454"/>
        <v>0</v>
      </c>
      <c r="Z874" s="44">
        <f t="shared" si="454"/>
        <v>0</v>
      </c>
      <c r="AA874" s="44">
        <f t="shared" si="401"/>
        <v>0</v>
      </c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BD874" s="44">
        <f t="shared" si="451"/>
        <v>0</v>
      </c>
      <c r="BE874" s="44">
        <f t="shared" si="451"/>
        <v>0</v>
      </c>
    </row>
    <row r="875" spans="4:57" ht="15" hidden="1" customHeight="1" x14ac:dyDescent="0.2">
      <c r="D875" s="44">
        <f t="shared" ref="D875:D938" si="455">D373</f>
        <v>0</v>
      </c>
      <c r="F875" s="44">
        <f t="shared" si="441"/>
        <v>0</v>
      </c>
      <c r="G875" s="44">
        <f t="shared" si="448"/>
        <v>0</v>
      </c>
      <c r="H875" s="44">
        <f t="shared" si="448"/>
        <v>0</v>
      </c>
      <c r="I875" s="44">
        <f t="shared" si="448"/>
        <v>0</v>
      </c>
      <c r="J875" s="44">
        <f t="shared" si="448"/>
        <v>0</v>
      </c>
      <c r="K875" s="44">
        <f t="shared" si="448"/>
        <v>0</v>
      </c>
      <c r="L875" s="44">
        <f t="shared" si="448"/>
        <v>0</v>
      </c>
      <c r="M875" s="44">
        <f t="shared" si="448"/>
        <v>0</v>
      </c>
      <c r="N875" s="44">
        <f t="shared" si="448"/>
        <v>0</v>
      </c>
      <c r="O875" s="44">
        <f t="shared" si="452"/>
        <v>0</v>
      </c>
      <c r="P875" s="44">
        <f t="shared" ref="P875:Z875" si="456">P373</f>
        <v>0</v>
      </c>
      <c r="Q875" s="44">
        <f t="shared" si="456"/>
        <v>0</v>
      </c>
      <c r="R875" s="44">
        <f t="shared" si="456"/>
        <v>0</v>
      </c>
      <c r="S875" s="44">
        <f t="shared" si="456"/>
        <v>0</v>
      </c>
      <c r="T875" s="44">
        <f t="shared" si="456"/>
        <v>0</v>
      </c>
      <c r="U875" s="44">
        <f t="shared" si="456"/>
        <v>0</v>
      </c>
      <c r="V875" s="44">
        <f t="shared" si="456"/>
        <v>0</v>
      </c>
      <c r="W875" s="44">
        <f t="shared" si="456"/>
        <v>0</v>
      </c>
      <c r="X875" s="44">
        <f t="shared" si="456"/>
        <v>0</v>
      </c>
      <c r="Y875" s="44">
        <f t="shared" si="456"/>
        <v>0</v>
      </c>
      <c r="Z875" s="44">
        <f t="shared" si="456"/>
        <v>0</v>
      </c>
      <c r="AA875" s="44">
        <f t="shared" si="401"/>
        <v>0</v>
      </c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BD875" s="44">
        <f t="shared" si="451"/>
        <v>0</v>
      </c>
      <c r="BE875" s="44">
        <f t="shared" si="451"/>
        <v>0</v>
      </c>
    </row>
    <row r="876" spans="4:57" ht="15" hidden="1" customHeight="1" x14ac:dyDescent="0.2">
      <c r="D876" s="44">
        <f t="shared" si="455"/>
        <v>0</v>
      </c>
      <c r="F876" s="44">
        <f t="shared" si="441"/>
        <v>0</v>
      </c>
      <c r="G876" s="44">
        <f t="shared" si="448"/>
        <v>0</v>
      </c>
      <c r="H876" s="44">
        <f t="shared" si="448"/>
        <v>0</v>
      </c>
      <c r="I876" s="44">
        <f t="shared" si="448"/>
        <v>0</v>
      </c>
      <c r="J876" s="44">
        <f t="shared" si="448"/>
        <v>0</v>
      </c>
      <c r="K876" s="44">
        <f t="shared" si="448"/>
        <v>0</v>
      </c>
      <c r="L876" s="44">
        <f t="shared" si="448"/>
        <v>0</v>
      </c>
      <c r="M876" s="44">
        <f t="shared" si="448"/>
        <v>0</v>
      </c>
      <c r="N876" s="44">
        <f t="shared" si="448"/>
        <v>0</v>
      </c>
      <c r="O876" s="44">
        <f t="shared" si="452"/>
        <v>0</v>
      </c>
      <c r="P876" s="44">
        <f t="shared" ref="P876:Z876" si="457">P374</f>
        <v>0</v>
      </c>
      <c r="Q876" s="44">
        <f t="shared" si="457"/>
        <v>0</v>
      </c>
      <c r="R876" s="44">
        <f t="shared" si="457"/>
        <v>0</v>
      </c>
      <c r="S876" s="44">
        <f t="shared" si="457"/>
        <v>0</v>
      </c>
      <c r="T876" s="44">
        <f t="shared" si="457"/>
        <v>0</v>
      </c>
      <c r="U876" s="44">
        <f t="shared" si="457"/>
        <v>0</v>
      </c>
      <c r="V876" s="44">
        <f t="shared" si="457"/>
        <v>0</v>
      </c>
      <c r="W876" s="44">
        <f t="shared" si="457"/>
        <v>0</v>
      </c>
      <c r="X876" s="44">
        <f t="shared" si="457"/>
        <v>0</v>
      </c>
      <c r="Y876" s="44">
        <f t="shared" si="457"/>
        <v>0</v>
      </c>
      <c r="Z876" s="44">
        <f t="shared" si="457"/>
        <v>0</v>
      </c>
      <c r="AA876" s="44">
        <f t="shared" si="401"/>
        <v>0</v>
      </c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BD876" s="44">
        <f t="shared" si="451"/>
        <v>0</v>
      </c>
      <c r="BE876" s="44">
        <f t="shared" si="451"/>
        <v>0</v>
      </c>
    </row>
    <row r="877" spans="4:57" ht="15" hidden="1" customHeight="1" x14ac:dyDescent="0.2">
      <c r="D877" s="44">
        <f t="shared" si="455"/>
        <v>0</v>
      </c>
      <c r="F877" s="44">
        <f t="shared" si="441"/>
        <v>0</v>
      </c>
      <c r="G877" s="44">
        <f t="shared" si="448"/>
        <v>0</v>
      </c>
      <c r="H877" s="44">
        <f t="shared" si="448"/>
        <v>0</v>
      </c>
      <c r="I877" s="44">
        <f t="shared" si="448"/>
        <v>0</v>
      </c>
      <c r="J877" s="44">
        <f t="shared" si="448"/>
        <v>0</v>
      </c>
      <c r="K877" s="44">
        <f t="shared" si="448"/>
        <v>0</v>
      </c>
      <c r="L877" s="44">
        <f t="shared" si="448"/>
        <v>0</v>
      </c>
      <c r="M877" s="44">
        <f t="shared" si="448"/>
        <v>0</v>
      </c>
      <c r="N877" s="44">
        <f t="shared" si="448"/>
        <v>0</v>
      </c>
      <c r="O877" s="44">
        <f t="shared" si="452"/>
        <v>0</v>
      </c>
      <c r="P877" s="44">
        <f t="shared" ref="P877:Z877" si="458">P375</f>
        <v>0</v>
      </c>
      <c r="Q877" s="44">
        <f t="shared" si="458"/>
        <v>0</v>
      </c>
      <c r="R877" s="44">
        <f t="shared" si="458"/>
        <v>0</v>
      </c>
      <c r="S877" s="44">
        <f t="shared" si="458"/>
        <v>0</v>
      </c>
      <c r="T877" s="44">
        <f t="shared" si="458"/>
        <v>0</v>
      </c>
      <c r="U877" s="44">
        <f t="shared" si="458"/>
        <v>0</v>
      </c>
      <c r="V877" s="44">
        <f t="shared" si="458"/>
        <v>0</v>
      </c>
      <c r="W877" s="44">
        <f t="shared" si="458"/>
        <v>0</v>
      </c>
      <c r="X877" s="44">
        <f t="shared" si="458"/>
        <v>0</v>
      </c>
      <c r="Y877" s="44">
        <f t="shared" si="458"/>
        <v>0</v>
      </c>
      <c r="Z877" s="44">
        <f t="shared" si="458"/>
        <v>0</v>
      </c>
      <c r="AA877" s="44">
        <f t="shared" si="401"/>
        <v>0</v>
      </c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BD877" s="44">
        <f t="shared" si="451"/>
        <v>0</v>
      </c>
      <c r="BE877" s="44">
        <f t="shared" si="451"/>
        <v>0</v>
      </c>
    </row>
    <row r="878" spans="4:57" ht="15" hidden="1" customHeight="1" x14ac:dyDescent="0.2">
      <c r="D878" s="44">
        <f t="shared" si="455"/>
        <v>0</v>
      </c>
      <c r="F878" s="44">
        <f t="shared" si="441"/>
        <v>0</v>
      </c>
      <c r="G878" s="44">
        <f t="shared" si="448"/>
        <v>0</v>
      </c>
      <c r="H878" s="44">
        <f t="shared" si="448"/>
        <v>0</v>
      </c>
      <c r="I878" s="44">
        <f t="shared" si="448"/>
        <v>0</v>
      </c>
      <c r="J878" s="44">
        <f t="shared" si="448"/>
        <v>0</v>
      </c>
      <c r="K878" s="44">
        <f t="shared" si="448"/>
        <v>0</v>
      </c>
      <c r="L878" s="44">
        <f t="shared" si="448"/>
        <v>0</v>
      </c>
      <c r="M878" s="44">
        <f t="shared" si="448"/>
        <v>0</v>
      </c>
      <c r="N878" s="44">
        <f t="shared" si="448"/>
        <v>0</v>
      </c>
      <c r="O878" s="44">
        <f t="shared" si="452"/>
        <v>0</v>
      </c>
      <c r="P878" s="44">
        <f t="shared" ref="P878:Z878" si="459">P376</f>
        <v>0</v>
      </c>
      <c r="Q878" s="44">
        <f t="shared" si="459"/>
        <v>0</v>
      </c>
      <c r="R878" s="44">
        <f t="shared" si="459"/>
        <v>0</v>
      </c>
      <c r="S878" s="44">
        <f t="shared" si="459"/>
        <v>0</v>
      </c>
      <c r="T878" s="44">
        <f t="shared" si="459"/>
        <v>0</v>
      </c>
      <c r="U878" s="44">
        <f t="shared" si="459"/>
        <v>0</v>
      </c>
      <c r="V878" s="44">
        <f t="shared" si="459"/>
        <v>0</v>
      </c>
      <c r="W878" s="44">
        <f t="shared" si="459"/>
        <v>0</v>
      </c>
      <c r="X878" s="44">
        <f t="shared" si="459"/>
        <v>0</v>
      </c>
      <c r="Y878" s="44">
        <f t="shared" si="459"/>
        <v>0</v>
      </c>
      <c r="Z878" s="44">
        <f t="shared" si="459"/>
        <v>0</v>
      </c>
      <c r="AA878" s="44">
        <f t="shared" si="401"/>
        <v>0</v>
      </c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BD878" s="44">
        <f t="shared" si="451"/>
        <v>0</v>
      </c>
      <c r="BE878" s="44">
        <f t="shared" si="451"/>
        <v>0</v>
      </c>
    </row>
    <row r="879" spans="4:57" ht="15" hidden="1" customHeight="1" x14ac:dyDescent="0.2">
      <c r="D879" s="44">
        <f t="shared" si="455"/>
        <v>0</v>
      </c>
      <c r="F879" s="44">
        <f t="shared" si="441"/>
        <v>0</v>
      </c>
      <c r="G879" s="44">
        <f t="shared" si="448"/>
        <v>0</v>
      </c>
      <c r="H879" s="44">
        <f t="shared" si="448"/>
        <v>0</v>
      </c>
      <c r="I879" s="44">
        <f t="shared" si="448"/>
        <v>0</v>
      </c>
      <c r="J879" s="44">
        <f t="shared" si="448"/>
        <v>0</v>
      </c>
      <c r="K879" s="44">
        <f t="shared" si="448"/>
        <v>0</v>
      </c>
      <c r="L879" s="44">
        <f t="shared" si="448"/>
        <v>0</v>
      </c>
      <c r="M879" s="44">
        <f t="shared" si="448"/>
        <v>0</v>
      </c>
      <c r="N879" s="44">
        <f t="shared" si="448"/>
        <v>0</v>
      </c>
      <c r="O879" s="44">
        <f t="shared" si="452"/>
        <v>0</v>
      </c>
      <c r="P879" s="44">
        <f t="shared" ref="P879:Z879" si="460">P377</f>
        <v>0</v>
      </c>
      <c r="Q879" s="44">
        <f t="shared" si="460"/>
        <v>0</v>
      </c>
      <c r="R879" s="44">
        <f t="shared" si="460"/>
        <v>0</v>
      </c>
      <c r="S879" s="44">
        <f t="shared" si="460"/>
        <v>0</v>
      </c>
      <c r="T879" s="44">
        <f t="shared" si="460"/>
        <v>0</v>
      </c>
      <c r="U879" s="44">
        <f t="shared" si="460"/>
        <v>0</v>
      </c>
      <c r="V879" s="44">
        <f t="shared" si="460"/>
        <v>0</v>
      </c>
      <c r="W879" s="44">
        <f t="shared" si="460"/>
        <v>0</v>
      </c>
      <c r="X879" s="44">
        <f t="shared" si="460"/>
        <v>0</v>
      </c>
      <c r="Y879" s="44">
        <f t="shared" si="460"/>
        <v>0</v>
      </c>
      <c r="Z879" s="44">
        <f t="shared" si="460"/>
        <v>0</v>
      </c>
      <c r="AA879" s="44">
        <f t="shared" si="401"/>
        <v>0</v>
      </c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BD879" s="44">
        <f t="shared" si="451"/>
        <v>0</v>
      </c>
      <c r="BE879" s="44">
        <f t="shared" si="451"/>
        <v>0</v>
      </c>
    </row>
    <row r="880" spans="4:57" ht="15" hidden="1" customHeight="1" x14ac:dyDescent="0.2">
      <c r="D880" s="44">
        <f t="shared" si="455"/>
        <v>0</v>
      </c>
      <c r="F880" s="44">
        <f t="shared" si="441"/>
        <v>0</v>
      </c>
      <c r="G880" s="44">
        <f t="shared" si="448"/>
        <v>0</v>
      </c>
      <c r="H880" s="44">
        <f t="shared" si="448"/>
        <v>0</v>
      </c>
      <c r="I880" s="44">
        <f t="shared" si="448"/>
        <v>0</v>
      </c>
      <c r="J880" s="44">
        <f t="shared" si="448"/>
        <v>0</v>
      </c>
      <c r="K880" s="44">
        <f t="shared" si="448"/>
        <v>0</v>
      </c>
      <c r="L880" s="44">
        <f t="shared" si="448"/>
        <v>0</v>
      </c>
      <c r="M880" s="44">
        <f t="shared" si="448"/>
        <v>0</v>
      </c>
      <c r="N880" s="44">
        <f t="shared" si="448"/>
        <v>0</v>
      </c>
      <c r="O880" s="44">
        <f t="shared" si="452"/>
        <v>0</v>
      </c>
      <c r="P880" s="44">
        <f t="shared" ref="P880:Z880" si="461">P378</f>
        <v>0</v>
      </c>
      <c r="Q880" s="44">
        <f t="shared" si="461"/>
        <v>0</v>
      </c>
      <c r="R880" s="44">
        <f t="shared" si="461"/>
        <v>0</v>
      </c>
      <c r="S880" s="44">
        <f t="shared" si="461"/>
        <v>0</v>
      </c>
      <c r="T880" s="44">
        <f t="shared" si="461"/>
        <v>0</v>
      </c>
      <c r="U880" s="44">
        <f t="shared" si="461"/>
        <v>0</v>
      </c>
      <c r="V880" s="44">
        <f t="shared" si="461"/>
        <v>0</v>
      </c>
      <c r="W880" s="44">
        <f t="shared" si="461"/>
        <v>0</v>
      </c>
      <c r="X880" s="44">
        <f t="shared" si="461"/>
        <v>0</v>
      </c>
      <c r="Y880" s="44">
        <f t="shared" si="461"/>
        <v>0</v>
      </c>
      <c r="Z880" s="44">
        <f t="shared" si="461"/>
        <v>0</v>
      </c>
      <c r="AA880" s="44">
        <f t="shared" si="401"/>
        <v>0</v>
      </c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BD880" s="44">
        <f t="shared" si="451"/>
        <v>0</v>
      </c>
      <c r="BE880" s="44">
        <f t="shared" si="451"/>
        <v>0</v>
      </c>
    </row>
    <row r="881" spans="4:57" ht="15" hidden="1" customHeight="1" x14ac:dyDescent="0.2">
      <c r="D881" s="44">
        <f t="shared" si="455"/>
        <v>0</v>
      </c>
      <c r="F881" s="44">
        <f t="shared" si="441"/>
        <v>0</v>
      </c>
      <c r="G881" s="44">
        <f t="shared" ref="G881:N890" si="462">G379</f>
        <v>0</v>
      </c>
      <c r="H881" s="44">
        <f t="shared" si="462"/>
        <v>0</v>
      </c>
      <c r="I881" s="44">
        <f t="shared" si="462"/>
        <v>0</v>
      </c>
      <c r="J881" s="44">
        <f t="shared" si="462"/>
        <v>0</v>
      </c>
      <c r="K881" s="44">
        <f t="shared" si="462"/>
        <v>0</v>
      </c>
      <c r="L881" s="44">
        <f t="shared" si="462"/>
        <v>0</v>
      </c>
      <c r="M881" s="44">
        <f t="shared" si="462"/>
        <v>0</v>
      </c>
      <c r="N881" s="44">
        <f t="shared" si="462"/>
        <v>0</v>
      </c>
      <c r="O881" s="44">
        <f t="shared" si="452"/>
        <v>0</v>
      </c>
      <c r="P881" s="44">
        <f t="shared" ref="P881:Z881" si="463">P379</f>
        <v>0</v>
      </c>
      <c r="Q881" s="44">
        <f t="shared" si="463"/>
        <v>0</v>
      </c>
      <c r="R881" s="44">
        <f t="shared" si="463"/>
        <v>0</v>
      </c>
      <c r="S881" s="44">
        <f t="shared" si="463"/>
        <v>0</v>
      </c>
      <c r="T881" s="44">
        <f t="shared" si="463"/>
        <v>0</v>
      </c>
      <c r="U881" s="44">
        <f t="shared" si="463"/>
        <v>0</v>
      </c>
      <c r="V881" s="44">
        <f t="shared" si="463"/>
        <v>0</v>
      </c>
      <c r="W881" s="44">
        <f t="shared" si="463"/>
        <v>0</v>
      </c>
      <c r="X881" s="44">
        <f t="shared" si="463"/>
        <v>0</v>
      </c>
      <c r="Y881" s="44">
        <f t="shared" si="463"/>
        <v>0</v>
      </c>
      <c r="Z881" s="44">
        <f t="shared" si="463"/>
        <v>0</v>
      </c>
      <c r="AA881" s="44">
        <f t="shared" si="401"/>
        <v>0</v>
      </c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BD881" s="44">
        <f t="shared" si="451"/>
        <v>0</v>
      </c>
      <c r="BE881" s="44">
        <f t="shared" si="451"/>
        <v>0</v>
      </c>
    </row>
    <row r="882" spans="4:57" ht="15" hidden="1" customHeight="1" x14ac:dyDescent="0.2">
      <c r="D882" s="44">
        <f t="shared" si="455"/>
        <v>0</v>
      </c>
      <c r="F882" s="44">
        <f t="shared" si="441"/>
        <v>0</v>
      </c>
      <c r="G882" s="44">
        <f t="shared" si="462"/>
        <v>0</v>
      </c>
      <c r="H882" s="44">
        <f t="shared" si="462"/>
        <v>0</v>
      </c>
      <c r="I882" s="44">
        <f t="shared" si="462"/>
        <v>0</v>
      </c>
      <c r="J882" s="44">
        <f t="shared" si="462"/>
        <v>0</v>
      </c>
      <c r="K882" s="44">
        <f t="shared" si="462"/>
        <v>0</v>
      </c>
      <c r="L882" s="44">
        <f t="shared" si="462"/>
        <v>0</v>
      </c>
      <c r="M882" s="44">
        <f t="shared" si="462"/>
        <v>0</v>
      </c>
      <c r="N882" s="44">
        <f t="shared" si="462"/>
        <v>0</v>
      </c>
      <c r="O882" s="44">
        <f t="shared" si="452"/>
        <v>0</v>
      </c>
      <c r="P882" s="44">
        <f t="shared" ref="P882:Z882" si="464">P380</f>
        <v>0</v>
      </c>
      <c r="Q882" s="44">
        <f t="shared" si="464"/>
        <v>0</v>
      </c>
      <c r="R882" s="44">
        <f t="shared" si="464"/>
        <v>0</v>
      </c>
      <c r="S882" s="44">
        <f t="shared" si="464"/>
        <v>0</v>
      </c>
      <c r="T882" s="44">
        <f t="shared" si="464"/>
        <v>0</v>
      </c>
      <c r="U882" s="44">
        <f t="shared" si="464"/>
        <v>0</v>
      </c>
      <c r="V882" s="44">
        <f t="shared" si="464"/>
        <v>0</v>
      </c>
      <c r="W882" s="44">
        <f t="shared" si="464"/>
        <v>0</v>
      </c>
      <c r="X882" s="44">
        <f t="shared" si="464"/>
        <v>0</v>
      </c>
      <c r="Y882" s="44">
        <f t="shared" si="464"/>
        <v>0</v>
      </c>
      <c r="Z882" s="44">
        <f t="shared" si="464"/>
        <v>0</v>
      </c>
      <c r="AA882" s="44">
        <f t="shared" si="401"/>
        <v>0</v>
      </c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BD882" s="44">
        <f t="shared" si="451"/>
        <v>0</v>
      </c>
      <c r="BE882" s="44">
        <f t="shared" si="451"/>
        <v>0</v>
      </c>
    </row>
    <row r="883" spans="4:57" ht="15" hidden="1" customHeight="1" x14ac:dyDescent="0.2">
      <c r="D883" s="44">
        <f t="shared" si="455"/>
        <v>0</v>
      </c>
      <c r="F883" s="44">
        <f t="shared" si="441"/>
        <v>0</v>
      </c>
      <c r="G883" s="44">
        <f t="shared" si="462"/>
        <v>0</v>
      </c>
      <c r="H883" s="44">
        <f t="shared" si="462"/>
        <v>0</v>
      </c>
      <c r="I883" s="44">
        <f t="shared" si="462"/>
        <v>0</v>
      </c>
      <c r="J883" s="44">
        <f t="shared" si="462"/>
        <v>0</v>
      </c>
      <c r="K883" s="44">
        <f t="shared" si="462"/>
        <v>0</v>
      </c>
      <c r="L883" s="44">
        <f t="shared" si="462"/>
        <v>0</v>
      </c>
      <c r="M883" s="44">
        <f t="shared" si="462"/>
        <v>0</v>
      </c>
      <c r="N883" s="44">
        <f t="shared" si="462"/>
        <v>0</v>
      </c>
      <c r="O883" s="44">
        <f t="shared" si="452"/>
        <v>0</v>
      </c>
      <c r="P883" s="44">
        <f t="shared" ref="P883:Z883" si="465">P381</f>
        <v>0</v>
      </c>
      <c r="Q883" s="44">
        <f t="shared" si="465"/>
        <v>0</v>
      </c>
      <c r="R883" s="44">
        <f t="shared" si="465"/>
        <v>0</v>
      </c>
      <c r="S883" s="44">
        <f t="shared" si="465"/>
        <v>0</v>
      </c>
      <c r="T883" s="44">
        <f t="shared" si="465"/>
        <v>0</v>
      </c>
      <c r="U883" s="44">
        <f t="shared" si="465"/>
        <v>0</v>
      </c>
      <c r="V883" s="44">
        <f t="shared" si="465"/>
        <v>0</v>
      </c>
      <c r="W883" s="44">
        <f t="shared" si="465"/>
        <v>0</v>
      </c>
      <c r="X883" s="44">
        <f t="shared" si="465"/>
        <v>0</v>
      </c>
      <c r="Y883" s="44">
        <f t="shared" si="465"/>
        <v>0</v>
      </c>
      <c r="Z883" s="44">
        <f t="shared" si="465"/>
        <v>0</v>
      </c>
      <c r="AA883" s="44">
        <f t="shared" si="401"/>
        <v>0</v>
      </c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BD883" s="44">
        <f t="shared" si="451"/>
        <v>0</v>
      </c>
      <c r="BE883" s="44">
        <f t="shared" si="451"/>
        <v>0</v>
      </c>
    </row>
    <row r="884" spans="4:57" ht="15" hidden="1" customHeight="1" x14ac:dyDescent="0.2">
      <c r="D884" s="44">
        <f t="shared" si="455"/>
        <v>0</v>
      </c>
      <c r="F884" s="44">
        <f t="shared" si="441"/>
        <v>0</v>
      </c>
      <c r="G884" s="44">
        <f t="shared" si="462"/>
        <v>0</v>
      </c>
      <c r="H884" s="44">
        <f t="shared" si="462"/>
        <v>0</v>
      </c>
      <c r="I884" s="44">
        <f t="shared" si="462"/>
        <v>0</v>
      </c>
      <c r="J884" s="44">
        <f t="shared" si="462"/>
        <v>0</v>
      </c>
      <c r="K884" s="44">
        <f t="shared" si="462"/>
        <v>0</v>
      </c>
      <c r="L884" s="44">
        <f t="shared" si="462"/>
        <v>0</v>
      </c>
      <c r="M884" s="44">
        <f t="shared" si="462"/>
        <v>0</v>
      </c>
      <c r="N884" s="44">
        <f t="shared" si="462"/>
        <v>0</v>
      </c>
      <c r="O884" s="44">
        <f t="shared" si="452"/>
        <v>0</v>
      </c>
      <c r="P884" s="44">
        <f t="shared" ref="P884:Z884" si="466">P382</f>
        <v>0</v>
      </c>
      <c r="Q884" s="44">
        <f t="shared" si="466"/>
        <v>0</v>
      </c>
      <c r="R884" s="44">
        <f t="shared" si="466"/>
        <v>0</v>
      </c>
      <c r="S884" s="44">
        <f t="shared" si="466"/>
        <v>0</v>
      </c>
      <c r="T884" s="44">
        <f t="shared" si="466"/>
        <v>0</v>
      </c>
      <c r="U884" s="44">
        <f t="shared" si="466"/>
        <v>0</v>
      </c>
      <c r="V884" s="44">
        <f t="shared" si="466"/>
        <v>0</v>
      </c>
      <c r="W884" s="44">
        <f t="shared" si="466"/>
        <v>0</v>
      </c>
      <c r="X884" s="44">
        <f t="shared" si="466"/>
        <v>0</v>
      </c>
      <c r="Y884" s="44">
        <f t="shared" si="466"/>
        <v>0</v>
      </c>
      <c r="Z884" s="44">
        <f t="shared" si="466"/>
        <v>0</v>
      </c>
      <c r="AA884" s="44">
        <f t="shared" si="401"/>
        <v>0</v>
      </c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BD884" s="44">
        <f t="shared" si="451"/>
        <v>0</v>
      </c>
      <c r="BE884" s="44">
        <f t="shared" si="451"/>
        <v>0</v>
      </c>
    </row>
    <row r="885" spans="4:57" ht="15" hidden="1" customHeight="1" x14ac:dyDescent="0.2">
      <c r="D885" s="44">
        <f t="shared" si="455"/>
        <v>0</v>
      </c>
      <c r="F885" s="44">
        <f t="shared" si="441"/>
        <v>0</v>
      </c>
      <c r="G885" s="44">
        <f t="shared" si="462"/>
        <v>0</v>
      </c>
      <c r="H885" s="44">
        <f t="shared" si="462"/>
        <v>0</v>
      </c>
      <c r="I885" s="44">
        <f t="shared" si="462"/>
        <v>0</v>
      </c>
      <c r="J885" s="44">
        <f t="shared" si="462"/>
        <v>0</v>
      </c>
      <c r="K885" s="44">
        <f t="shared" si="462"/>
        <v>0</v>
      </c>
      <c r="L885" s="44">
        <f t="shared" si="462"/>
        <v>0</v>
      </c>
      <c r="M885" s="44">
        <f t="shared" si="462"/>
        <v>0</v>
      </c>
      <c r="N885" s="44">
        <f t="shared" si="462"/>
        <v>0</v>
      </c>
      <c r="O885" s="44">
        <f t="shared" si="452"/>
        <v>0</v>
      </c>
      <c r="P885" s="44">
        <f t="shared" ref="P885:Z885" si="467">P383</f>
        <v>0</v>
      </c>
      <c r="Q885" s="44">
        <f t="shared" si="467"/>
        <v>0</v>
      </c>
      <c r="R885" s="44">
        <f t="shared" si="467"/>
        <v>0</v>
      </c>
      <c r="S885" s="44">
        <f t="shared" si="467"/>
        <v>0</v>
      </c>
      <c r="T885" s="44">
        <f t="shared" si="467"/>
        <v>0</v>
      </c>
      <c r="U885" s="44">
        <f t="shared" si="467"/>
        <v>0</v>
      </c>
      <c r="V885" s="44">
        <f t="shared" si="467"/>
        <v>0</v>
      </c>
      <c r="W885" s="44">
        <f t="shared" si="467"/>
        <v>0</v>
      </c>
      <c r="X885" s="44">
        <f t="shared" si="467"/>
        <v>0</v>
      </c>
      <c r="Y885" s="44">
        <f t="shared" si="467"/>
        <v>0</v>
      </c>
      <c r="Z885" s="44">
        <f t="shared" si="467"/>
        <v>0</v>
      </c>
      <c r="AA885" s="44">
        <f t="shared" si="401"/>
        <v>0</v>
      </c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BD885" s="44">
        <f t="shared" si="451"/>
        <v>0</v>
      </c>
      <c r="BE885" s="44">
        <f t="shared" si="451"/>
        <v>0</v>
      </c>
    </row>
    <row r="886" spans="4:57" ht="15" hidden="1" customHeight="1" x14ac:dyDescent="0.2">
      <c r="D886" s="44">
        <f t="shared" si="455"/>
        <v>0</v>
      </c>
      <c r="F886" s="44">
        <f t="shared" si="441"/>
        <v>0</v>
      </c>
      <c r="G886" s="44">
        <f t="shared" si="462"/>
        <v>0</v>
      </c>
      <c r="H886" s="44">
        <f t="shared" si="462"/>
        <v>0</v>
      </c>
      <c r="I886" s="44">
        <f t="shared" si="462"/>
        <v>0</v>
      </c>
      <c r="J886" s="44">
        <f t="shared" si="462"/>
        <v>0</v>
      </c>
      <c r="K886" s="44">
        <f t="shared" si="462"/>
        <v>0</v>
      </c>
      <c r="L886" s="44">
        <f t="shared" si="462"/>
        <v>0</v>
      </c>
      <c r="M886" s="44">
        <f t="shared" si="462"/>
        <v>0</v>
      </c>
      <c r="N886" s="44">
        <f t="shared" si="462"/>
        <v>0</v>
      </c>
      <c r="O886" s="44">
        <f t="shared" si="452"/>
        <v>0</v>
      </c>
      <c r="P886" s="44">
        <f t="shared" ref="P886:Z886" si="468">P384</f>
        <v>0</v>
      </c>
      <c r="Q886" s="44">
        <f t="shared" si="468"/>
        <v>0</v>
      </c>
      <c r="R886" s="44">
        <f t="shared" si="468"/>
        <v>0</v>
      </c>
      <c r="S886" s="44">
        <f t="shared" si="468"/>
        <v>0</v>
      </c>
      <c r="T886" s="44">
        <f t="shared" si="468"/>
        <v>0</v>
      </c>
      <c r="U886" s="44">
        <f t="shared" si="468"/>
        <v>0</v>
      </c>
      <c r="V886" s="44">
        <f t="shared" si="468"/>
        <v>0</v>
      </c>
      <c r="W886" s="44">
        <f t="shared" si="468"/>
        <v>0</v>
      </c>
      <c r="X886" s="44">
        <f t="shared" si="468"/>
        <v>0</v>
      </c>
      <c r="Y886" s="44">
        <f t="shared" si="468"/>
        <v>0</v>
      </c>
      <c r="Z886" s="44">
        <f t="shared" si="468"/>
        <v>0</v>
      </c>
      <c r="AA886" s="44">
        <f t="shared" si="401"/>
        <v>0</v>
      </c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BD886" s="44">
        <f t="shared" si="451"/>
        <v>0</v>
      </c>
      <c r="BE886" s="44">
        <f t="shared" si="451"/>
        <v>0</v>
      </c>
    </row>
    <row r="887" spans="4:57" ht="15" hidden="1" customHeight="1" x14ac:dyDescent="0.2">
      <c r="D887" s="44">
        <f t="shared" si="455"/>
        <v>0</v>
      </c>
      <c r="F887" s="44">
        <f t="shared" si="441"/>
        <v>0</v>
      </c>
      <c r="G887" s="44">
        <f t="shared" si="462"/>
        <v>0</v>
      </c>
      <c r="H887" s="44">
        <f t="shared" si="462"/>
        <v>0</v>
      </c>
      <c r="I887" s="44">
        <f t="shared" si="462"/>
        <v>0</v>
      </c>
      <c r="J887" s="44">
        <f t="shared" si="462"/>
        <v>0</v>
      </c>
      <c r="K887" s="44">
        <f t="shared" si="462"/>
        <v>0</v>
      </c>
      <c r="L887" s="44">
        <f t="shared" si="462"/>
        <v>0</v>
      </c>
      <c r="M887" s="44">
        <f t="shared" si="462"/>
        <v>0</v>
      </c>
      <c r="N887" s="44">
        <f t="shared" si="462"/>
        <v>0</v>
      </c>
      <c r="O887" s="44">
        <f t="shared" si="452"/>
        <v>0</v>
      </c>
      <c r="P887" s="44">
        <f t="shared" ref="P887:Z887" si="469">P385</f>
        <v>0</v>
      </c>
      <c r="Q887" s="44">
        <f t="shared" si="469"/>
        <v>0</v>
      </c>
      <c r="R887" s="44">
        <f t="shared" si="469"/>
        <v>0</v>
      </c>
      <c r="S887" s="44">
        <f t="shared" si="469"/>
        <v>0</v>
      </c>
      <c r="T887" s="44">
        <f t="shared" si="469"/>
        <v>0</v>
      </c>
      <c r="U887" s="44">
        <f t="shared" si="469"/>
        <v>0</v>
      </c>
      <c r="V887" s="44">
        <f t="shared" si="469"/>
        <v>0</v>
      </c>
      <c r="W887" s="44">
        <f t="shared" si="469"/>
        <v>0</v>
      </c>
      <c r="X887" s="44">
        <f t="shared" si="469"/>
        <v>0</v>
      </c>
      <c r="Y887" s="44">
        <f t="shared" si="469"/>
        <v>0</v>
      </c>
      <c r="Z887" s="44">
        <f t="shared" si="469"/>
        <v>0</v>
      </c>
      <c r="AA887" s="44">
        <f t="shared" si="401"/>
        <v>0</v>
      </c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BD887" s="44">
        <f t="shared" si="451"/>
        <v>0</v>
      </c>
      <c r="BE887" s="44">
        <f t="shared" si="451"/>
        <v>0</v>
      </c>
    </row>
    <row r="888" spans="4:57" ht="15" hidden="1" customHeight="1" x14ac:dyDescent="0.2">
      <c r="D888" s="44">
        <f t="shared" si="455"/>
        <v>0</v>
      </c>
      <c r="F888" s="44">
        <f t="shared" si="441"/>
        <v>0</v>
      </c>
      <c r="G888" s="44">
        <f t="shared" si="462"/>
        <v>0</v>
      </c>
      <c r="H888" s="44">
        <f t="shared" si="462"/>
        <v>0</v>
      </c>
      <c r="I888" s="44">
        <f t="shared" si="462"/>
        <v>0</v>
      </c>
      <c r="J888" s="44">
        <f t="shared" si="462"/>
        <v>0</v>
      </c>
      <c r="K888" s="44">
        <f t="shared" si="462"/>
        <v>0</v>
      </c>
      <c r="L888" s="44">
        <f t="shared" si="462"/>
        <v>0</v>
      </c>
      <c r="M888" s="44">
        <f t="shared" si="462"/>
        <v>0</v>
      </c>
      <c r="N888" s="44">
        <f t="shared" si="462"/>
        <v>0</v>
      </c>
      <c r="O888" s="44">
        <f t="shared" si="452"/>
        <v>0</v>
      </c>
      <c r="P888" s="44">
        <f t="shared" ref="P888:Z888" si="470">P386</f>
        <v>0</v>
      </c>
      <c r="Q888" s="44">
        <f t="shared" si="470"/>
        <v>0</v>
      </c>
      <c r="R888" s="44">
        <f t="shared" si="470"/>
        <v>0</v>
      </c>
      <c r="S888" s="44">
        <f t="shared" si="470"/>
        <v>0</v>
      </c>
      <c r="T888" s="44">
        <f t="shared" si="470"/>
        <v>0</v>
      </c>
      <c r="U888" s="44">
        <f t="shared" si="470"/>
        <v>0</v>
      </c>
      <c r="V888" s="44">
        <f t="shared" si="470"/>
        <v>0</v>
      </c>
      <c r="W888" s="44">
        <f t="shared" si="470"/>
        <v>0</v>
      </c>
      <c r="X888" s="44">
        <f t="shared" si="470"/>
        <v>0</v>
      </c>
      <c r="Y888" s="44">
        <f t="shared" si="470"/>
        <v>0</v>
      </c>
      <c r="Z888" s="44">
        <f t="shared" si="470"/>
        <v>0</v>
      </c>
      <c r="AA888" s="44">
        <f t="shared" si="401"/>
        <v>0</v>
      </c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BD888" s="44">
        <f t="shared" si="451"/>
        <v>0</v>
      </c>
      <c r="BE888" s="44">
        <f t="shared" si="451"/>
        <v>0</v>
      </c>
    </row>
    <row r="889" spans="4:57" ht="15" hidden="1" customHeight="1" x14ac:dyDescent="0.2">
      <c r="D889" s="44">
        <f t="shared" si="455"/>
        <v>0</v>
      </c>
      <c r="F889" s="44">
        <f t="shared" si="441"/>
        <v>0</v>
      </c>
      <c r="G889" s="44">
        <f t="shared" si="462"/>
        <v>0</v>
      </c>
      <c r="H889" s="44">
        <f t="shared" si="462"/>
        <v>0</v>
      </c>
      <c r="I889" s="44">
        <f t="shared" si="462"/>
        <v>0</v>
      </c>
      <c r="J889" s="44">
        <f t="shared" si="462"/>
        <v>0</v>
      </c>
      <c r="K889" s="44">
        <f t="shared" si="462"/>
        <v>0</v>
      </c>
      <c r="L889" s="44">
        <f t="shared" si="462"/>
        <v>0</v>
      </c>
      <c r="M889" s="44">
        <f t="shared" si="462"/>
        <v>0</v>
      </c>
      <c r="N889" s="44">
        <f t="shared" si="462"/>
        <v>0</v>
      </c>
      <c r="O889" s="44">
        <f t="shared" si="452"/>
        <v>0</v>
      </c>
      <c r="P889" s="44">
        <f t="shared" ref="P889:Z889" si="471">P387</f>
        <v>0</v>
      </c>
      <c r="Q889" s="44">
        <f t="shared" si="471"/>
        <v>0</v>
      </c>
      <c r="R889" s="44">
        <f t="shared" si="471"/>
        <v>0</v>
      </c>
      <c r="S889" s="44">
        <f t="shared" si="471"/>
        <v>0</v>
      </c>
      <c r="T889" s="44">
        <f t="shared" si="471"/>
        <v>0</v>
      </c>
      <c r="U889" s="44">
        <f t="shared" si="471"/>
        <v>0</v>
      </c>
      <c r="V889" s="44">
        <f t="shared" si="471"/>
        <v>0</v>
      </c>
      <c r="W889" s="44">
        <f t="shared" si="471"/>
        <v>0</v>
      </c>
      <c r="X889" s="44">
        <f t="shared" si="471"/>
        <v>0</v>
      </c>
      <c r="Y889" s="44">
        <f t="shared" si="471"/>
        <v>0</v>
      </c>
      <c r="Z889" s="44">
        <f t="shared" si="471"/>
        <v>0</v>
      </c>
      <c r="AA889" s="44">
        <f t="shared" si="401"/>
        <v>0</v>
      </c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BD889" s="44">
        <f t="shared" si="451"/>
        <v>0</v>
      </c>
      <c r="BE889" s="44">
        <f t="shared" si="451"/>
        <v>0</v>
      </c>
    </row>
    <row r="890" spans="4:57" ht="15" hidden="1" customHeight="1" x14ac:dyDescent="0.2">
      <c r="D890" s="44">
        <f t="shared" si="455"/>
        <v>0</v>
      </c>
      <c r="F890" s="44">
        <f t="shared" si="441"/>
        <v>0</v>
      </c>
      <c r="G890" s="44">
        <f t="shared" si="462"/>
        <v>0</v>
      </c>
      <c r="H890" s="44">
        <f t="shared" si="462"/>
        <v>0</v>
      </c>
      <c r="I890" s="44">
        <f t="shared" si="462"/>
        <v>0</v>
      </c>
      <c r="J890" s="44">
        <f t="shared" si="462"/>
        <v>0</v>
      </c>
      <c r="K890" s="44">
        <f t="shared" si="462"/>
        <v>0</v>
      </c>
      <c r="L890" s="44">
        <f t="shared" si="462"/>
        <v>0</v>
      </c>
      <c r="M890" s="44">
        <f t="shared" si="462"/>
        <v>0</v>
      </c>
      <c r="N890" s="44">
        <f t="shared" si="462"/>
        <v>0</v>
      </c>
      <c r="O890" s="44">
        <f t="shared" si="452"/>
        <v>0</v>
      </c>
      <c r="P890" s="44">
        <f t="shared" ref="P890:Z890" si="472">P388</f>
        <v>0</v>
      </c>
      <c r="Q890" s="44">
        <f t="shared" si="472"/>
        <v>0</v>
      </c>
      <c r="R890" s="44">
        <f t="shared" si="472"/>
        <v>0</v>
      </c>
      <c r="S890" s="44">
        <f t="shared" si="472"/>
        <v>0</v>
      </c>
      <c r="T890" s="44">
        <f t="shared" si="472"/>
        <v>0</v>
      </c>
      <c r="U890" s="44">
        <f t="shared" si="472"/>
        <v>0</v>
      </c>
      <c r="V890" s="44">
        <f t="shared" si="472"/>
        <v>0</v>
      </c>
      <c r="W890" s="44">
        <f t="shared" si="472"/>
        <v>0</v>
      </c>
      <c r="X890" s="44">
        <f t="shared" si="472"/>
        <v>0</v>
      </c>
      <c r="Y890" s="44">
        <f t="shared" si="472"/>
        <v>0</v>
      </c>
      <c r="Z890" s="44">
        <f t="shared" si="472"/>
        <v>0</v>
      </c>
      <c r="AA890" s="44">
        <f t="shared" si="401"/>
        <v>0</v>
      </c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BD890" s="44">
        <f t="shared" si="451"/>
        <v>0</v>
      </c>
      <c r="BE890" s="44">
        <f t="shared" si="451"/>
        <v>0</v>
      </c>
    </row>
    <row r="891" spans="4:57" ht="15" hidden="1" customHeight="1" x14ac:dyDescent="0.2">
      <c r="D891" s="44">
        <f t="shared" si="455"/>
        <v>0</v>
      </c>
      <c r="F891" s="44">
        <f t="shared" si="441"/>
        <v>0</v>
      </c>
      <c r="G891" s="44">
        <f t="shared" ref="G891:N900" si="473">G389</f>
        <v>0</v>
      </c>
      <c r="H891" s="44">
        <f t="shared" si="473"/>
        <v>0</v>
      </c>
      <c r="I891" s="44">
        <f t="shared" si="473"/>
        <v>0</v>
      </c>
      <c r="J891" s="44">
        <f t="shared" si="473"/>
        <v>0</v>
      </c>
      <c r="K891" s="44">
        <f t="shared" si="473"/>
        <v>0</v>
      </c>
      <c r="L891" s="44">
        <f t="shared" si="473"/>
        <v>0</v>
      </c>
      <c r="M891" s="44">
        <f t="shared" si="473"/>
        <v>0</v>
      </c>
      <c r="N891" s="44">
        <f t="shared" si="473"/>
        <v>0</v>
      </c>
      <c r="O891" s="44">
        <f t="shared" si="452"/>
        <v>0</v>
      </c>
      <c r="P891" s="44">
        <f t="shared" ref="P891:Z891" si="474">P389</f>
        <v>0</v>
      </c>
      <c r="Q891" s="44">
        <f t="shared" si="474"/>
        <v>0</v>
      </c>
      <c r="R891" s="44">
        <f t="shared" si="474"/>
        <v>0</v>
      </c>
      <c r="S891" s="44">
        <f t="shared" si="474"/>
        <v>0</v>
      </c>
      <c r="T891" s="44">
        <f t="shared" si="474"/>
        <v>0</v>
      </c>
      <c r="U891" s="44">
        <f t="shared" si="474"/>
        <v>0</v>
      </c>
      <c r="V891" s="44">
        <f t="shared" si="474"/>
        <v>0</v>
      </c>
      <c r="W891" s="44">
        <f t="shared" si="474"/>
        <v>0</v>
      </c>
      <c r="X891" s="44">
        <f t="shared" si="474"/>
        <v>0</v>
      </c>
      <c r="Y891" s="44">
        <f t="shared" si="474"/>
        <v>0</v>
      </c>
      <c r="Z891" s="44">
        <f t="shared" si="474"/>
        <v>0</v>
      </c>
      <c r="AA891" s="44">
        <f t="shared" si="401"/>
        <v>0</v>
      </c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BD891" s="44">
        <f t="shared" si="451"/>
        <v>0</v>
      </c>
      <c r="BE891" s="44">
        <f t="shared" si="451"/>
        <v>0</v>
      </c>
    </row>
    <row r="892" spans="4:57" ht="15" hidden="1" customHeight="1" x14ac:dyDescent="0.2">
      <c r="D892" s="44">
        <f t="shared" si="455"/>
        <v>0</v>
      </c>
      <c r="F892" s="44">
        <f t="shared" si="441"/>
        <v>0</v>
      </c>
      <c r="G892" s="44">
        <f t="shared" si="473"/>
        <v>0</v>
      </c>
      <c r="H892" s="44">
        <f t="shared" si="473"/>
        <v>0</v>
      </c>
      <c r="I892" s="44">
        <f t="shared" si="473"/>
        <v>0</v>
      </c>
      <c r="J892" s="44">
        <f t="shared" si="473"/>
        <v>0</v>
      </c>
      <c r="K892" s="44">
        <f t="shared" si="473"/>
        <v>0</v>
      </c>
      <c r="L892" s="44">
        <f t="shared" si="473"/>
        <v>0</v>
      </c>
      <c r="M892" s="44">
        <f t="shared" si="473"/>
        <v>0</v>
      </c>
      <c r="N892" s="44">
        <f t="shared" si="473"/>
        <v>0</v>
      </c>
      <c r="O892" s="44">
        <f t="shared" si="452"/>
        <v>0</v>
      </c>
      <c r="P892" s="44">
        <f t="shared" ref="P892:Z892" si="475">P390</f>
        <v>0</v>
      </c>
      <c r="Q892" s="44">
        <f t="shared" si="475"/>
        <v>0</v>
      </c>
      <c r="R892" s="44">
        <f t="shared" si="475"/>
        <v>0</v>
      </c>
      <c r="S892" s="44">
        <f t="shared" si="475"/>
        <v>0</v>
      </c>
      <c r="T892" s="44">
        <f t="shared" si="475"/>
        <v>0</v>
      </c>
      <c r="U892" s="44">
        <f t="shared" si="475"/>
        <v>0</v>
      </c>
      <c r="V892" s="44">
        <f t="shared" si="475"/>
        <v>0</v>
      </c>
      <c r="W892" s="44">
        <f t="shared" si="475"/>
        <v>0</v>
      </c>
      <c r="X892" s="44">
        <f t="shared" si="475"/>
        <v>0</v>
      </c>
      <c r="Y892" s="44">
        <f t="shared" si="475"/>
        <v>0</v>
      </c>
      <c r="Z892" s="44">
        <f t="shared" si="475"/>
        <v>0</v>
      </c>
      <c r="AA892" s="44">
        <f t="shared" si="401"/>
        <v>0</v>
      </c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BD892" s="44">
        <f t="shared" ref="BD892:BE911" si="476">BD390</f>
        <v>0</v>
      </c>
      <c r="BE892" s="44">
        <f t="shared" si="476"/>
        <v>0</v>
      </c>
    </row>
    <row r="893" spans="4:57" ht="15" hidden="1" customHeight="1" x14ac:dyDescent="0.2">
      <c r="D893" s="44">
        <f t="shared" si="455"/>
        <v>0</v>
      </c>
      <c r="F893" s="44">
        <f t="shared" si="441"/>
        <v>0</v>
      </c>
      <c r="G893" s="44">
        <f t="shared" si="473"/>
        <v>0</v>
      </c>
      <c r="H893" s="44">
        <f t="shared" si="473"/>
        <v>0</v>
      </c>
      <c r="I893" s="44">
        <f t="shared" si="473"/>
        <v>0</v>
      </c>
      <c r="J893" s="44">
        <f t="shared" si="473"/>
        <v>0</v>
      </c>
      <c r="K893" s="44">
        <f t="shared" si="473"/>
        <v>0</v>
      </c>
      <c r="L893" s="44">
        <f t="shared" si="473"/>
        <v>0</v>
      </c>
      <c r="M893" s="44">
        <f t="shared" si="473"/>
        <v>0</v>
      </c>
      <c r="N893" s="44">
        <f t="shared" si="473"/>
        <v>0</v>
      </c>
      <c r="O893" s="44">
        <f t="shared" si="452"/>
        <v>0</v>
      </c>
      <c r="P893" s="44">
        <f t="shared" ref="P893:Z893" si="477">P391</f>
        <v>0</v>
      </c>
      <c r="Q893" s="44">
        <f t="shared" si="477"/>
        <v>0</v>
      </c>
      <c r="R893" s="44">
        <f t="shared" si="477"/>
        <v>0</v>
      </c>
      <c r="S893" s="44">
        <f t="shared" si="477"/>
        <v>0</v>
      </c>
      <c r="T893" s="44">
        <f t="shared" si="477"/>
        <v>0</v>
      </c>
      <c r="U893" s="44">
        <f t="shared" si="477"/>
        <v>0</v>
      </c>
      <c r="V893" s="44">
        <f t="shared" si="477"/>
        <v>0</v>
      </c>
      <c r="W893" s="44">
        <f t="shared" si="477"/>
        <v>0</v>
      </c>
      <c r="X893" s="44">
        <f t="shared" si="477"/>
        <v>0</v>
      </c>
      <c r="Y893" s="44">
        <f t="shared" si="477"/>
        <v>0</v>
      </c>
      <c r="Z893" s="44">
        <f t="shared" si="477"/>
        <v>0</v>
      </c>
      <c r="AA893" s="44">
        <f t="shared" si="401"/>
        <v>0</v>
      </c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BD893" s="44">
        <f t="shared" si="476"/>
        <v>0</v>
      </c>
      <c r="BE893" s="44">
        <f t="shared" si="476"/>
        <v>0</v>
      </c>
    </row>
    <row r="894" spans="4:57" ht="15" hidden="1" customHeight="1" x14ac:dyDescent="0.2">
      <c r="D894" s="44">
        <f t="shared" si="455"/>
        <v>0</v>
      </c>
      <c r="F894" s="44">
        <f t="shared" si="441"/>
        <v>0</v>
      </c>
      <c r="G894" s="44">
        <f t="shared" si="473"/>
        <v>0</v>
      </c>
      <c r="H894" s="44">
        <f t="shared" si="473"/>
        <v>0</v>
      </c>
      <c r="I894" s="44">
        <f t="shared" si="473"/>
        <v>0</v>
      </c>
      <c r="J894" s="44">
        <f t="shared" si="473"/>
        <v>0</v>
      </c>
      <c r="K894" s="44">
        <f t="shared" si="473"/>
        <v>0</v>
      </c>
      <c r="L894" s="44">
        <f t="shared" si="473"/>
        <v>0</v>
      </c>
      <c r="M894" s="44">
        <f t="shared" si="473"/>
        <v>0</v>
      </c>
      <c r="N894" s="44">
        <f t="shared" si="473"/>
        <v>0</v>
      </c>
      <c r="O894" s="44">
        <f t="shared" si="452"/>
        <v>0</v>
      </c>
      <c r="P894" s="44">
        <f t="shared" ref="P894:Z894" si="478">P392</f>
        <v>0</v>
      </c>
      <c r="Q894" s="44">
        <f t="shared" si="478"/>
        <v>0</v>
      </c>
      <c r="R894" s="44">
        <f t="shared" si="478"/>
        <v>0</v>
      </c>
      <c r="S894" s="44">
        <f t="shared" si="478"/>
        <v>0</v>
      </c>
      <c r="T894" s="44">
        <f t="shared" si="478"/>
        <v>0</v>
      </c>
      <c r="U894" s="44">
        <f t="shared" si="478"/>
        <v>0</v>
      </c>
      <c r="V894" s="44">
        <f t="shared" si="478"/>
        <v>0</v>
      </c>
      <c r="W894" s="44">
        <f t="shared" si="478"/>
        <v>0</v>
      </c>
      <c r="X894" s="44">
        <f t="shared" si="478"/>
        <v>0</v>
      </c>
      <c r="Y894" s="44">
        <f t="shared" si="478"/>
        <v>0</v>
      </c>
      <c r="Z894" s="44">
        <f t="shared" si="478"/>
        <v>0</v>
      </c>
      <c r="AA894" s="44">
        <f t="shared" si="401"/>
        <v>0</v>
      </c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BD894" s="44">
        <f t="shared" si="476"/>
        <v>0</v>
      </c>
      <c r="BE894" s="44">
        <f t="shared" si="476"/>
        <v>0</v>
      </c>
    </row>
    <row r="895" spans="4:57" ht="15" hidden="1" customHeight="1" x14ac:dyDescent="0.2">
      <c r="D895" s="44">
        <f t="shared" si="455"/>
        <v>0</v>
      </c>
      <c r="F895" s="44">
        <f t="shared" si="441"/>
        <v>0</v>
      </c>
      <c r="G895" s="44">
        <f t="shared" si="473"/>
        <v>0</v>
      </c>
      <c r="H895" s="44">
        <f t="shared" si="473"/>
        <v>0</v>
      </c>
      <c r="I895" s="44">
        <f t="shared" si="473"/>
        <v>0</v>
      </c>
      <c r="J895" s="44">
        <f t="shared" si="473"/>
        <v>0</v>
      </c>
      <c r="K895" s="44">
        <f t="shared" si="473"/>
        <v>0</v>
      </c>
      <c r="L895" s="44">
        <f t="shared" si="473"/>
        <v>0</v>
      </c>
      <c r="M895" s="44">
        <f t="shared" si="473"/>
        <v>0</v>
      </c>
      <c r="N895" s="44">
        <f t="shared" si="473"/>
        <v>0</v>
      </c>
      <c r="O895" s="44">
        <f t="shared" si="452"/>
        <v>0</v>
      </c>
      <c r="P895" s="44">
        <f t="shared" ref="P895:Z895" si="479">P393</f>
        <v>0</v>
      </c>
      <c r="Q895" s="44">
        <f t="shared" si="479"/>
        <v>0</v>
      </c>
      <c r="R895" s="44">
        <f t="shared" si="479"/>
        <v>0</v>
      </c>
      <c r="S895" s="44">
        <f t="shared" si="479"/>
        <v>0</v>
      </c>
      <c r="T895" s="44">
        <f t="shared" si="479"/>
        <v>0</v>
      </c>
      <c r="U895" s="44">
        <f t="shared" si="479"/>
        <v>0</v>
      </c>
      <c r="V895" s="44">
        <f t="shared" si="479"/>
        <v>0</v>
      </c>
      <c r="W895" s="44">
        <f t="shared" si="479"/>
        <v>0</v>
      </c>
      <c r="X895" s="44">
        <f t="shared" si="479"/>
        <v>0</v>
      </c>
      <c r="Y895" s="44">
        <f t="shared" si="479"/>
        <v>0</v>
      </c>
      <c r="Z895" s="44">
        <f t="shared" si="479"/>
        <v>0</v>
      </c>
      <c r="AA895" s="44">
        <f t="shared" si="401"/>
        <v>0</v>
      </c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BD895" s="44">
        <f t="shared" si="476"/>
        <v>0</v>
      </c>
      <c r="BE895" s="44">
        <f t="shared" si="476"/>
        <v>0</v>
      </c>
    </row>
    <row r="896" spans="4:57" ht="15" hidden="1" customHeight="1" x14ac:dyDescent="0.2">
      <c r="D896" s="44">
        <f t="shared" si="455"/>
        <v>0</v>
      </c>
      <c r="F896" s="44">
        <f t="shared" si="441"/>
        <v>0</v>
      </c>
      <c r="G896" s="44">
        <f t="shared" si="473"/>
        <v>0</v>
      </c>
      <c r="H896" s="44">
        <f t="shared" si="473"/>
        <v>0</v>
      </c>
      <c r="I896" s="44">
        <f t="shared" si="473"/>
        <v>0</v>
      </c>
      <c r="J896" s="44">
        <f t="shared" si="473"/>
        <v>0</v>
      </c>
      <c r="K896" s="44">
        <f t="shared" si="473"/>
        <v>0</v>
      </c>
      <c r="L896" s="44">
        <f t="shared" si="473"/>
        <v>0</v>
      </c>
      <c r="M896" s="44">
        <f t="shared" si="473"/>
        <v>0</v>
      </c>
      <c r="N896" s="44">
        <f t="shared" si="473"/>
        <v>0</v>
      </c>
      <c r="O896" s="44">
        <f t="shared" si="452"/>
        <v>0</v>
      </c>
      <c r="P896" s="44">
        <f t="shared" ref="P896:Z896" si="480">P394</f>
        <v>0</v>
      </c>
      <c r="Q896" s="44">
        <f t="shared" si="480"/>
        <v>0</v>
      </c>
      <c r="R896" s="44">
        <f t="shared" si="480"/>
        <v>0</v>
      </c>
      <c r="S896" s="44">
        <f t="shared" si="480"/>
        <v>0</v>
      </c>
      <c r="T896" s="44">
        <f t="shared" si="480"/>
        <v>0</v>
      </c>
      <c r="U896" s="44">
        <f t="shared" si="480"/>
        <v>0</v>
      </c>
      <c r="V896" s="44">
        <f t="shared" si="480"/>
        <v>0</v>
      </c>
      <c r="W896" s="44">
        <f t="shared" si="480"/>
        <v>0</v>
      </c>
      <c r="X896" s="44">
        <f t="shared" si="480"/>
        <v>0</v>
      </c>
      <c r="Y896" s="44">
        <f t="shared" si="480"/>
        <v>0</v>
      </c>
      <c r="Z896" s="44">
        <f t="shared" si="480"/>
        <v>0</v>
      </c>
      <c r="AA896" s="44">
        <f t="shared" ref="AA896:AA959" si="481">AA394</f>
        <v>0</v>
      </c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BD896" s="44">
        <f t="shared" si="476"/>
        <v>0</v>
      </c>
      <c r="BE896" s="44">
        <f t="shared" si="476"/>
        <v>0</v>
      </c>
    </row>
    <row r="897" spans="4:57" ht="15" hidden="1" customHeight="1" x14ac:dyDescent="0.2">
      <c r="D897" s="44">
        <f t="shared" si="455"/>
        <v>0</v>
      </c>
      <c r="F897" s="44">
        <f t="shared" ref="F897:F928" si="482">F395</f>
        <v>0</v>
      </c>
      <c r="G897" s="44">
        <f t="shared" si="473"/>
        <v>0</v>
      </c>
      <c r="H897" s="44">
        <f t="shared" si="473"/>
        <v>0</v>
      </c>
      <c r="I897" s="44">
        <f t="shared" si="473"/>
        <v>0</v>
      </c>
      <c r="J897" s="44">
        <f t="shared" si="473"/>
        <v>0</v>
      </c>
      <c r="K897" s="44">
        <f t="shared" si="473"/>
        <v>0</v>
      </c>
      <c r="L897" s="44">
        <f t="shared" si="473"/>
        <v>0</v>
      </c>
      <c r="M897" s="44">
        <f t="shared" si="473"/>
        <v>0</v>
      </c>
      <c r="N897" s="44">
        <f t="shared" si="473"/>
        <v>0</v>
      </c>
      <c r="O897" s="44">
        <f t="shared" si="452"/>
        <v>0</v>
      </c>
      <c r="P897" s="44">
        <f t="shared" ref="P897:Z897" si="483">P395</f>
        <v>0</v>
      </c>
      <c r="Q897" s="44">
        <f t="shared" si="483"/>
        <v>0</v>
      </c>
      <c r="R897" s="44">
        <f t="shared" si="483"/>
        <v>0</v>
      </c>
      <c r="S897" s="44">
        <f t="shared" si="483"/>
        <v>0</v>
      </c>
      <c r="T897" s="44">
        <f t="shared" si="483"/>
        <v>0</v>
      </c>
      <c r="U897" s="44">
        <f t="shared" si="483"/>
        <v>0</v>
      </c>
      <c r="V897" s="44">
        <f t="shared" si="483"/>
        <v>0</v>
      </c>
      <c r="W897" s="44">
        <f t="shared" si="483"/>
        <v>0</v>
      </c>
      <c r="X897" s="44">
        <f t="shared" si="483"/>
        <v>0</v>
      </c>
      <c r="Y897" s="44">
        <f t="shared" si="483"/>
        <v>0</v>
      </c>
      <c r="Z897" s="44">
        <f t="shared" si="483"/>
        <v>0</v>
      </c>
      <c r="AA897" s="44">
        <f t="shared" si="481"/>
        <v>0</v>
      </c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BD897" s="44">
        <f t="shared" si="476"/>
        <v>0</v>
      </c>
      <c r="BE897" s="44">
        <f t="shared" si="476"/>
        <v>0</v>
      </c>
    </row>
    <row r="898" spans="4:57" ht="15" hidden="1" customHeight="1" x14ac:dyDescent="0.2">
      <c r="D898" s="44">
        <f t="shared" si="455"/>
        <v>0</v>
      </c>
      <c r="F898" s="44">
        <f t="shared" si="482"/>
        <v>0</v>
      </c>
      <c r="G898" s="44">
        <f t="shared" si="473"/>
        <v>0</v>
      </c>
      <c r="H898" s="44">
        <f t="shared" si="473"/>
        <v>0</v>
      </c>
      <c r="I898" s="44">
        <f t="shared" si="473"/>
        <v>0</v>
      </c>
      <c r="J898" s="44">
        <f t="shared" si="473"/>
        <v>0</v>
      </c>
      <c r="K898" s="44">
        <f t="shared" si="473"/>
        <v>0</v>
      </c>
      <c r="L898" s="44">
        <f t="shared" si="473"/>
        <v>0</v>
      </c>
      <c r="M898" s="44">
        <f t="shared" si="473"/>
        <v>0</v>
      </c>
      <c r="N898" s="44">
        <f t="shared" si="473"/>
        <v>0</v>
      </c>
      <c r="O898" s="44">
        <f t="shared" si="452"/>
        <v>0</v>
      </c>
      <c r="P898" s="44">
        <f t="shared" ref="P898:Z898" si="484">P396</f>
        <v>0</v>
      </c>
      <c r="Q898" s="44">
        <f t="shared" si="484"/>
        <v>0</v>
      </c>
      <c r="R898" s="44">
        <f t="shared" si="484"/>
        <v>0</v>
      </c>
      <c r="S898" s="44">
        <f t="shared" si="484"/>
        <v>0</v>
      </c>
      <c r="T898" s="44">
        <f t="shared" si="484"/>
        <v>0</v>
      </c>
      <c r="U898" s="44">
        <f t="shared" si="484"/>
        <v>0</v>
      </c>
      <c r="V898" s="44">
        <f t="shared" si="484"/>
        <v>0</v>
      </c>
      <c r="W898" s="44">
        <f t="shared" si="484"/>
        <v>0</v>
      </c>
      <c r="X898" s="44">
        <f t="shared" si="484"/>
        <v>0</v>
      </c>
      <c r="Y898" s="44">
        <f t="shared" si="484"/>
        <v>0</v>
      </c>
      <c r="Z898" s="44">
        <f t="shared" si="484"/>
        <v>0</v>
      </c>
      <c r="AA898" s="44">
        <f t="shared" si="481"/>
        <v>0</v>
      </c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BD898" s="44">
        <f t="shared" si="476"/>
        <v>0</v>
      </c>
      <c r="BE898" s="44">
        <f t="shared" si="476"/>
        <v>0</v>
      </c>
    </row>
    <row r="899" spans="4:57" ht="15" hidden="1" customHeight="1" x14ac:dyDescent="0.2">
      <c r="D899" s="44">
        <f t="shared" si="455"/>
        <v>0</v>
      </c>
      <c r="F899" s="44">
        <f t="shared" si="482"/>
        <v>0</v>
      </c>
      <c r="G899" s="44">
        <f t="shared" si="473"/>
        <v>0</v>
      </c>
      <c r="H899" s="44">
        <f t="shared" si="473"/>
        <v>0</v>
      </c>
      <c r="I899" s="44">
        <f t="shared" si="473"/>
        <v>0</v>
      </c>
      <c r="J899" s="44">
        <f t="shared" si="473"/>
        <v>0</v>
      </c>
      <c r="K899" s="44">
        <f t="shared" si="473"/>
        <v>0</v>
      </c>
      <c r="L899" s="44">
        <f t="shared" si="473"/>
        <v>0</v>
      </c>
      <c r="M899" s="44">
        <f t="shared" si="473"/>
        <v>0</v>
      </c>
      <c r="N899" s="44">
        <f t="shared" si="473"/>
        <v>0</v>
      </c>
      <c r="O899" s="44">
        <f t="shared" si="452"/>
        <v>0</v>
      </c>
      <c r="P899" s="44">
        <f t="shared" ref="P899:Z899" si="485">P397</f>
        <v>0</v>
      </c>
      <c r="Q899" s="44">
        <f t="shared" si="485"/>
        <v>0</v>
      </c>
      <c r="R899" s="44">
        <f t="shared" si="485"/>
        <v>0</v>
      </c>
      <c r="S899" s="44">
        <f t="shared" si="485"/>
        <v>0</v>
      </c>
      <c r="T899" s="44">
        <f t="shared" si="485"/>
        <v>0</v>
      </c>
      <c r="U899" s="44">
        <f t="shared" si="485"/>
        <v>0</v>
      </c>
      <c r="V899" s="44">
        <f t="shared" si="485"/>
        <v>0</v>
      </c>
      <c r="W899" s="44">
        <f t="shared" si="485"/>
        <v>0</v>
      </c>
      <c r="X899" s="44">
        <f t="shared" si="485"/>
        <v>0</v>
      </c>
      <c r="Y899" s="44">
        <f t="shared" si="485"/>
        <v>0</v>
      </c>
      <c r="Z899" s="44">
        <f t="shared" si="485"/>
        <v>0</v>
      </c>
      <c r="AA899" s="44">
        <f t="shared" si="481"/>
        <v>0</v>
      </c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BD899" s="44">
        <f t="shared" si="476"/>
        <v>0</v>
      </c>
      <c r="BE899" s="44">
        <f t="shared" si="476"/>
        <v>0</v>
      </c>
    </row>
    <row r="900" spans="4:57" ht="15" hidden="1" customHeight="1" x14ac:dyDescent="0.2">
      <c r="D900" s="44">
        <f t="shared" si="455"/>
        <v>0</v>
      </c>
      <c r="F900" s="44">
        <f t="shared" si="482"/>
        <v>0</v>
      </c>
      <c r="G900" s="44">
        <f t="shared" si="473"/>
        <v>0</v>
      </c>
      <c r="H900" s="44">
        <f t="shared" si="473"/>
        <v>0</v>
      </c>
      <c r="I900" s="44">
        <f t="shared" si="473"/>
        <v>0</v>
      </c>
      <c r="J900" s="44">
        <f t="shared" si="473"/>
        <v>0</v>
      </c>
      <c r="K900" s="44">
        <f t="shared" si="473"/>
        <v>0</v>
      </c>
      <c r="L900" s="44">
        <f t="shared" si="473"/>
        <v>0</v>
      </c>
      <c r="M900" s="44">
        <f t="shared" si="473"/>
        <v>0</v>
      </c>
      <c r="N900" s="44">
        <f t="shared" si="473"/>
        <v>0</v>
      </c>
      <c r="O900" s="44">
        <f t="shared" si="452"/>
        <v>0</v>
      </c>
      <c r="P900" s="44">
        <f t="shared" ref="P900:Z900" si="486">P398</f>
        <v>0</v>
      </c>
      <c r="Q900" s="44">
        <f t="shared" si="486"/>
        <v>0</v>
      </c>
      <c r="R900" s="44">
        <f t="shared" si="486"/>
        <v>0</v>
      </c>
      <c r="S900" s="44">
        <f t="shared" si="486"/>
        <v>0</v>
      </c>
      <c r="T900" s="44">
        <f t="shared" si="486"/>
        <v>0</v>
      </c>
      <c r="U900" s="44">
        <f t="shared" si="486"/>
        <v>0</v>
      </c>
      <c r="V900" s="44">
        <f t="shared" si="486"/>
        <v>0</v>
      </c>
      <c r="W900" s="44">
        <f t="shared" si="486"/>
        <v>0</v>
      </c>
      <c r="X900" s="44">
        <f t="shared" si="486"/>
        <v>0</v>
      </c>
      <c r="Y900" s="44">
        <f t="shared" si="486"/>
        <v>0</v>
      </c>
      <c r="Z900" s="44">
        <f t="shared" si="486"/>
        <v>0</v>
      </c>
      <c r="AA900" s="44">
        <f t="shared" si="481"/>
        <v>0</v>
      </c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BD900" s="44">
        <f t="shared" si="476"/>
        <v>0</v>
      </c>
      <c r="BE900" s="44">
        <f t="shared" si="476"/>
        <v>0</v>
      </c>
    </row>
    <row r="901" spans="4:57" ht="15" hidden="1" customHeight="1" x14ac:dyDescent="0.2">
      <c r="D901" s="44">
        <f t="shared" si="455"/>
        <v>0</v>
      </c>
      <c r="F901" s="44">
        <f t="shared" si="482"/>
        <v>0</v>
      </c>
      <c r="G901" s="44">
        <f t="shared" ref="G901:N910" si="487">G399</f>
        <v>0</v>
      </c>
      <c r="H901" s="44">
        <f t="shared" si="487"/>
        <v>0</v>
      </c>
      <c r="I901" s="44">
        <f t="shared" si="487"/>
        <v>0</v>
      </c>
      <c r="J901" s="44">
        <f t="shared" si="487"/>
        <v>0</v>
      </c>
      <c r="K901" s="44">
        <f t="shared" si="487"/>
        <v>0</v>
      </c>
      <c r="L901" s="44">
        <f t="shared" si="487"/>
        <v>0</v>
      </c>
      <c r="M901" s="44">
        <f t="shared" si="487"/>
        <v>0</v>
      </c>
      <c r="N901" s="44">
        <f t="shared" si="487"/>
        <v>0</v>
      </c>
      <c r="O901" s="44">
        <f t="shared" si="452"/>
        <v>0</v>
      </c>
      <c r="P901" s="44">
        <f t="shared" ref="P901:Z901" si="488">P399</f>
        <v>0</v>
      </c>
      <c r="Q901" s="44">
        <f t="shared" si="488"/>
        <v>0</v>
      </c>
      <c r="R901" s="44">
        <f t="shared" si="488"/>
        <v>0</v>
      </c>
      <c r="S901" s="44">
        <f t="shared" si="488"/>
        <v>0</v>
      </c>
      <c r="T901" s="44">
        <f t="shared" si="488"/>
        <v>0</v>
      </c>
      <c r="U901" s="44">
        <f t="shared" si="488"/>
        <v>0</v>
      </c>
      <c r="V901" s="44">
        <f t="shared" si="488"/>
        <v>0</v>
      </c>
      <c r="W901" s="44">
        <f t="shared" si="488"/>
        <v>0</v>
      </c>
      <c r="X901" s="44">
        <f t="shared" si="488"/>
        <v>0</v>
      </c>
      <c r="Y901" s="44">
        <f t="shared" si="488"/>
        <v>0</v>
      </c>
      <c r="Z901" s="44">
        <f t="shared" si="488"/>
        <v>0</v>
      </c>
      <c r="AA901" s="44">
        <f t="shared" si="481"/>
        <v>0</v>
      </c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BD901" s="44">
        <f t="shared" si="476"/>
        <v>0</v>
      </c>
      <c r="BE901" s="44">
        <f t="shared" si="476"/>
        <v>0</v>
      </c>
    </row>
    <row r="902" spans="4:57" ht="15" hidden="1" customHeight="1" x14ac:dyDescent="0.2">
      <c r="D902" s="44">
        <f t="shared" si="455"/>
        <v>0</v>
      </c>
      <c r="F902" s="44">
        <f t="shared" si="482"/>
        <v>0</v>
      </c>
      <c r="G902" s="44">
        <f t="shared" si="487"/>
        <v>0</v>
      </c>
      <c r="H902" s="44">
        <f t="shared" si="487"/>
        <v>0</v>
      </c>
      <c r="I902" s="44">
        <f t="shared" si="487"/>
        <v>0</v>
      </c>
      <c r="J902" s="44">
        <f t="shared" si="487"/>
        <v>0</v>
      </c>
      <c r="K902" s="44">
        <f t="shared" si="487"/>
        <v>0</v>
      </c>
      <c r="L902" s="44">
        <f t="shared" si="487"/>
        <v>0</v>
      </c>
      <c r="M902" s="44">
        <f t="shared" si="487"/>
        <v>0</v>
      </c>
      <c r="N902" s="44">
        <f t="shared" si="487"/>
        <v>0</v>
      </c>
      <c r="O902" s="44">
        <f t="shared" si="452"/>
        <v>0</v>
      </c>
      <c r="P902" s="44">
        <f t="shared" ref="P902:Z902" si="489">P400</f>
        <v>0</v>
      </c>
      <c r="Q902" s="44">
        <f t="shared" si="489"/>
        <v>0</v>
      </c>
      <c r="R902" s="44">
        <f t="shared" si="489"/>
        <v>0</v>
      </c>
      <c r="S902" s="44">
        <f t="shared" si="489"/>
        <v>0</v>
      </c>
      <c r="T902" s="44">
        <f t="shared" si="489"/>
        <v>0</v>
      </c>
      <c r="U902" s="44">
        <f t="shared" si="489"/>
        <v>0</v>
      </c>
      <c r="V902" s="44">
        <f t="shared" si="489"/>
        <v>0</v>
      </c>
      <c r="W902" s="44">
        <f t="shared" si="489"/>
        <v>0</v>
      </c>
      <c r="X902" s="44">
        <f t="shared" si="489"/>
        <v>0</v>
      </c>
      <c r="Y902" s="44">
        <f t="shared" si="489"/>
        <v>0</v>
      </c>
      <c r="Z902" s="44">
        <f t="shared" si="489"/>
        <v>0</v>
      </c>
      <c r="AA902" s="44">
        <f t="shared" si="481"/>
        <v>0</v>
      </c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BD902" s="44">
        <f t="shared" si="476"/>
        <v>0</v>
      </c>
      <c r="BE902" s="44">
        <f t="shared" si="476"/>
        <v>0</v>
      </c>
    </row>
    <row r="903" spans="4:57" ht="15" hidden="1" customHeight="1" x14ac:dyDescent="0.2">
      <c r="D903" s="44">
        <f t="shared" si="455"/>
        <v>0</v>
      </c>
      <c r="F903" s="44">
        <f t="shared" si="482"/>
        <v>0</v>
      </c>
      <c r="G903" s="44">
        <f t="shared" si="487"/>
        <v>0</v>
      </c>
      <c r="H903" s="44">
        <f t="shared" si="487"/>
        <v>0</v>
      </c>
      <c r="I903" s="44">
        <f t="shared" si="487"/>
        <v>0</v>
      </c>
      <c r="J903" s="44">
        <f t="shared" si="487"/>
        <v>0</v>
      </c>
      <c r="K903" s="44">
        <f t="shared" si="487"/>
        <v>0</v>
      </c>
      <c r="L903" s="44">
        <f t="shared" si="487"/>
        <v>0</v>
      </c>
      <c r="M903" s="44">
        <f t="shared" si="487"/>
        <v>0</v>
      </c>
      <c r="N903" s="44">
        <f t="shared" si="487"/>
        <v>0</v>
      </c>
      <c r="O903" s="44">
        <f t="shared" si="452"/>
        <v>0</v>
      </c>
      <c r="P903" s="44">
        <f t="shared" ref="P903:Z903" si="490">P401</f>
        <v>0</v>
      </c>
      <c r="Q903" s="44">
        <f t="shared" si="490"/>
        <v>0</v>
      </c>
      <c r="R903" s="44">
        <f t="shared" si="490"/>
        <v>0</v>
      </c>
      <c r="S903" s="44">
        <f t="shared" si="490"/>
        <v>0</v>
      </c>
      <c r="T903" s="44">
        <f t="shared" si="490"/>
        <v>0</v>
      </c>
      <c r="U903" s="44">
        <f t="shared" si="490"/>
        <v>0</v>
      </c>
      <c r="V903" s="44">
        <f t="shared" si="490"/>
        <v>0</v>
      </c>
      <c r="W903" s="44">
        <f t="shared" si="490"/>
        <v>0</v>
      </c>
      <c r="X903" s="44">
        <f t="shared" si="490"/>
        <v>0</v>
      </c>
      <c r="Y903" s="44">
        <f t="shared" si="490"/>
        <v>0</v>
      </c>
      <c r="Z903" s="44">
        <f t="shared" si="490"/>
        <v>0</v>
      </c>
      <c r="AA903" s="44">
        <f t="shared" si="481"/>
        <v>0</v>
      </c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BD903" s="44">
        <f t="shared" si="476"/>
        <v>0</v>
      </c>
      <c r="BE903" s="44">
        <f t="shared" si="476"/>
        <v>0</v>
      </c>
    </row>
    <row r="904" spans="4:57" ht="15" hidden="1" customHeight="1" x14ac:dyDescent="0.2">
      <c r="D904" s="44">
        <f t="shared" si="455"/>
        <v>0</v>
      </c>
      <c r="F904" s="44">
        <f t="shared" si="482"/>
        <v>0</v>
      </c>
      <c r="G904" s="44">
        <f t="shared" si="487"/>
        <v>0</v>
      </c>
      <c r="H904" s="44">
        <f t="shared" si="487"/>
        <v>0</v>
      </c>
      <c r="I904" s="44">
        <f t="shared" si="487"/>
        <v>0</v>
      </c>
      <c r="J904" s="44">
        <f t="shared" si="487"/>
        <v>0</v>
      </c>
      <c r="K904" s="44">
        <f t="shared" si="487"/>
        <v>0</v>
      </c>
      <c r="L904" s="44">
        <f t="shared" si="487"/>
        <v>0</v>
      </c>
      <c r="M904" s="44">
        <f t="shared" si="487"/>
        <v>0</v>
      </c>
      <c r="N904" s="44">
        <f t="shared" si="487"/>
        <v>0</v>
      </c>
      <c r="O904" s="44">
        <f t="shared" si="452"/>
        <v>0</v>
      </c>
      <c r="P904" s="44">
        <f t="shared" ref="P904:Z904" si="491">P402</f>
        <v>0</v>
      </c>
      <c r="Q904" s="44">
        <f t="shared" si="491"/>
        <v>0</v>
      </c>
      <c r="R904" s="44">
        <f t="shared" si="491"/>
        <v>0</v>
      </c>
      <c r="S904" s="44">
        <f t="shared" si="491"/>
        <v>0</v>
      </c>
      <c r="T904" s="44">
        <f t="shared" si="491"/>
        <v>0</v>
      </c>
      <c r="U904" s="44">
        <f t="shared" si="491"/>
        <v>0</v>
      </c>
      <c r="V904" s="44">
        <f t="shared" si="491"/>
        <v>0</v>
      </c>
      <c r="W904" s="44">
        <f t="shared" si="491"/>
        <v>0</v>
      </c>
      <c r="X904" s="44">
        <f t="shared" si="491"/>
        <v>0</v>
      </c>
      <c r="Y904" s="44">
        <f t="shared" si="491"/>
        <v>0</v>
      </c>
      <c r="Z904" s="44">
        <f t="shared" si="491"/>
        <v>0</v>
      </c>
      <c r="AA904" s="44">
        <f t="shared" si="481"/>
        <v>0</v>
      </c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BD904" s="44">
        <f t="shared" si="476"/>
        <v>0</v>
      </c>
      <c r="BE904" s="44">
        <f t="shared" si="476"/>
        <v>0</v>
      </c>
    </row>
    <row r="905" spans="4:57" ht="15" hidden="1" customHeight="1" x14ac:dyDescent="0.2">
      <c r="D905" s="44">
        <f t="shared" si="455"/>
        <v>0</v>
      </c>
      <c r="F905" s="44">
        <f t="shared" si="482"/>
        <v>0</v>
      </c>
      <c r="G905" s="44">
        <f t="shared" si="487"/>
        <v>0</v>
      </c>
      <c r="H905" s="44">
        <f t="shared" si="487"/>
        <v>0</v>
      </c>
      <c r="I905" s="44">
        <f t="shared" si="487"/>
        <v>0</v>
      </c>
      <c r="J905" s="44">
        <f t="shared" si="487"/>
        <v>0</v>
      </c>
      <c r="K905" s="44">
        <f t="shared" si="487"/>
        <v>0</v>
      </c>
      <c r="L905" s="44">
        <f t="shared" si="487"/>
        <v>0</v>
      </c>
      <c r="M905" s="44">
        <f t="shared" si="487"/>
        <v>0</v>
      </c>
      <c r="N905" s="44">
        <f t="shared" si="487"/>
        <v>0</v>
      </c>
      <c r="O905" s="44">
        <f t="shared" ref="O905:O936" si="492">O403</f>
        <v>0</v>
      </c>
      <c r="P905" s="44">
        <f t="shared" ref="P905:Z905" si="493">P403</f>
        <v>0</v>
      </c>
      <c r="Q905" s="44">
        <f t="shared" si="493"/>
        <v>0</v>
      </c>
      <c r="R905" s="44">
        <f t="shared" si="493"/>
        <v>0</v>
      </c>
      <c r="S905" s="44">
        <f t="shared" si="493"/>
        <v>0</v>
      </c>
      <c r="T905" s="44">
        <f t="shared" si="493"/>
        <v>0</v>
      </c>
      <c r="U905" s="44">
        <f t="shared" si="493"/>
        <v>0</v>
      </c>
      <c r="V905" s="44">
        <f t="shared" si="493"/>
        <v>0</v>
      </c>
      <c r="W905" s="44">
        <f t="shared" si="493"/>
        <v>0</v>
      </c>
      <c r="X905" s="44">
        <f t="shared" si="493"/>
        <v>0</v>
      </c>
      <c r="Y905" s="44">
        <f t="shared" si="493"/>
        <v>0</v>
      </c>
      <c r="Z905" s="44">
        <f t="shared" si="493"/>
        <v>0</v>
      </c>
      <c r="AA905" s="44">
        <f t="shared" si="481"/>
        <v>0</v>
      </c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BD905" s="44">
        <f t="shared" si="476"/>
        <v>0</v>
      </c>
      <c r="BE905" s="44">
        <f t="shared" si="476"/>
        <v>0</v>
      </c>
    </row>
    <row r="906" spans="4:57" ht="15" hidden="1" customHeight="1" x14ac:dyDescent="0.2">
      <c r="D906" s="44">
        <f t="shared" si="455"/>
        <v>0</v>
      </c>
      <c r="F906" s="44">
        <f t="shared" si="482"/>
        <v>0</v>
      </c>
      <c r="G906" s="44">
        <f t="shared" si="487"/>
        <v>0</v>
      </c>
      <c r="H906" s="44">
        <f t="shared" si="487"/>
        <v>0</v>
      </c>
      <c r="I906" s="44">
        <f t="shared" si="487"/>
        <v>0</v>
      </c>
      <c r="J906" s="44">
        <f t="shared" si="487"/>
        <v>0</v>
      </c>
      <c r="K906" s="44">
        <f t="shared" si="487"/>
        <v>0</v>
      </c>
      <c r="L906" s="44">
        <f t="shared" si="487"/>
        <v>0</v>
      </c>
      <c r="M906" s="44">
        <f t="shared" si="487"/>
        <v>0</v>
      </c>
      <c r="N906" s="44">
        <f t="shared" si="487"/>
        <v>0</v>
      </c>
      <c r="O906" s="44">
        <f t="shared" si="492"/>
        <v>0</v>
      </c>
      <c r="P906" s="44">
        <f t="shared" ref="P906:Z906" si="494">P404</f>
        <v>0</v>
      </c>
      <c r="Q906" s="44">
        <f t="shared" si="494"/>
        <v>0</v>
      </c>
      <c r="R906" s="44">
        <f t="shared" si="494"/>
        <v>0</v>
      </c>
      <c r="S906" s="44">
        <f t="shared" si="494"/>
        <v>0</v>
      </c>
      <c r="T906" s="44">
        <f t="shared" si="494"/>
        <v>0</v>
      </c>
      <c r="U906" s="44">
        <f t="shared" si="494"/>
        <v>0</v>
      </c>
      <c r="V906" s="44">
        <f t="shared" si="494"/>
        <v>0</v>
      </c>
      <c r="W906" s="44">
        <f t="shared" si="494"/>
        <v>0</v>
      </c>
      <c r="X906" s="44">
        <f t="shared" si="494"/>
        <v>0</v>
      </c>
      <c r="Y906" s="44">
        <f t="shared" si="494"/>
        <v>0</v>
      </c>
      <c r="Z906" s="44">
        <f t="shared" si="494"/>
        <v>0</v>
      </c>
      <c r="AA906" s="44">
        <f t="shared" si="481"/>
        <v>0</v>
      </c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BD906" s="44">
        <f t="shared" si="476"/>
        <v>0</v>
      </c>
      <c r="BE906" s="44">
        <f t="shared" si="476"/>
        <v>0</v>
      </c>
    </row>
    <row r="907" spans="4:57" ht="15" hidden="1" customHeight="1" x14ac:dyDescent="0.2">
      <c r="D907" s="44">
        <f t="shared" si="455"/>
        <v>0</v>
      </c>
      <c r="F907" s="44">
        <f t="shared" si="482"/>
        <v>0</v>
      </c>
      <c r="G907" s="44">
        <f t="shared" si="487"/>
        <v>0</v>
      </c>
      <c r="H907" s="44">
        <f t="shared" si="487"/>
        <v>0</v>
      </c>
      <c r="I907" s="44">
        <f t="shared" si="487"/>
        <v>0</v>
      </c>
      <c r="J907" s="44">
        <f t="shared" si="487"/>
        <v>0</v>
      </c>
      <c r="K907" s="44">
        <f t="shared" si="487"/>
        <v>0</v>
      </c>
      <c r="L907" s="44">
        <f t="shared" si="487"/>
        <v>0</v>
      </c>
      <c r="M907" s="44">
        <f t="shared" si="487"/>
        <v>0</v>
      </c>
      <c r="N907" s="44">
        <f t="shared" si="487"/>
        <v>0</v>
      </c>
      <c r="O907" s="44">
        <f t="shared" si="492"/>
        <v>0</v>
      </c>
      <c r="P907" s="44">
        <f t="shared" ref="P907:Z907" si="495">P405</f>
        <v>0</v>
      </c>
      <c r="Q907" s="44">
        <f t="shared" si="495"/>
        <v>0</v>
      </c>
      <c r="R907" s="44">
        <f t="shared" si="495"/>
        <v>0</v>
      </c>
      <c r="S907" s="44">
        <f t="shared" si="495"/>
        <v>0</v>
      </c>
      <c r="T907" s="44">
        <f t="shared" si="495"/>
        <v>0</v>
      </c>
      <c r="U907" s="44">
        <f t="shared" si="495"/>
        <v>0</v>
      </c>
      <c r="V907" s="44">
        <f t="shared" si="495"/>
        <v>0</v>
      </c>
      <c r="W907" s="44">
        <f t="shared" si="495"/>
        <v>0</v>
      </c>
      <c r="X907" s="44">
        <f t="shared" si="495"/>
        <v>0</v>
      </c>
      <c r="Y907" s="44">
        <f t="shared" si="495"/>
        <v>0</v>
      </c>
      <c r="Z907" s="44">
        <f t="shared" si="495"/>
        <v>0</v>
      </c>
      <c r="AA907" s="44">
        <f t="shared" si="481"/>
        <v>0</v>
      </c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BD907" s="44">
        <f t="shared" si="476"/>
        <v>0</v>
      </c>
      <c r="BE907" s="44">
        <f t="shared" si="476"/>
        <v>0</v>
      </c>
    </row>
    <row r="908" spans="4:57" ht="15" hidden="1" customHeight="1" x14ac:dyDescent="0.2">
      <c r="D908" s="44">
        <f t="shared" si="455"/>
        <v>0</v>
      </c>
      <c r="F908" s="44">
        <f t="shared" si="482"/>
        <v>0</v>
      </c>
      <c r="G908" s="44">
        <f t="shared" si="487"/>
        <v>0</v>
      </c>
      <c r="H908" s="44">
        <f t="shared" si="487"/>
        <v>0</v>
      </c>
      <c r="I908" s="44">
        <f t="shared" si="487"/>
        <v>0</v>
      </c>
      <c r="J908" s="44">
        <f t="shared" si="487"/>
        <v>0</v>
      </c>
      <c r="K908" s="44">
        <f t="shared" si="487"/>
        <v>0</v>
      </c>
      <c r="L908" s="44">
        <f t="shared" si="487"/>
        <v>0</v>
      </c>
      <c r="M908" s="44">
        <f t="shared" si="487"/>
        <v>0</v>
      </c>
      <c r="N908" s="44">
        <f t="shared" si="487"/>
        <v>0</v>
      </c>
      <c r="O908" s="44">
        <f t="shared" si="492"/>
        <v>0</v>
      </c>
      <c r="P908" s="44">
        <f t="shared" ref="P908:Z908" si="496">P406</f>
        <v>0</v>
      </c>
      <c r="Q908" s="44">
        <f t="shared" si="496"/>
        <v>0</v>
      </c>
      <c r="R908" s="44">
        <f t="shared" si="496"/>
        <v>0</v>
      </c>
      <c r="S908" s="44">
        <f t="shared" si="496"/>
        <v>0</v>
      </c>
      <c r="T908" s="44">
        <f t="shared" si="496"/>
        <v>0</v>
      </c>
      <c r="U908" s="44">
        <f t="shared" si="496"/>
        <v>0</v>
      </c>
      <c r="V908" s="44">
        <f t="shared" si="496"/>
        <v>0</v>
      </c>
      <c r="W908" s="44">
        <f t="shared" si="496"/>
        <v>0</v>
      </c>
      <c r="X908" s="44">
        <f t="shared" si="496"/>
        <v>0</v>
      </c>
      <c r="Y908" s="44">
        <f t="shared" si="496"/>
        <v>0</v>
      </c>
      <c r="Z908" s="44">
        <f t="shared" si="496"/>
        <v>0</v>
      </c>
      <c r="AA908" s="44">
        <f t="shared" si="481"/>
        <v>0</v>
      </c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BD908" s="44">
        <f t="shared" si="476"/>
        <v>0</v>
      </c>
      <c r="BE908" s="44">
        <f t="shared" si="476"/>
        <v>0</v>
      </c>
    </row>
    <row r="909" spans="4:57" ht="15" hidden="1" customHeight="1" x14ac:dyDescent="0.2">
      <c r="D909" s="44">
        <f t="shared" si="455"/>
        <v>0</v>
      </c>
      <c r="F909" s="44">
        <f t="shared" si="482"/>
        <v>0</v>
      </c>
      <c r="G909" s="44">
        <f t="shared" si="487"/>
        <v>0</v>
      </c>
      <c r="H909" s="44">
        <f t="shared" si="487"/>
        <v>0</v>
      </c>
      <c r="I909" s="44">
        <f t="shared" si="487"/>
        <v>0</v>
      </c>
      <c r="J909" s="44">
        <f t="shared" si="487"/>
        <v>0</v>
      </c>
      <c r="K909" s="44">
        <f t="shared" si="487"/>
        <v>0</v>
      </c>
      <c r="L909" s="44">
        <f t="shared" si="487"/>
        <v>0</v>
      </c>
      <c r="M909" s="44">
        <f t="shared" si="487"/>
        <v>0</v>
      </c>
      <c r="N909" s="44">
        <f t="shared" si="487"/>
        <v>0</v>
      </c>
      <c r="O909" s="44">
        <f t="shared" si="492"/>
        <v>0</v>
      </c>
      <c r="P909" s="44">
        <f t="shared" ref="P909:Z909" si="497">P407</f>
        <v>0</v>
      </c>
      <c r="Q909" s="44">
        <f t="shared" si="497"/>
        <v>0</v>
      </c>
      <c r="R909" s="44">
        <f t="shared" si="497"/>
        <v>0</v>
      </c>
      <c r="S909" s="44">
        <f t="shared" si="497"/>
        <v>0</v>
      </c>
      <c r="T909" s="44">
        <f t="shared" si="497"/>
        <v>0</v>
      </c>
      <c r="U909" s="44">
        <f t="shared" si="497"/>
        <v>0</v>
      </c>
      <c r="V909" s="44">
        <f t="shared" si="497"/>
        <v>0</v>
      </c>
      <c r="W909" s="44">
        <f t="shared" si="497"/>
        <v>0</v>
      </c>
      <c r="X909" s="44">
        <f t="shared" si="497"/>
        <v>0</v>
      </c>
      <c r="Y909" s="44">
        <f t="shared" si="497"/>
        <v>0</v>
      </c>
      <c r="Z909" s="44">
        <f t="shared" si="497"/>
        <v>0</v>
      </c>
      <c r="AA909" s="44">
        <f t="shared" si="481"/>
        <v>0</v>
      </c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BD909" s="44">
        <f t="shared" si="476"/>
        <v>0</v>
      </c>
      <c r="BE909" s="44">
        <f t="shared" si="476"/>
        <v>0</v>
      </c>
    </row>
    <row r="910" spans="4:57" ht="15" hidden="1" customHeight="1" x14ac:dyDescent="0.2">
      <c r="D910" s="44">
        <f t="shared" si="455"/>
        <v>0</v>
      </c>
      <c r="F910" s="44">
        <f t="shared" si="482"/>
        <v>0</v>
      </c>
      <c r="G910" s="44">
        <f t="shared" si="487"/>
        <v>0</v>
      </c>
      <c r="H910" s="44">
        <f t="shared" si="487"/>
        <v>0</v>
      </c>
      <c r="I910" s="44">
        <f t="shared" si="487"/>
        <v>0</v>
      </c>
      <c r="J910" s="44">
        <f t="shared" si="487"/>
        <v>0</v>
      </c>
      <c r="K910" s="44">
        <f t="shared" si="487"/>
        <v>0</v>
      </c>
      <c r="L910" s="44">
        <f t="shared" si="487"/>
        <v>0</v>
      </c>
      <c r="M910" s="44">
        <f t="shared" si="487"/>
        <v>0</v>
      </c>
      <c r="N910" s="44">
        <f t="shared" si="487"/>
        <v>0</v>
      </c>
      <c r="O910" s="44">
        <f t="shared" si="492"/>
        <v>0</v>
      </c>
      <c r="P910" s="44">
        <f t="shared" ref="P910:Z910" si="498">P408</f>
        <v>0</v>
      </c>
      <c r="Q910" s="44">
        <f t="shared" si="498"/>
        <v>0</v>
      </c>
      <c r="R910" s="44">
        <f t="shared" si="498"/>
        <v>0</v>
      </c>
      <c r="S910" s="44">
        <f t="shared" si="498"/>
        <v>0</v>
      </c>
      <c r="T910" s="44">
        <f t="shared" si="498"/>
        <v>0</v>
      </c>
      <c r="U910" s="44">
        <f t="shared" si="498"/>
        <v>0</v>
      </c>
      <c r="V910" s="44">
        <f t="shared" si="498"/>
        <v>0</v>
      </c>
      <c r="W910" s="44">
        <f t="shared" si="498"/>
        <v>0</v>
      </c>
      <c r="X910" s="44">
        <f t="shared" si="498"/>
        <v>0</v>
      </c>
      <c r="Y910" s="44">
        <f t="shared" si="498"/>
        <v>0</v>
      </c>
      <c r="Z910" s="44">
        <f t="shared" si="498"/>
        <v>0</v>
      </c>
      <c r="AA910" s="44">
        <f t="shared" si="481"/>
        <v>0</v>
      </c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BD910" s="44">
        <f t="shared" si="476"/>
        <v>0</v>
      </c>
      <c r="BE910" s="44">
        <f t="shared" si="476"/>
        <v>0</v>
      </c>
    </row>
    <row r="911" spans="4:57" ht="15" hidden="1" customHeight="1" x14ac:dyDescent="0.2">
      <c r="D911" s="44">
        <f t="shared" si="455"/>
        <v>0</v>
      </c>
      <c r="F911" s="44">
        <f t="shared" si="482"/>
        <v>0</v>
      </c>
      <c r="G911" s="44">
        <f t="shared" ref="G911:N920" si="499">G409</f>
        <v>0</v>
      </c>
      <c r="H911" s="44">
        <f t="shared" si="499"/>
        <v>0</v>
      </c>
      <c r="I911" s="44">
        <f t="shared" si="499"/>
        <v>0</v>
      </c>
      <c r="J911" s="44">
        <f t="shared" si="499"/>
        <v>0</v>
      </c>
      <c r="K911" s="44">
        <f t="shared" si="499"/>
        <v>0</v>
      </c>
      <c r="L911" s="44">
        <f t="shared" si="499"/>
        <v>0</v>
      </c>
      <c r="M911" s="44">
        <f t="shared" si="499"/>
        <v>0</v>
      </c>
      <c r="N911" s="44">
        <f t="shared" si="499"/>
        <v>0</v>
      </c>
      <c r="O911" s="44">
        <f t="shared" si="492"/>
        <v>0</v>
      </c>
      <c r="P911" s="44">
        <f t="shared" ref="P911:Z911" si="500">P409</f>
        <v>0</v>
      </c>
      <c r="Q911" s="44">
        <f t="shared" si="500"/>
        <v>0</v>
      </c>
      <c r="R911" s="44">
        <f t="shared" si="500"/>
        <v>0</v>
      </c>
      <c r="S911" s="44">
        <f t="shared" si="500"/>
        <v>0</v>
      </c>
      <c r="T911" s="44">
        <f t="shared" si="500"/>
        <v>0</v>
      </c>
      <c r="U911" s="44">
        <f t="shared" si="500"/>
        <v>0</v>
      </c>
      <c r="V911" s="44">
        <f t="shared" si="500"/>
        <v>0</v>
      </c>
      <c r="W911" s="44">
        <f t="shared" si="500"/>
        <v>0</v>
      </c>
      <c r="X911" s="44">
        <f t="shared" si="500"/>
        <v>0</v>
      </c>
      <c r="Y911" s="44">
        <f t="shared" si="500"/>
        <v>0</v>
      </c>
      <c r="Z911" s="44">
        <f t="shared" si="500"/>
        <v>0</v>
      </c>
      <c r="AA911" s="44">
        <f t="shared" si="481"/>
        <v>0</v>
      </c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BD911" s="44">
        <f t="shared" si="476"/>
        <v>0</v>
      </c>
      <c r="BE911" s="44">
        <f t="shared" si="476"/>
        <v>0</v>
      </c>
    </row>
    <row r="912" spans="4:57" ht="15" hidden="1" customHeight="1" x14ac:dyDescent="0.2">
      <c r="D912" s="44">
        <f t="shared" si="455"/>
        <v>0</v>
      </c>
      <c r="F912" s="44">
        <f t="shared" si="482"/>
        <v>0</v>
      </c>
      <c r="G912" s="44">
        <f t="shared" si="499"/>
        <v>0</v>
      </c>
      <c r="H912" s="44">
        <f t="shared" si="499"/>
        <v>0</v>
      </c>
      <c r="I912" s="44">
        <f t="shared" si="499"/>
        <v>0</v>
      </c>
      <c r="J912" s="44">
        <f t="shared" si="499"/>
        <v>0</v>
      </c>
      <c r="K912" s="44">
        <f t="shared" si="499"/>
        <v>0</v>
      </c>
      <c r="L912" s="44">
        <f t="shared" si="499"/>
        <v>0</v>
      </c>
      <c r="M912" s="44">
        <f t="shared" si="499"/>
        <v>0</v>
      </c>
      <c r="N912" s="44">
        <f t="shared" si="499"/>
        <v>0</v>
      </c>
      <c r="O912" s="44">
        <f t="shared" si="492"/>
        <v>0</v>
      </c>
      <c r="P912" s="44">
        <f t="shared" ref="P912:Z912" si="501">P410</f>
        <v>0</v>
      </c>
      <c r="Q912" s="44">
        <f t="shared" si="501"/>
        <v>0</v>
      </c>
      <c r="R912" s="44">
        <f t="shared" si="501"/>
        <v>0</v>
      </c>
      <c r="S912" s="44">
        <f t="shared" si="501"/>
        <v>0</v>
      </c>
      <c r="T912" s="44">
        <f t="shared" si="501"/>
        <v>0</v>
      </c>
      <c r="U912" s="44">
        <f t="shared" si="501"/>
        <v>0</v>
      </c>
      <c r="V912" s="44">
        <f t="shared" si="501"/>
        <v>0</v>
      </c>
      <c r="W912" s="44">
        <f t="shared" si="501"/>
        <v>0</v>
      </c>
      <c r="X912" s="44">
        <f t="shared" si="501"/>
        <v>0</v>
      </c>
      <c r="Y912" s="44">
        <f t="shared" si="501"/>
        <v>0</v>
      </c>
      <c r="Z912" s="44">
        <f t="shared" si="501"/>
        <v>0</v>
      </c>
      <c r="AA912" s="44">
        <f t="shared" si="481"/>
        <v>0</v>
      </c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BD912" s="44">
        <f t="shared" ref="BD912:BE931" si="502">BD410</f>
        <v>0</v>
      </c>
      <c r="BE912" s="44">
        <f t="shared" si="502"/>
        <v>0</v>
      </c>
    </row>
    <row r="913" spans="4:57" ht="15" hidden="1" customHeight="1" x14ac:dyDescent="0.2">
      <c r="D913" s="44">
        <f t="shared" si="455"/>
        <v>0</v>
      </c>
      <c r="F913" s="44">
        <f t="shared" si="482"/>
        <v>0</v>
      </c>
      <c r="G913" s="44">
        <f t="shared" si="499"/>
        <v>0</v>
      </c>
      <c r="H913" s="44">
        <f t="shared" si="499"/>
        <v>0</v>
      </c>
      <c r="I913" s="44">
        <f t="shared" si="499"/>
        <v>0</v>
      </c>
      <c r="J913" s="44">
        <f t="shared" si="499"/>
        <v>0</v>
      </c>
      <c r="K913" s="44">
        <f t="shared" si="499"/>
        <v>0</v>
      </c>
      <c r="L913" s="44">
        <f t="shared" si="499"/>
        <v>0</v>
      </c>
      <c r="M913" s="44">
        <f t="shared" si="499"/>
        <v>0</v>
      </c>
      <c r="N913" s="44">
        <f t="shared" si="499"/>
        <v>0</v>
      </c>
      <c r="O913" s="44">
        <f t="shared" si="492"/>
        <v>0</v>
      </c>
      <c r="P913" s="44">
        <f t="shared" ref="P913:Z913" si="503">P411</f>
        <v>0</v>
      </c>
      <c r="Q913" s="44">
        <f t="shared" si="503"/>
        <v>0</v>
      </c>
      <c r="R913" s="44">
        <f t="shared" si="503"/>
        <v>0</v>
      </c>
      <c r="S913" s="44">
        <f t="shared" si="503"/>
        <v>0</v>
      </c>
      <c r="T913" s="44">
        <f t="shared" si="503"/>
        <v>0</v>
      </c>
      <c r="U913" s="44">
        <f t="shared" si="503"/>
        <v>0</v>
      </c>
      <c r="V913" s="44">
        <f t="shared" si="503"/>
        <v>0</v>
      </c>
      <c r="W913" s="44">
        <f t="shared" si="503"/>
        <v>0</v>
      </c>
      <c r="X913" s="44">
        <f t="shared" si="503"/>
        <v>0</v>
      </c>
      <c r="Y913" s="44">
        <f t="shared" si="503"/>
        <v>0</v>
      </c>
      <c r="Z913" s="44">
        <f t="shared" si="503"/>
        <v>0</v>
      </c>
      <c r="AA913" s="44">
        <f t="shared" si="481"/>
        <v>0</v>
      </c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BD913" s="44">
        <f t="shared" si="502"/>
        <v>0</v>
      </c>
      <c r="BE913" s="44">
        <f t="shared" si="502"/>
        <v>0</v>
      </c>
    </row>
    <row r="914" spans="4:57" ht="15" hidden="1" customHeight="1" x14ac:dyDescent="0.2">
      <c r="D914" s="44">
        <f t="shared" si="455"/>
        <v>0</v>
      </c>
      <c r="F914" s="44">
        <f t="shared" si="482"/>
        <v>0</v>
      </c>
      <c r="G914" s="44">
        <f t="shared" si="499"/>
        <v>0</v>
      </c>
      <c r="H914" s="44">
        <f t="shared" si="499"/>
        <v>0</v>
      </c>
      <c r="I914" s="44">
        <f t="shared" si="499"/>
        <v>0</v>
      </c>
      <c r="J914" s="44">
        <f t="shared" si="499"/>
        <v>0</v>
      </c>
      <c r="K914" s="44">
        <f t="shared" si="499"/>
        <v>0</v>
      </c>
      <c r="L914" s="44">
        <f t="shared" si="499"/>
        <v>0</v>
      </c>
      <c r="M914" s="44">
        <f t="shared" si="499"/>
        <v>0</v>
      </c>
      <c r="N914" s="44">
        <f t="shared" si="499"/>
        <v>0</v>
      </c>
      <c r="O914" s="44">
        <f t="shared" si="492"/>
        <v>0</v>
      </c>
      <c r="P914" s="44">
        <f t="shared" ref="P914:Z914" si="504">P412</f>
        <v>0</v>
      </c>
      <c r="Q914" s="44">
        <f t="shared" si="504"/>
        <v>0</v>
      </c>
      <c r="R914" s="44">
        <f t="shared" si="504"/>
        <v>0</v>
      </c>
      <c r="S914" s="44">
        <f t="shared" si="504"/>
        <v>0</v>
      </c>
      <c r="T914" s="44">
        <f t="shared" si="504"/>
        <v>0</v>
      </c>
      <c r="U914" s="44">
        <f t="shared" si="504"/>
        <v>0</v>
      </c>
      <c r="V914" s="44">
        <f t="shared" si="504"/>
        <v>0</v>
      </c>
      <c r="W914" s="44">
        <f t="shared" si="504"/>
        <v>0</v>
      </c>
      <c r="X914" s="44">
        <f t="shared" si="504"/>
        <v>0</v>
      </c>
      <c r="Y914" s="44">
        <f t="shared" si="504"/>
        <v>0</v>
      </c>
      <c r="Z914" s="44">
        <f t="shared" si="504"/>
        <v>0</v>
      </c>
      <c r="AA914" s="44">
        <f t="shared" si="481"/>
        <v>0</v>
      </c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BD914" s="44">
        <f t="shared" si="502"/>
        <v>0</v>
      </c>
      <c r="BE914" s="44">
        <f t="shared" si="502"/>
        <v>0</v>
      </c>
    </row>
    <row r="915" spans="4:57" ht="15" hidden="1" customHeight="1" x14ac:dyDescent="0.2">
      <c r="D915" s="44">
        <f t="shared" si="455"/>
        <v>0</v>
      </c>
      <c r="F915" s="44">
        <f t="shared" si="482"/>
        <v>0</v>
      </c>
      <c r="G915" s="44">
        <f t="shared" si="499"/>
        <v>0</v>
      </c>
      <c r="H915" s="44">
        <f t="shared" si="499"/>
        <v>0</v>
      </c>
      <c r="I915" s="44">
        <f t="shared" si="499"/>
        <v>0</v>
      </c>
      <c r="J915" s="44">
        <f t="shared" si="499"/>
        <v>0</v>
      </c>
      <c r="K915" s="44">
        <f t="shared" si="499"/>
        <v>0</v>
      </c>
      <c r="L915" s="44">
        <f t="shared" si="499"/>
        <v>0</v>
      </c>
      <c r="M915" s="44">
        <f t="shared" si="499"/>
        <v>0</v>
      </c>
      <c r="N915" s="44">
        <f t="shared" si="499"/>
        <v>0</v>
      </c>
      <c r="O915" s="44">
        <f t="shared" si="492"/>
        <v>0</v>
      </c>
      <c r="P915" s="44">
        <f t="shared" ref="P915:Z915" si="505">P413</f>
        <v>0</v>
      </c>
      <c r="Q915" s="44">
        <f t="shared" si="505"/>
        <v>0</v>
      </c>
      <c r="R915" s="44">
        <f t="shared" si="505"/>
        <v>0</v>
      </c>
      <c r="S915" s="44">
        <f t="shared" si="505"/>
        <v>0</v>
      </c>
      <c r="T915" s="44">
        <f t="shared" si="505"/>
        <v>0</v>
      </c>
      <c r="U915" s="44">
        <f t="shared" si="505"/>
        <v>0</v>
      </c>
      <c r="V915" s="44">
        <f t="shared" si="505"/>
        <v>0</v>
      </c>
      <c r="W915" s="44">
        <f t="shared" si="505"/>
        <v>0</v>
      </c>
      <c r="X915" s="44">
        <f t="shared" si="505"/>
        <v>0</v>
      </c>
      <c r="Y915" s="44">
        <f t="shared" si="505"/>
        <v>0</v>
      </c>
      <c r="Z915" s="44">
        <f t="shared" si="505"/>
        <v>0</v>
      </c>
      <c r="AA915" s="44">
        <f t="shared" si="481"/>
        <v>0</v>
      </c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BD915" s="44">
        <f t="shared" si="502"/>
        <v>0</v>
      </c>
      <c r="BE915" s="44">
        <f t="shared" si="502"/>
        <v>0</v>
      </c>
    </row>
    <row r="916" spans="4:57" ht="15" hidden="1" customHeight="1" x14ac:dyDescent="0.2">
      <c r="D916" s="44">
        <f t="shared" si="455"/>
        <v>0</v>
      </c>
      <c r="F916" s="44">
        <f t="shared" si="482"/>
        <v>0</v>
      </c>
      <c r="G916" s="44">
        <f t="shared" si="499"/>
        <v>0</v>
      </c>
      <c r="H916" s="44">
        <f t="shared" si="499"/>
        <v>0</v>
      </c>
      <c r="I916" s="44">
        <f t="shared" si="499"/>
        <v>0</v>
      </c>
      <c r="J916" s="44">
        <f t="shared" si="499"/>
        <v>0</v>
      </c>
      <c r="K916" s="44">
        <f t="shared" si="499"/>
        <v>0</v>
      </c>
      <c r="L916" s="44">
        <f t="shared" si="499"/>
        <v>0</v>
      </c>
      <c r="M916" s="44">
        <f t="shared" si="499"/>
        <v>0</v>
      </c>
      <c r="N916" s="44">
        <f t="shared" si="499"/>
        <v>0</v>
      </c>
      <c r="O916" s="44">
        <f t="shared" si="492"/>
        <v>0</v>
      </c>
      <c r="P916" s="44">
        <f t="shared" ref="P916:Z916" si="506">P414</f>
        <v>0</v>
      </c>
      <c r="Q916" s="44">
        <f t="shared" si="506"/>
        <v>0</v>
      </c>
      <c r="R916" s="44">
        <f t="shared" si="506"/>
        <v>0</v>
      </c>
      <c r="S916" s="44">
        <f t="shared" si="506"/>
        <v>0</v>
      </c>
      <c r="T916" s="44">
        <f t="shared" si="506"/>
        <v>0</v>
      </c>
      <c r="U916" s="44">
        <f t="shared" si="506"/>
        <v>0</v>
      </c>
      <c r="V916" s="44">
        <f t="shared" si="506"/>
        <v>0</v>
      </c>
      <c r="W916" s="44">
        <f t="shared" si="506"/>
        <v>0</v>
      </c>
      <c r="X916" s="44">
        <f t="shared" si="506"/>
        <v>0</v>
      </c>
      <c r="Y916" s="44">
        <f t="shared" si="506"/>
        <v>0</v>
      </c>
      <c r="Z916" s="44">
        <f t="shared" si="506"/>
        <v>0</v>
      </c>
      <c r="AA916" s="44">
        <f t="shared" si="481"/>
        <v>0</v>
      </c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BD916" s="44">
        <f t="shared" si="502"/>
        <v>0</v>
      </c>
      <c r="BE916" s="44">
        <f t="shared" si="502"/>
        <v>0</v>
      </c>
    </row>
    <row r="917" spans="4:57" ht="15" hidden="1" customHeight="1" x14ac:dyDescent="0.2">
      <c r="D917" s="44">
        <f t="shared" si="455"/>
        <v>0</v>
      </c>
      <c r="F917" s="44">
        <f t="shared" si="482"/>
        <v>0</v>
      </c>
      <c r="G917" s="44">
        <f t="shared" si="499"/>
        <v>0</v>
      </c>
      <c r="H917" s="44">
        <f t="shared" si="499"/>
        <v>0</v>
      </c>
      <c r="I917" s="44">
        <f t="shared" si="499"/>
        <v>0</v>
      </c>
      <c r="J917" s="44">
        <f t="shared" si="499"/>
        <v>0</v>
      </c>
      <c r="K917" s="44">
        <f t="shared" si="499"/>
        <v>0</v>
      </c>
      <c r="L917" s="44">
        <f t="shared" si="499"/>
        <v>0</v>
      </c>
      <c r="M917" s="44">
        <f t="shared" si="499"/>
        <v>0</v>
      </c>
      <c r="N917" s="44">
        <f t="shared" si="499"/>
        <v>0</v>
      </c>
      <c r="O917" s="44">
        <f t="shared" si="492"/>
        <v>0</v>
      </c>
      <c r="P917" s="44">
        <f t="shared" ref="P917:Z917" si="507">P415</f>
        <v>0</v>
      </c>
      <c r="Q917" s="44">
        <f t="shared" si="507"/>
        <v>0</v>
      </c>
      <c r="R917" s="44">
        <f t="shared" si="507"/>
        <v>0</v>
      </c>
      <c r="S917" s="44">
        <f t="shared" si="507"/>
        <v>0</v>
      </c>
      <c r="T917" s="44">
        <f t="shared" si="507"/>
        <v>0</v>
      </c>
      <c r="U917" s="44">
        <f t="shared" si="507"/>
        <v>0</v>
      </c>
      <c r="V917" s="44">
        <f t="shared" si="507"/>
        <v>0</v>
      </c>
      <c r="W917" s="44">
        <f t="shared" si="507"/>
        <v>0</v>
      </c>
      <c r="X917" s="44">
        <f t="shared" si="507"/>
        <v>0</v>
      </c>
      <c r="Y917" s="44">
        <f t="shared" si="507"/>
        <v>0</v>
      </c>
      <c r="Z917" s="44">
        <f t="shared" si="507"/>
        <v>0</v>
      </c>
      <c r="AA917" s="44">
        <f t="shared" si="481"/>
        <v>0</v>
      </c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BD917" s="44">
        <f t="shared" si="502"/>
        <v>0</v>
      </c>
      <c r="BE917" s="44">
        <f t="shared" si="502"/>
        <v>0</v>
      </c>
    </row>
    <row r="918" spans="4:57" ht="15" hidden="1" customHeight="1" x14ac:dyDescent="0.2">
      <c r="D918" s="44">
        <f t="shared" si="455"/>
        <v>0</v>
      </c>
      <c r="F918" s="44">
        <f t="shared" si="482"/>
        <v>0</v>
      </c>
      <c r="G918" s="44">
        <f t="shared" si="499"/>
        <v>0</v>
      </c>
      <c r="H918" s="44">
        <f t="shared" si="499"/>
        <v>0</v>
      </c>
      <c r="I918" s="44">
        <f t="shared" si="499"/>
        <v>0</v>
      </c>
      <c r="J918" s="44">
        <f t="shared" si="499"/>
        <v>0</v>
      </c>
      <c r="K918" s="44">
        <f t="shared" si="499"/>
        <v>0</v>
      </c>
      <c r="L918" s="44">
        <f t="shared" si="499"/>
        <v>0</v>
      </c>
      <c r="M918" s="44">
        <f t="shared" si="499"/>
        <v>0</v>
      </c>
      <c r="N918" s="44">
        <f t="shared" si="499"/>
        <v>0</v>
      </c>
      <c r="O918" s="44">
        <f t="shared" si="492"/>
        <v>0</v>
      </c>
      <c r="P918" s="44">
        <f t="shared" ref="P918:Z918" si="508">P416</f>
        <v>0</v>
      </c>
      <c r="Q918" s="44">
        <f t="shared" si="508"/>
        <v>0</v>
      </c>
      <c r="R918" s="44">
        <f t="shared" si="508"/>
        <v>0</v>
      </c>
      <c r="S918" s="44">
        <f t="shared" si="508"/>
        <v>0</v>
      </c>
      <c r="T918" s="44">
        <f t="shared" si="508"/>
        <v>0</v>
      </c>
      <c r="U918" s="44">
        <f t="shared" si="508"/>
        <v>0</v>
      </c>
      <c r="V918" s="44">
        <f t="shared" si="508"/>
        <v>0</v>
      </c>
      <c r="W918" s="44">
        <f t="shared" si="508"/>
        <v>0</v>
      </c>
      <c r="X918" s="44">
        <f t="shared" si="508"/>
        <v>0</v>
      </c>
      <c r="Y918" s="44">
        <f t="shared" si="508"/>
        <v>0</v>
      </c>
      <c r="Z918" s="44">
        <f t="shared" si="508"/>
        <v>0</v>
      </c>
      <c r="AA918" s="44">
        <f t="shared" si="481"/>
        <v>0</v>
      </c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BD918" s="44">
        <f t="shared" si="502"/>
        <v>0</v>
      </c>
      <c r="BE918" s="44">
        <f t="shared" si="502"/>
        <v>0</v>
      </c>
    </row>
    <row r="919" spans="4:57" ht="15" hidden="1" customHeight="1" x14ac:dyDescent="0.2">
      <c r="D919" s="44">
        <f t="shared" si="455"/>
        <v>0</v>
      </c>
      <c r="F919" s="44">
        <f t="shared" si="482"/>
        <v>0</v>
      </c>
      <c r="G919" s="44">
        <f t="shared" si="499"/>
        <v>0</v>
      </c>
      <c r="H919" s="44">
        <f t="shared" si="499"/>
        <v>0</v>
      </c>
      <c r="I919" s="44">
        <f t="shared" si="499"/>
        <v>0</v>
      </c>
      <c r="J919" s="44">
        <f t="shared" si="499"/>
        <v>0</v>
      </c>
      <c r="K919" s="44">
        <f t="shared" si="499"/>
        <v>0</v>
      </c>
      <c r="L919" s="44">
        <f t="shared" si="499"/>
        <v>0</v>
      </c>
      <c r="M919" s="44">
        <f t="shared" si="499"/>
        <v>0</v>
      </c>
      <c r="N919" s="44">
        <f t="shared" si="499"/>
        <v>0</v>
      </c>
      <c r="O919" s="44">
        <f t="shared" si="492"/>
        <v>0</v>
      </c>
      <c r="P919" s="44">
        <f t="shared" ref="P919:Z919" si="509">P417</f>
        <v>0</v>
      </c>
      <c r="Q919" s="44">
        <f t="shared" si="509"/>
        <v>0</v>
      </c>
      <c r="R919" s="44">
        <f t="shared" si="509"/>
        <v>0</v>
      </c>
      <c r="S919" s="44">
        <f t="shared" si="509"/>
        <v>0</v>
      </c>
      <c r="T919" s="44">
        <f t="shared" si="509"/>
        <v>0</v>
      </c>
      <c r="U919" s="44">
        <f t="shared" si="509"/>
        <v>0</v>
      </c>
      <c r="V919" s="44">
        <f t="shared" si="509"/>
        <v>0</v>
      </c>
      <c r="W919" s="44">
        <f t="shared" si="509"/>
        <v>0</v>
      </c>
      <c r="X919" s="44">
        <f t="shared" si="509"/>
        <v>0</v>
      </c>
      <c r="Y919" s="44">
        <f t="shared" si="509"/>
        <v>0</v>
      </c>
      <c r="Z919" s="44">
        <f t="shared" si="509"/>
        <v>0</v>
      </c>
      <c r="AA919" s="44">
        <f t="shared" si="481"/>
        <v>0</v>
      </c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BD919" s="44">
        <f t="shared" si="502"/>
        <v>0</v>
      </c>
      <c r="BE919" s="44">
        <f t="shared" si="502"/>
        <v>0</v>
      </c>
    </row>
    <row r="920" spans="4:57" ht="15" hidden="1" customHeight="1" x14ac:dyDescent="0.2">
      <c r="D920" s="44">
        <f t="shared" si="455"/>
        <v>0</v>
      </c>
      <c r="F920" s="44">
        <f t="shared" si="482"/>
        <v>0</v>
      </c>
      <c r="G920" s="44">
        <f t="shared" si="499"/>
        <v>0</v>
      </c>
      <c r="H920" s="44">
        <f t="shared" si="499"/>
        <v>0</v>
      </c>
      <c r="I920" s="44">
        <f t="shared" si="499"/>
        <v>0</v>
      </c>
      <c r="J920" s="44">
        <f t="shared" si="499"/>
        <v>0</v>
      </c>
      <c r="K920" s="44">
        <f t="shared" si="499"/>
        <v>0</v>
      </c>
      <c r="L920" s="44">
        <f t="shared" si="499"/>
        <v>0</v>
      </c>
      <c r="M920" s="44">
        <f t="shared" si="499"/>
        <v>0</v>
      </c>
      <c r="N920" s="44">
        <f t="shared" si="499"/>
        <v>0</v>
      </c>
      <c r="O920" s="44">
        <f t="shared" si="492"/>
        <v>0</v>
      </c>
      <c r="P920" s="44">
        <f t="shared" ref="P920:Z920" si="510">P418</f>
        <v>0</v>
      </c>
      <c r="Q920" s="44">
        <f t="shared" si="510"/>
        <v>0</v>
      </c>
      <c r="R920" s="44">
        <f t="shared" si="510"/>
        <v>0</v>
      </c>
      <c r="S920" s="44">
        <f t="shared" si="510"/>
        <v>0</v>
      </c>
      <c r="T920" s="44">
        <f t="shared" si="510"/>
        <v>0</v>
      </c>
      <c r="U920" s="44">
        <f t="shared" si="510"/>
        <v>0</v>
      </c>
      <c r="V920" s="44">
        <f t="shared" si="510"/>
        <v>0</v>
      </c>
      <c r="W920" s="44">
        <f t="shared" si="510"/>
        <v>0</v>
      </c>
      <c r="X920" s="44">
        <f t="shared" si="510"/>
        <v>0</v>
      </c>
      <c r="Y920" s="44">
        <f t="shared" si="510"/>
        <v>0</v>
      </c>
      <c r="Z920" s="44">
        <f t="shared" si="510"/>
        <v>0</v>
      </c>
      <c r="AA920" s="44">
        <f t="shared" si="481"/>
        <v>0</v>
      </c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BD920" s="44">
        <f t="shared" si="502"/>
        <v>0</v>
      </c>
      <c r="BE920" s="44">
        <f t="shared" si="502"/>
        <v>0</v>
      </c>
    </row>
    <row r="921" spans="4:57" ht="15" hidden="1" customHeight="1" x14ac:dyDescent="0.2">
      <c r="D921" s="44">
        <f t="shared" si="455"/>
        <v>0</v>
      </c>
      <c r="F921" s="44">
        <f t="shared" si="482"/>
        <v>0</v>
      </c>
      <c r="G921" s="44">
        <f t="shared" ref="G921:N930" si="511">G419</f>
        <v>0</v>
      </c>
      <c r="H921" s="44">
        <f t="shared" si="511"/>
        <v>0</v>
      </c>
      <c r="I921" s="44">
        <f t="shared" si="511"/>
        <v>0</v>
      </c>
      <c r="J921" s="44">
        <f t="shared" si="511"/>
        <v>0</v>
      </c>
      <c r="K921" s="44">
        <f t="shared" si="511"/>
        <v>0</v>
      </c>
      <c r="L921" s="44">
        <f t="shared" si="511"/>
        <v>0</v>
      </c>
      <c r="M921" s="44">
        <f t="shared" si="511"/>
        <v>0</v>
      </c>
      <c r="N921" s="44">
        <f t="shared" si="511"/>
        <v>0</v>
      </c>
      <c r="O921" s="44">
        <f t="shared" si="492"/>
        <v>0</v>
      </c>
      <c r="P921" s="44">
        <f t="shared" ref="P921:Z921" si="512">P419</f>
        <v>0</v>
      </c>
      <c r="Q921" s="44">
        <f t="shared" si="512"/>
        <v>0</v>
      </c>
      <c r="R921" s="44">
        <f t="shared" si="512"/>
        <v>0</v>
      </c>
      <c r="S921" s="44">
        <f t="shared" si="512"/>
        <v>0</v>
      </c>
      <c r="T921" s="44">
        <f t="shared" si="512"/>
        <v>0</v>
      </c>
      <c r="U921" s="44">
        <f t="shared" si="512"/>
        <v>0</v>
      </c>
      <c r="V921" s="44">
        <f t="shared" si="512"/>
        <v>0</v>
      </c>
      <c r="W921" s="44">
        <f t="shared" si="512"/>
        <v>0</v>
      </c>
      <c r="X921" s="44">
        <f t="shared" si="512"/>
        <v>0</v>
      </c>
      <c r="Y921" s="44">
        <f t="shared" si="512"/>
        <v>0</v>
      </c>
      <c r="Z921" s="44">
        <f t="shared" si="512"/>
        <v>0</v>
      </c>
      <c r="AA921" s="44">
        <f t="shared" si="481"/>
        <v>0</v>
      </c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BD921" s="44">
        <f t="shared" si="502"/>
        <v>0</v>
      </c>
      <c r="BE921" s="44">
        <f t="shared" si="502"/>
        <v>0</v>
      </c>
    </row>
    <row r="922" spans="4:57" ht="15" hidden="1" customHeight="1" x14ac:dyDescent="0.2">
      <c r="D922" s="44">
        <f t="shared" si="455"/>
        <v>0</v>
      </c>
      <c r="F922" s="44">
        <f t="shared" si="482"/>
        <v>0</v>
      </c>
      <c r="G922" s="44">
        <f t="shared" si="511"/>
        <v>0</v>
      </c>
      <c r="H922" s="44">
        <f t="shared" si="511"/>
        <v>0</v>
      </c>
      <c r="I922" s="44">
        <f t="shared" si="511"/>
        <v>0</v>
      </c>
      <c r="J922" s="44">
        <f t="shared" si="511"/>
        <v>0</v>
      </c>
      <c r="K922" s="44">
        <f t="shared" si="511"/>
        <v>0</v>
      </c>
      <c r="L922" s="44">
        <f t="shared" si="511"/>
        <v>0</v>
      </c>
      <c r="M922" s="44">
        <f t="shared" si="511"/>
        <v>0</v>
      </c>
      <c r="N922" s="44">
        <f t="shared" si="511"/>
        <v>0</v>
      </c>
      <c r="O922" s="44">
        <f t="shared" si="492"/>
        <v>0</v>
      </c>
      <c r="P922" s="44">
        <f t="shared" ref="P922:Z922" si="513">P420</f>
        <v>0</v>
      </c>
      <c r="Q922" s="44">
        <f t="shared" si="513"/>
        <v>0</v>
      </c>
      <c r="R922" s="44">
        <f t="shared" si="513"/>
        <v>0</v>
      </c>
      <c r="S922" s="44">
        <f t="shared" si="513"/>
        <v>0</v>
      </c>
      <c r="T922" s="44">
        <f t="shared" si="513"/>
        <v>0</v>
      </c>
      <c r="U922" s="44">
        <f t="shared" si="513"/>
        <v>0</v>
      </c>
      <c r="V922" s="44">
        <f t="shared" si="513"/>
        <v>0</v>
      </c>
      <c r="W922" s="44">
        <f t="shared" si="513"/>
        <v>0</v>
      </c>
      <c r="X922" s="44">
        <f t="shared" si="513"/>
        <v>0</v>
      </c>
      <c r="Y922" s="44">
        <f t="shared" si="513"/>
        <v>0</v>
      </c>
      <c r="Z922" s="44">
        <f t="shared" si="513"/>
        <v>0</v>
      </c>
      <c r="AA922" s="44">
        <f t="shared" si="481"/>
        <v>0</v>
      </c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BD922" s="44">
        <f t="shared" si="502"/>
        <v>0</v>
      </c>
      <c r="BE922" s="44">
        <f t="shared" si="502"/>
        <v>0</v>
      </c>
    </row>
    <row r="923" spans="4:57" ht="15" hidden="1" customHeight="1" x14ac:dyDescent="0.2">
      <c r="D923" s="44">
        <f t="shared" si="455"/>
        <v>0</v>
      </c>
      <c r="F923" s="44">
        <f t="shared" si="482"/>
        <v>0</v>
      </c>
      <c r="G923" s="44">
        <f t="shared" si="511"/>
        <v>0</v>
      </c>
      <c r="H923" s="44">
        <f t="shared" si="511"/>
        <v>0</v>
      </c>
      <c r="I923" s="44">
        <f t="shared" si="511"/>
        <v>0</v>
      </c>
      <c r="J923" s="44">
        <f t="shared" si="511"/>
        <v>0</v>
      </c>
      <c r="K923" s="44">
        <f t="shared" si="511"/>
        <v>0</v>
      </c>
      <c r="L923" s="44">
        <f t="shared" si="511"/>
        <v>0</v>
      </c>
      <c r="M923" s="44">
        <f t="shared" si="511"/>
        <v>0</v>
      </c>
      <c r="N923" s="44">
        <f t="shared" si="511"/>
        <v>0</v>
      </c>
      <c r="O923" s="44">
        <f t="shared" si="492"/>
        <v>0</v>
      </c>
      <c r="P923" s="44">
        <f t="shared" ref="P923:Z923" si="514">P421</f>
        <v>0</v>
      </c>
      <c r="Q923" s="44">
        <f t="shared" si="514"/>
        <v>0</v>
      </c>
      <c r="R923" s="44">
        <f t="shared" si="514"/>
        <v>0</v>
      </c>
      <c r="S923" s="44">
        <f t="shared" si="514"/>
        <v>0</v>
      </c>
      <c r="T923" s="44">
        <f t="shared" si="514"/>
        <v>0</v>
      </c>
      <c r="U923" s="44">
        <f t="shared" si="514"/>
        <v>0</v>
      </c>
      <c r="V923" s="44">
        <f t="shared" si="514"/>
        <v>0</v>
      </c>
      <c r="W923" s="44">
        <f t="shared" si="514"/>
        <v>0</v>
      </c>
      <c r="X923" s="44">
        <f t="shared" si="514"/>
        <v>0</v>
      </c>
      <c r="Y923" s="44">
        <f t="shared" si="514"/>
        <v>0</v>
      </c>
      <c r="Z923" s="44">
        <f t="shared" si="514"/>
        <v>0</v>
      </c>
      <c r="AA923" s="44">
        <f t="shared" si="481"/>
        <v>0</v>
      </c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BD923" s="44">
        <f t="shared" si="502"/>
        <v>0</v>
      </c>
      <c r="BE923" s="44">
        <f t="shared" si="502"/>
        <v>0</v>
      </c>
    </row>
    <row r="924" spans="4:57" ht="15" hidden="1" customHeight="1" x14ac:dyDescent="0.2">
      <c r="D924" s="44">
        <f t="shared" si="455"/>
        <v>0</v>
      </c>
      <c r="F924" s="44">
        <f t="shared" si="482"/>
        <v>0</v>
      </c>
      <c r="G924" s="44">
        <f t="shared" si="511"/>
        <v>0</v>
      </c>
      <c r="H924" s="44">
        <f t="shared" si="511"/>
        <v>0</v>
      </c>
      <c r="I924" s="44">
        <f t="shared" si="511"/>
        <v>0</v>
      </c>
      <c r="J924" s="44">
        <f t="shared" si="511"/>
        <v>0</v>
      </c>
      <c r="K924" s="44">
        <f t="shared" si="511"/>
        <v>0</v>
      </c>
      <c r="L924" s="44">
        <f t="shared" si="511"/>
        <v>0</v>
      </c>
      <c r="M924" s="44">
        <f t="shared" si="511"/>
        <v>0</v>
      </c>
      <c r="N924" s="44">
        <f t="shared" si="511"/>
        <v>0</v>
      </c>
      <c r="O924" s="44">
        <f t="shared" si="492"/>
        <v>0</v>
      </c>
      <c r="P924" s="44">
        <f t="shared" ref="P924:Z924" si="515">P422</f>
        <v>0</v>
      </c>
      <c r="Q924" s="44">
        <f t="shared" si="515"/>
        <v>0</v>
      </c>
      <c r="R924" s="44">
        <f t="shared" si="515"/>
        <v>0</v>
      </c>
      <c r="S924" s="44">
        <f t="shared" si="515"/>
        <v>0</v>
      </c>
      <c r="T924" s="44">
        <f t="shared" si="515"/>
        <v>0</v>
      </c>
      <c r="U924" s="44">
        <f t="shared" si="515"/>
        <v>0</v>
      </c>
      <c r="V924" s="44">
        <f t="shared" si="515"/>
        <v>0</v>
      </c>
      <c r="W924" s="44">
        <f t="shared" si="515"/>
        <v>0</v>
      </c>
      <c r="X924" s="44">
        <f t="shared" si="515"/>
        <v>0</v>
      </c>
      <c r="Y924" s="44">
        <f t="shared" si="515"/>
        <v>0</v>
      </c>
      <c r="Z924" s="44">
        <f t="shared" si="515"/>
        <v>0</v>
      </c>
      <c r="AA924" s="44">
        <f t="shared" si="481"/>
        <v>0</v>
      </c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BD924" s="44">
        <f t="shared" si="502"/>
        <v>0</v>
      </c>
      <c r="BE924" s="44">
        <f t="shared" si="502"/>
        <v>0</v>
      </c>
    </row>
    <row r="925" spans="4:57" ht="15" hidden="1" customHeight="1" x14ac:dyDescent="0.2">
      <c r="D925" s="44">
        <f t="shared" si="455"/>
        <v>0</v>
      </c>
      <c r="F925" s="44">
        <f t="shared" si="482"/>
        <v>0</v>
      </c>
      <c r="G925" s="44">
        <f t="shared" si="511"/>
        <v>0</v>
      </c>
      <c r="H925" s="44">
        <f t="shared" si="511"/>
        <v>0</v>
      </c>
      <c r="I925" s="44">
        <f t="shared" si="511"/>
        <v>0</v>
      </c>
      <c r="J925" s="44">
        <f t="shared" si="511"/>
        <v>0</v>
      </c>
      <c r="K925" s="44">
        <f t="shared" si="511"/>
        <v>0</v>
      </c>
      <c r="L925" s="44">
        <f t="shared" si="511"/>
        <v>0</v>
      </c>
      <c r="M925" s="44">
        <f t="shared" si="511"/>
        <v>0</v>
      </c>
      <c r="N925" s="44">
        <f t="shared" si="511"/>
        <v>0</v>
      </c>
      <c r="O925" s="44">
        <f t="shared" si="492"/>
        <v>0</v>
      </c>
      <c r="P925" s="44">
        <f t="shared" ref="P925:Z925" si="516">P423</f>
        <v>0</v>
      </c>
      <c r="Q925" s="44">
        <f t="shared" si="516"/>
        <v>0</v>
      </c>
      <c r="R925" s="44">
        <f t="shared" si="516"/>
        <v>0</v>
      </c>
      <c r="S925" s="44">
        <f t="shared" si="516"/>
        <v>0</v>
      </c>
      <c r="T925" s="44">
        <f t="shared" si="516"/>
        <v>0</v>
      </c>
      <c r="U925" s="44">
        <f t="shared" si="516"/>
        <v>0</v>
      </c>
      <c r="V925" s="44">
        <f t="shared" si="516"/>
        <v>0</v>
      </c>
      <c r="W925" s="44">
        <f t="shared" si="516"/>
        <v>0</v>
      </c>
      <c r="X925" s="44">
        <f t="shared" si="516"/>
        <v>0</v>
      </c>
      <c r="Y925" s="44">
        <f t="shared" si="516"/>
        <v>0</v>
      </c>
      <c r="Z925" s="44">
        <f t="shared" si="516"/>
        <v>0</v>
      </c>
      <c r="AA925" s="44">
        <f t="shared" si="481"/>
        <v>0</v>
      </c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BD925" s="44">
        <f t="shared" si="502"/>
        <v>0</v>
      </c>
      <c r="BE925" s="44">
        <f t="shared" si="502"/>
        <v>0</v>
      </c>
    </row>
    <row r="926" spans="4:57" ht="15" hidden="1" customHeight="1" x14ac:dyDescent="0.2">
      <c r="D926" s="44">
        <f t="shared" si="455"/>
        <v>0</v>
      </c>
      <c r="F926" s="44">
        <f t="shared" si="482"/>
        <v>0</v>
      </c>
      <c r="G926" s="44">
        <f t="shared" si="511"/>
        <v>0</v>
      </c>
      <c r="H926" s="44">
        <f t="shared" si="511"/>
        <v>0</v>
      </c>
      <c r="I926" s="44">
        <f t="shared" si="511"/>
        <v>0</v>
      </c>
      <c r="J926" s="44">
        <f t="shared" si="511"/>
        <v>0</v>
      </c>
      <c r="K926" s="44">
        <f t="shared" si="511"/>
        <v>0</v>
      </c>
      <c r="L926" s="44">
        <f t="shared" si="511"/>
        <v>0</v>
      </c>
      <c r="M926" s="44">
        <f t="shared" si="511"/>
        <v>0</v>
      </c>
      <c r="N926" s="44">
        <f t="shared" si="511"/>
        <v>0</v>
      </c>
      <c r="O926" s="44">
        <f t="shared" si="492"/>
        <v>0</v>
      </c>
      <c r="P926" s="44">
        <f t="shared" ref="P926:Z926" si="517">P424</f>
        <v>0</v>
      </c>
      <c r="Q926" s="44">
        <f t="shared" si="517"/>
        <v>0</v>
      </c>
      <c r="R926" s="44">
        <f t="shared" si="517"/>
        <v>0</v>
      </c>
      <c r="S926" s="44">
        <f t="shared" si="517"/>
        <v>0</v>
      </c>
      <c r="T926" s="44">
        <f t="shared" si="517"/>
        <v>0</v>
      </c>
      <c r="U926" s="44">
        <f t="shared" si="517"/>
        <v>0</v>
      </c>
      <c r="V926" s="44">
        <f t="shared" si="517"/>
        <v>0</v>
      </c>
      <c r="W926" s="44">
        <f t="shared" si="517"/>
        <v>0</v>
      </c>
      <c r="X926" s="44">
        <f t="shared" si="517"/>
        <v>0</v>
      </c>
      <c r="Y926" s="44">
        <f t="shared" si="517"/>
        <v>0</v>
      </c>
      <c r="Z926" s="44">
        <f t="shared" si="517"/>
        <v>0</v>
      </c>
      <c r="AA926" s="44">
        <f t="shared" si="481"/>
        <v>0</v>
      </c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BD926" s="44">
        <f t="shared" si="502"/>
        <v>0</v>
      </c>
      <c r="BE926" s="44">
        <f t="shared" si="502"/>
        <v>0</v>
      </c>
    </row>
    <row r="927" spans="4:57" ht="15" hidden="1" customHeight="1" x14ac:dyDescent="0.2">
      <c r="D927" s="44">
        <f t="shared" si="455"/>
        <v>0</v>
      </c>
      <c r="F927" s="44">
        <f t="shared" si="482"/>
        <v>0</v>
      </c>
      <c r="G927" s="44">
        <f t="shared" si="511"/>
        <v>0</v>
      </c>
      <c r="H927" s="44">
        <f t="shared" si="511"/>
        <v>0</v>
      </c>
      <c r="I927" s="44">
        <f t="shared" si="511"/>
        <v>0</v>
      </c>
      <c r="J927" s="44">
        <f t="shared" si="511"/>
        <v>0</v>
      </c>
      <c r="K927" s="44">
        <f t="shared" si="511"/>
        <v>0</v>
      </c>
      <c r="L927" s="44">
        <f t="shared" si="511"/>
        <v>0</v>
      </c>
      <c r="M927" s="44">
        <f t="shared" si="511"/>
        <v>0</v>
      </c>
      <c r="N927" s="44">
        <f t="shared" si="511"/>
        <v>0</v>
      </c>
      <c r="O927" s="44">
        <f t="shared" si="492"/>
        <v>0</v>
      </c>
      <c r="P927" s="44">
        <f t="shared" ref="P927:Z927" si="518">P425</f>
        <v>0</v>
      </c>
      <c r="Q927" s="44">
        <f t="shared" si="518"/>
        <v>0</v>
      </c>
      <c r="R927" s="44">
        <f t="shared" si="518"/>
        <v>0</v>
      </c>
      <c r="S927" s="44">
        <f t="shared" si="518"/>
        <v>0</v>
      </c>
      <c r="T927" s="44">
        <f t="shared" si="518"/>
        <v>0</v>
      </c>
      <c r="U927" s="44">
        <f t="shared" si="518"/>
        <v>0</v>
      </c>
      <c r="V927" s="44">
        <f t="shared" si="518"/>
        <v>0</v>
      </c>
      <c r="W927" s="44">
        <f t="shared" si="518"/>
        <v>0</v>
      </c>
      <c r="X927" s="44">
        <f t="shared" si="518"/>
        <v>0</v>
      </c>
      <c r="Y927" s="44">
        <f t="shared" si="518"/>
        <v>0</v>
      </c>
      <c r="Z927" s="44">
        <f t="shared" si="518"/>
        <v>0</v>
      </c>
      <c r="AA927" s="44">
        <f t="shared" si="481"/>
        <v>0</v>
      </c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BD927" s="44">
        <f t="shared" si="502"/>
        <v>0</v>
      </c>
      <c r="BE927" s="44">
        <f t="shared" si="502"/>
        <v>0</v>
      </c>
    </row>
    <row r="928" spans="4:57" ht="15" hidden="1" customHeight="1" x14ac:dyDescent="0.2">
      <c r="D928" s="44">
        <f t="shared" si="455"/>
        <v>0</v>
      </c>
      <c r="F928" s="44">
        <f t="shared" si="482"/>
        <v>0</v>
      </c>
      <c r="G928" s="44">
        <f t="shared" si="511"/>
        <v>0</v>
      </c>
      <c r="H928" s="44">
        <f t="shared" si="511"/>
        <v>0</v>
      </c>
      <c r="I928" s="44">
        <f t="shared" si="511"/>
        <v>0</v>
      </c>
      <c r="J928" s="44">
        <f t="shared" si="511"/>
        <v>0</v>
      </c>
      <c r="K928" s="44">
        <f t="shared" si="511"/>
        <v>0</v>
      </c>
      <c r="L928" s="44">
        <f t="shared" si="511"/>
        <v>0</v>
      </c>
      <c r="M928" s="44">
        <f t="shared" si="511"/>
        <v>0</v>
      </c>
      <c r="N928" s="44">
        <f t="shared" si="511"/>
        <v>0</v>
      </c>
      <c r="O928" s="44">
        <f t="shared" si="492"/>
        <v>0</v>
      </c>
      <c r="P928" s="44">
        <f t="shared" ref="P928:Z928" si="519">P426</f>
        <v>0</v>
      </c>
      <c r="Q928" s="44">
        <f t="shared" si="519"/>
        <v>0</v>
      </c>
      <c r="R928" s="44">
        <f t="shared" si="519"/>
        <v>0</v>
      </c>
      <c r="S928" s="44">
        <f t="shared" si="519"/>
        <v>0</v>
      </c>
      <c r="T928" s="44">
        <f t="shared" si="519"/>
        <v>0</v>
      </c>
      <c r="U928" s="44">
        <f t="shared" si="519"/>
        <v>0</v>
      </c>
      <c r="V928" s="44">
        <f t="shared" si="519"/>
        <v>0</v>
      </c>
      <c r="W928" s="44">
        <f t="shared" si="519"/>
        <v>0</v>
      </c>
      <c r="X928" s="44">
        <f t="shared" si="519"/>
        <v>0</v>
      </c>
      <c r="Y928" s="44">
        <f t="shared" si="519"/>
        <v>0</v>
      </c>
      <c r="Z928" s="44">
        <f t="shared" si="519"/>
        <v>0</v>
      </c>
      <c r="AA928" s="44">
        <f t="shared" si="481"/>
        <v>0</v>
      </c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BD928" s="44">
        <f t="shared" si="502"/>
        <v>0</v>
      </c>
      <c r="BE928" s="44">
        <f t="shared" si="502"/>
        <v>0</v>
      </c>
    </row>
    <row r="929" spans="4:57" ht="15" hidden="1" customHeight="1" x14ac:dyDescent="0.2">
      <c r="D929" s="44">
        <f t="shared" si="455"/>
        <v>0</v>
      </c>
      <c r="F929" s="44">
        <f t="shared" ref="F929:F960" si="520">F427</f>
        <v>0</v>
      </c>
      <c r="G929" s="44">
        <f t="shared" si="511"/>
        <v>0</v>
      </c>
      <c r="H929" s="44">
        <f t="shared" si="511"/>
        <v>0</v>
      </c>
      <c r="I929" s="44">
        <f t="shared" si="511"/>
        <v>0</v>
      </c>
      <c r="J929" s="44">
        <f t="shared" si="511"/>
        <v>0</v>
      </c>
      <c r="K929" s="44">
        <f t="shared" si="511"/>
        <v>0</v>
      </c>
      <c r="L929" s="44">
        <f t="shared" si="511"/>
        <v>0</v>
      </c>
      <c r="M929" s="44">
        <f t="shared" si="511"/>
        <v>0</v>
      </c>
      <c r="N929" s="44">
        <f t="shared" si="511"/>
        <v>0</v>
      </c>
      <c r="O929" s="44">
        <f t="shared" si="492"/>
        <v>0</v>
      </c>
      <c r="P929" s="44">
        <f t="shared" ref="P929:Z929" si="521">P427</f>
        <v>0</v>
      </c>
      <c r="Q929" s="44">
        <f t="shared" si="521"/>
        <v>0</v>
      </c>
      <c r="R929" s="44">
        <f t="shared" si="521"/>
        <v>0</v>
      </c>
      <c r="S929" s="44">
        <f t="shared" si="521"/>
        <v>0</v>
      </c>
      <c r="T929" s="44">
        <f t="shared" si="521"/>
        <v>0</v>
      </c>
      <c r="U929" s="44">
        <f t="shared" si="521"/>
        <v>0</v>
      </c>
      <c r="V929" s="44">
        <f t="shared" si="521"/>
        <v>0</v>
      </c>
      <c r="W929" s="44">
        <f t="shared" si="521"/>
        <v>0</v>
      </c>
      <c r="X929" s="44">
        <f t="shared" si="521"/>
        <v>0</v>
      </c>
      <c r="Y929" s="44">
        <f t="shared" si="521"/>
        <v>0</v>
      </c>
      <c r="Z929" s="44">
        <f t="shared" si="521"/>
        <v>0</v>
      </c>
      <c r="AA929" s="44">
        <f t="shared" si="481"/>
        <v>0</v>
      </c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BD929" s="44">
        <f t="shared" si="502"/>
        <v>0</v>
      </c>
      <c r="BE929" s="44">
        <f t="shared" si="502"/>
        <v>0</v>
      </c>
    </row>
    <row r="930" spans="4:57" ht="15" hidden="1" customHeight="1" x14ac:dyDescent="0.2">
      <c r="D930" s="44">
        <f t="shared" si="455"/>
        <v>0</v>
      </c>
      <c r="F930" s="44">
        <f t="shared" si="520"/>
        <v>0</v>
      </c>
      <c r="G930" s="44">
        <f t="shared" si="511"/>
        <v>0</v>
      </c>
      <c r="H930" s="44">
        <f t="shared" si="511"/>
        <v>0</v>
      </c>
      <c r="I930" s="44">
        <f t="shared" si="511"/>
        <v>0</v>
      </c>
      <c r="J930" s="44">
        <f t="shared" si="511"/>
        <v>0</v>
      </c>
      <c r="K930" s="44">
        <f t="shared" si="511"/>
        <v>0</v>
      </c>
      <c r="L930" s="44">
        <f t="shared" si="511"/>
        <v>0</v>
      </c>
      <c r="M930" s="44">
        <f t="shared" si="511"/>
        <v>0</v>
      </c>
      <c r="N930" s="44">
        <f t="shared" si="511"/>
        <v>0</v>
      </c>
      <c r="O930" s="44">
        <f t="shared" si="492"/>
        <v>0</v>
      </c>
      <c r="P930" s="44">
        <f t="shared" ref="P930:Z930" si="522">P428</f>
        <v>0</v>
      </c>
      <c r="Q930" s="44">
        <f t="shared" si="522"/>
        <v>0</v>
      </c>
      <c r="R930" s="44">
        <f t="shared" si="522"/>
        <v>0</v>
      </c>
      <c r="S930" s="44">
        <f t="shared" si="522"/>
        <v>0</v>
      </c>
      <c r="T930" s="44">
        <f t="shared" si="522"/>
        <v>0</v>
      </c>
      <c r="U930" s="44">
        <f t="shared" si="522"/>
        <v>0</v>
      </c>
      <c r="V930" s="44">
        <f t="shared" si="522"/>
        <v>0</v>
      </c>
      <c r="W930" s="44">
        <f t="shared" si="522"/>
        <v>0</v>
      </c>
      <c r="X930" s="44">
        <f t="shared" si="522"/>
        <v>0</v>
      </c>
      <c r="Y930" s="44">
        <f t="shared" si="522"/>
        <v>0</v>
      </c>
      <c r="Z930" s="44">
        <f t="shared" si="522"/>
        <v>0</v>
      </c>
      <c r="AA930" s="44">
        <f t="shared" si="481"/>
        <v>0</v>
      </c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BD930" s="44">
        <f t="shared" si="502"/>
        <v>0</v>
      </c>
      <c r="BE930" s="44">
        <f t="shared" si="502"/>
        <v>0</v>
      </c>
    </row>
    <row r="931" spans="4:57" ht="15" hidden="1" customHeight="1" x14ac:dyDescent="0.2">
      <c r="D931" s="44">
        <f t="shared" si="455"/>
        <v>0</v>
      </c>
      <c r="F931" s="44">
        <f t="shared" si="520"/>
        <v>0</v>
      </c>
      <c r="G931" s="44">
        <f t="shared" ref="G931:N940" si="523">G429</f>
        <v>0</v>
      </c>
      <c r="H931" s="44">
        <f t="shared" si="523"/>
        <v>0</v>
      </c>
      <c r="I931" s="44">
        <f t="shared" si="523"/>
        <v>0</v>
      </c>
      <c r="J931" s="44">
        <f t="shared" si="523"/>
        <v>0</v>
      </c>
      <c r="K931" s="44">
        <f t="shared" si="523"/>
        <v>0</v>
      </c>
      <c r="L931" s="44">
        <f t="shared" si="523"/>
        <v>0</v>
      </c>
      <c r="M931" s="44">
        <f t="shared" si="523"/>
        <v>0</v>
      </c>
      <c r="N931" s="44">
        <f t="shared" si="523"/>
        <v>0</v>
      </c>
      <c r="O931" s="44">
        <f t="shared" si="492"/>
        <v>0</v>
      </c>
      <c r="P931" s="44">
        <f t="shared" ref="P931:Z931" si="524">P429</f>
        <v>0</v>
      </c>
      <c r="Q931" s="44">
        <f t="shared" si="524"/>
        <v>0</v>
      </c>
      <c r="R931" s="44">
        <f t="shared" si="524"/>
        <v>0</v>
      </c>
      <c r="S931" s="44">
        <f t="shared" si="524"/>
        <v>0</v>
      </c>
      <c r="T931" s="44">
        <f t="shared" si="524"/>
        <v>0</v>
      </c>
      <c r="U931" s="44">
        <f t="shared" si="524"/>
        <v>0</v>
      </c>
      <c r="V931" s="44">
        <f t="shared" si="524"/>
        <v>0</v>
      </c>
      <c r="W931" s="44">
        <f t="shared" si="524"/>
        <v>0</v>
      </c>
      <c r="X931" s="44">
        <f t="shared" si="524"/>
        <v>0</v>
      </c>
      <c r="Y931" s="44">
        <f t="shared" si="524"/>
        <v>0</v>
      </c>
      <c r="Z931" s="44">
        <f t="shared" si="524"/>
        <v>0</v>
      </c>
      <c r="AA931" s="44">
        <f t="shared" si="481"/>
        <v>0</v>
      </c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BD931" s="44">
        <f t="shared" si="502"/>
        <v>0</v>
      </c>
      <c r="BE931" s="44">
        <f t="shared" si="502"/>
        <v>0</v>
      </c>
    </row>
    <row r="932" spans="4:57" ht="15" hidden="1" customHeight="1" x14ac:dyDescent="0.2">
      <c r="D932" s="44">
        <f t="shared" si="455"/>
        <v>0</v>
      </c>
      <c r="F932" s="44">
        <f t="shared" si="520"/>
        <v>0</v>
      </c>
      <c r="G932" s="44">
        <f t="shared" si="523"/>
        <v>0</v>
      </c>
      <c r="H932" s="44">
        <f t="shared" si="523"/>
        <v>0</v>
      </c>
      <c r="I932" s="44">
        <f t="shared" si="523"/>
        <v>0</v>
      </c>
      <c r="J932" s="44">
        <f t="shared" si="523"/>
        <v>0</v>
      </c>
      <c r="K932" s="44">
        <f t="shared" si="523"/>
        <v>0</v>
      </c>
      <c r="L932" s="44">
        <f t="shared" si="523"/>
        <v>0</v>
      </c>
      <c r="M932" s="44">
        <f t="shared" si="523"/>
        <v>0</v>
      </c>
      <c r="N932" s="44">
        <f t="shared" si="523"/>
        <v>0</v>
      </c>
      <c r="O932" s="44">
        <f t="shared" si="492"/>
        <v>0</v>
      </c>
      <c r="P932" s="44">
        <f t="shared" ref="P932:Z932" si="525">P430</f>
        <v>0</v>
      </c>
      <c r="Q932" s="44">
        <f t="shared" si="525"/>
        <v>0</v>
      </c>
      <c r="R932" s="44">
        <f t="shared" si="525"/>
        <v>0</v>
      </c>
      <c r="S932" s="44">
        <f t="shared" si="525"/>
        <v>0</v>
      </c>
      <c r="T932" s="44">
        <f t="shared" si="525"/>
        <v>0</v>
      </c>
      <c r="U932" s="44">
        <f t="shared" si="525"/>
        <v>0</v>
      </c>
      <c r="V932" s="44">
        <f t="shared" si="525"/>
        <v>0</v>
      </c>
      <c r="W932" s="44">
        <f t="shared" si="525"/>
        <v>0</v>
      </c>
      <c r="X932" s="44">
        <f t="shared" si="525"/>
        <v>0</v>
      </c>
      <c r="Y932" s="44">
        <f t="shared" si="525"/>
        <v>0</v>
      </c>
      <c r="Z932" s="44">
        <f t="shared" si="525"/>
        <v>0</v>
      </c>
      <c r="AA932" s="44">
        <f t="shared" si="481"/>
        <v>0</v>
      </c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BD932" s="44">
        <f t="shared" ref="BD932:BE951" si="526">BD430</f>
        <v>0</v>
      </c>
      <c r="BE932" s="44">
        <f t="shared" si="526"/>
        <v>0</v>
      </c>
    </row>
    <row r="933" spans="4:57" ht="15" hidden="1" customHeight="1" x14ac:dyDescent="0.2">
      <c r="D933" s="44">
        <f t="shared" si="455"/>
        <v>0</v>
      </c>
      <c r="F933" s="44">
        <f t="shared" si="520"/>
        <v>0</v>
      </c>
      <c r="G933" s="44">
        <f t="shared" si="523"/>
        <v>0</v>
      </c>
      <c r="H933" s="44">
        <f t="shared" si="523"/>
        <v>0</v>
      </c>
      <c r="I933" s="44">
        <f t="shared" si="523"/>
        <v>0</v>
      </c>
      <c r="J933" s="44">
        <f t="shared" si="523"/>
        <v>0</v>
      </c>
      <c r="K933" s="44">
        <f t="shared" si="523"/>
        <v>0</v>
      </c>
      <c r="L933" s="44">
        <f t="shared" si="523"/>
        <v>0</v>
      </c>
      <c r="M933" s="44">
        <f t="shared" si="523"/>
        <v>0</v>
      </c>
      <c r="N933" s="44">
        <f t="shared" si="523"/>
        <v>0</v>
      </c>
      <c r="O933" s="44">
        <f t="shared" si="492"/>
        <v>0</v>
      </c>
      <c r="P933" s="44">
        <f t="shared" ref="P933:Z933" si="527">P431</f>
        <v>0</v>
      </c>
      <c r="Q933" s="44">
        <f t="shared" si="527"/>
        <v>0</v>
      </c>
      <c r="R933" s="44">
        <f t="shared" si="527"/>
        <v>0</v>
      </c>
      <c r="S933" s="44">
        <f t="shared" si="527"/>
        <v>0</v>
      </c>
      <c r="T933" s="44">
        <f t="shared" si="527"/>
        <v>0</v>
      </c>
      <c r="U933" s="44">
        <f t="shared" si="527"/>
        <v>0</v>
      </c>
      <c r="V933" s="44">
        <f t="shared" si="527"/>
        <v>0</v>
      </c>
      <c r="W933" s="44">
        <f t="shared" si="527"/>
        <v>0</v>
      </c>
      <c r="X933" s="44">
        <f t="shared" si="527"/>
        <v>0</v>
      </c>
      <c r="Y933" s="44">
        <f t="shared" si="527"/>
        <v>0</v>
      </c>
      <c r="Z933" s="44">
        <f t="shared" si="527"/>
        <v>0</v>
      </c>
      <c r="AA933" s="44">
        <f t="shared" si="481"/>
        <v>0</v>
      </c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BD933" s="44">
        <f t="shared" si="526"/>
        <v>0</v>
      </c>
      <c r="BE933" s="44">
        <f t="shared" si="526"/>
        <v>0</v>
      </c>
    </row>
    <row r="934" spans="4:57" ht="15" hidden="1" customHeight="1" x14ac:dyDescent="0.2">
      <c r="D934" s="44">
        <f t="shared" si="455"/>
        <v>0</v>
      </c>
      <c r="F934" s="44">
        <f t="shared" si="520"/>
        <v>0</v>
      </c>
      <c r="G934" s="44">
        <f t="shared" si="523"/>
        <v>0</v>
      </c>
      <c r="H934" s="44">
        <f t="shared" si="523"/>
        <v>0</v>
      </c>
      <c r="I934" s="44">
        <f t="shared" si="523"/>
        <v>0</v>
      </c>
      <c r="J934" s="44">
        <f t="shared" si="523"/>
        <v>0</v>
      </c>
      <c r="K934" s="44">
        <f t="shared" si="523"/>
        <v>0</v>
      </c>
      <c r="L934" s="44">
        <f t="shared" si="523"/>
        <v>0</v>
      </c>
      <c r="M934" s="44">
        <f t="shared" si="523"/>
        <v>0</v>
      </c>
      <c r="N934" s="44">
        <f t="shared" si="523"/>
        <v>0</v>
      </c>
      <c r="O934" s="44">
        <f t="shared" si="492"/>
        <v>0</v>
      </c>
      <c r="P934" s="44">
        <f t="shared" ref="P934:Z934" si="528">P432</f>
        <v>0</v>
      </c>
      <c r="Q934" s="44">
        <f t="shared" si="528"/>
        <v>0</v>
      </c>
      <c r="R934" s="44">
        <f t="shared" si="528"/>
        <v>0</v>
      </c>
      <c r="S934" s="44">
        <f t="shared" si="528"/>
        <v>0</v>
      </c>
      <c r="T934" s="44">
        <f t="shared" si="528"/>
        <v>0</v>
      </c>
      <c r="U934" s="44">
        <f t="shared" si="528"/>
        <v>0</v>
      </c>
      <c r="V934" s="44">
        <f t="shared" si="528"/>
        <v>0</v>
      </c>
      <c r="W934" s="44">
        <f t="shared" si="528"/>
        <v>0</v>
      </c>
      <c r="X934" s="44">
        <f t="shared" si="528"/>
        <v>0</v>
      </c>
      <c r="Y934" s="44">
        <f t="shared" si="528"/>
        <v>0</v>
      </c>
      <c r="Z934" s="44">
        <f t="shared" si="528"/>
        <v>0</v>
      </c>
      <c r="AA934" s="44">
        <f t="shared" si="481"/>
        <v>0</v>
      </c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BD934" s="44">
        <f t="shared" si="526"/>
        <v>0</v>
      </c>
      <c r="BE934" s="44">
        <f t="shared" si="526"/>
        <v>0</v>
      </c>
    </row>
    <row r="935" spans="4:57" ht="15" hidden="1" customHeight="1" x14ac:dyDescent="0.2">
      <c r="D935" s="44">
        <f t="shared" si="455"/>
        <v>0</v>
      </c>
      <c r="F935" s="44">
        <f t="shared" si="520"/>
        <v>0</v>
      </c>
      <c r="G935" s="44">
        <f t="shared" si="523"/>
        <v>0</v>
      </c>
      <c r="H935" s="44">
        <f t="shared" si="523"/>
        <v>0</v>
      </c>
      <c r="I935" s="44">
        <f t="shared" si="523"/>
        <v>0</v>
      </c>
      <c r="J935" s="44">
        <f t="shared" si="523"/>
        <v>0</v>
      </c>
      <c r="K935" s="44">
        <f t="shared" si="523"/>
        <v>0</v>
      </c>
      <c r="L935" s="44">
        <f t="shared" si="523"/>
        <v>0</v>
      </c>
      <c r="M935" s="44">
        <f t="shared" si="523"/>
        <v>0</v>
      </c>
      <c r="N935" s="44">
        <f t="shared" si="523"/>
        <v>0</v>
      </c>
      <c r="O935" s="44">
        <f t="shared" si="492"/>
        <v>0</v>
      </c>
      <c r="P935" s="44">
        <f t="shared" ref="P935:Z935" si="529">P433</f>
        <v>0</v>
      </c>
      <c r="Q935" s="44">
        <f t="shared" si="529"/>
        <v>0</v>
      </c>
      <c r="R935" s="44">
        <f t="shared" si="529"/>
        <v>0</v>
      </c>
      <c r="S935" s="44">
        <f t="shared" si="529"/>
        <v>0</v>
      </c>
      <c r="T935" s="44">
        <f t="shared" si="529"/>
        <v>0</v>
      </c>
      <c r="U935" s="44">
        <f t="shared" si="529"/>
        <v>0</v>
      </c>
      <c r="V935" s="44">
        <f t="shared" si="529"/>
        <v>0</v>
      </c>
      <c r="W935" s="44">
        <f t="shared" si="529"/>
        <v>0</v>
      </c>
      <c r="X935" s="44">
        <f t="shared" si="529"/>
        <v>0</v>
      </c>
      <c r="Y935" s="44">
        <f t="shared" si="529"/>
        <v>0</v>
      </c>
      <c r="Z935" s="44">
        <f t="shared" si="529"/>
        <v>0</v>
      </c>
      <c r="AA935" s="44">
        <f t="shared" si="481"/>
        <v>0</v>
      </c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BD935" s="44">
        <f t="shared" si="526"/>
        <v>0</v>
      </c>
      <c r="BE935" s="44">
        <f t="shared" si="526"/>
        <v>0</v>
      </c>
    </row>
    <row r="936" spans="4:57" ht="15" hidden="1" customHeight="1" x14ac:dyDescent="0.2">
      <c r="D936" s="44">
        <f t="shared" si="455"/>
        <v>0</v>
      </c>
      <c r="F936" s="44">
        <f t="shared" si="520"/>
        <v>0</v>
      </c>
      <c r="G936" s="44">
        <f t="shared" si="523"/>
        <v>0</v>
      </c>
      <c r="H936" s="44">
        <f t="shared" si="523"/>
        <v>0</v>
      </c>
      <c r="I936" s="44">
        <f t="shared" si="523"/>
        <v>0</v>
      </c>
      <c r="J936" s="44">
        <f t="shared" si="523"/>
        <v>0</v>
      </c>
      <c r="K936" s="44">
        <f t="shared" si="523"/>
        <v>0</v>
      </c>
      <c r="L936" s="44">
        <f t="shared" si="523"/>
        <v>0</v>
      </c>
      <c r="M936" s="44">
        <f t="shared" si="523"/>
        <v>0</v>
      </c>
      <c r="N936" s="44">
        <f t="shared" si="523"/>
        <v>0</v>
      </c>
      <c r="O936" s="44">
        <f t="shared" si="492"/>
        <v>0</v>
      </c>
      <c r="P936" s="44">
        <f t="shared" ref="P936:Z936" si="530">P434</f>
        <v>0</v>
      </c>
      <c r="Q936" s="44">
        <f t="shared" si="530"/>
        <v>0</v>
      </c>
      <c r="R936" s="44">
        <f t="shared" si="530"/>
        <v>0</v>
      </c>
      <c r="S936" s="44">
        <f t="shared" si="530"/>
        <v>0</v>
      </c>
      <c r="T936" s="44">
        <f t="shared" si="530"/>
        <v>0</v>
      </c>
      <c r="U936" s="44">
        <f t="shared" si="530"/>
        <v>0</v>
      </c>
      <c r="V936" s="44">
        <f t="shared" si="530"/>
        <v>0</v>
      </c>
      <c r="W936" s="44">
        <f t="shared" si="530"/>
        <v>0</v>
      </c>
      <c r="X936" s="44">
        <f t="shared" si="530"/>
        <v>0</v>
      </c>
      <c r="Y936" s="44">
        <f t="shared" si="530"/>
        <v>0</v>
      </c>
      <c r="Z936" s="44">
        <f t="shared" si="530"/>
        <v>0</v>
      </c>
      <c r="AA936" s="44">
        <f t="shared" si="481"/>
        <v>0</v>
      </c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BD936" s="44">
        <f t="shared" si="526"/>
        <v>0</v>
      </c>
      <c r="BE936" s="44">
        <f t="shared" si="526"/>
        <v>0</v>
      </c>
    </row>
    <row r="937" spans="4:57" ht="15" hidden="1" customHeight="1" x14ac:dyDescent="0.2">
      <c r="D937" s="44">
        <f t="shared" si="455"/>
        <v>0</v>
      </c>
      <c r="F937" s="44">
        <f t="shared" si="520"/>
        <v>0</v>
      </c>
      <c r="G937" s="44">
        <f t="shared" si="523"/>
        <v>0</v>
      </c>
      <c r="H937" s="44">
        <f t="shared" si="523"/>
        <v>0</v>
      </c>
      <c r="I937" s="44">
        <f t="shared" si="523"/>
        <v>0</v>
      </c>
      <c r="J937" s="44">
        <f t="shared" si="523"/>
        <v>0</v>
      </c>
      <c r="K937" s="44">
        <f t="shared" si="523"/>
        <v>0</v>
      </c>
      <c r="L937" s="44">
        <f t="shared" si="523"/>
        <v>0</v>
      </c>
      <c r="M937" s="44">
        <f t="shared" si="523"/>
        <v>0</v>
      </c>
      <c r="N937" s="44">
        <f t="shared" si="523"/>
        <v>0</v>
      </c>
      <c r="O937" s="44">
        <f t="shared" ref="O937:O967" si="531">O435</f>
        <v>0</v>
      </c>
      <c r="P937" s="44">
        <f t="shared" ref="P937:Z937" si="532">P435</f>
        <v>0</v>
      </c>
      <c r="Q937" s="44">
        <f t="shared" si="532"/>
        <v>0</v>
      </c>
      <c r="R937" s="44">
        <f t="shared" si="532"/>
        <v>0</v>
      </c>
      <c r="S937" s="44">
        <f t="shared" si="532"/>
        <v>0</v>
      </c>
      <c r="T937" s="44">
        <f t="shared" si="532"/>
        <v>0</v>
      </c>
      <c r="U937" s="44">
        <f t="shared" si="532"/>
        <v>0</v>
      </c>
      <c r="V937" s="44">
        <f t="shared" si="532"/>
        <v>0</v>
      </c>
      <c r="W937" s="44">
        <f t="shared" si="532"/>
        <v>0</v>
      </c>
      <c r="X937" s="44">
        <f t="shared" si="532"/>
        <v>0</v>
      </c>
      <c r="Y937" s="44">
        <f t="shared" si="532"/>
        <v>0</v>
      </c>
      <c r="Z937" s="44">
        <f t="shared" si="532"/>
        <v>0</v>
      </c>
      <c r="AA937" s="44">
        <f t="shared" si="481"/>
        <v>0</v>
      </c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BD937" s="44">
        <f t="shared" si="526"/>
        <v>0</v>
      </c>
      <c r="BE937" s="44">
        <f t="shared" si="526"/>
        <v>0</v>
      </c>
    </row>
    <row r="938" spans="4:57" ht="15" hidden="1" customHeight="1" x14ac:dyDescent="0.2">
      <c r="D938" s="44">
        <f t="shared" si="455"/>
        <v>0</v>
      </c>
      <c r="F938" s="44">
        <f t="shared" si="520"/>
        <v>0</v>
      </c>
      <c r="G938" s="44">
        <f t="shared" si="523"/>
        <v>0</v>
      </c>
      <c r="H938" s="44">
        <f t="shared" si="523"/>
        <v>0</v>
      </c>
      <c r="I938" s="44">
        <f t="shared" si="523"/>
        <v>0</v>
      </c>
      <c r="J938" s="44">
        <f t="shared" si="523"/>
        <v>0</v>
      </c>
      <c r="K938" s="44">
        <f t="shared" si="523"/>
        <v>0</v>
      </c>
      <c r="L938" s="44">
        <f t="shared" si="523"/>
        <v>0</v>
      </c>
      <c r="M938" s="44">
        <f t="shared" si="523"/>
        <v>0</v>
      </c>
      <c r="N938" s="44">
        <f t="shared" si="523"/>
        <v>0</v>
      </c>
      <c r="O938" s="44">
        <f t="shared" si="531"/>
        <v>0</v>
      </c>
      <c r="P938" s="44">
        <f t="shared" ref="P938:Z938" si="533">P436</f>
        <v>0</v>
      </c>
      <c r="Q938" s="44">
        <f t="shared" si="533"/>
        <v>0</v>
      </c>
      <c r="R938" s="44">
        <f t="shared" si="533"/>
        <v>0</v>
      </c>
      <c r="S938" s="44">
        <f t="shared" si="533"/>
        <v>0</v>
      </c>
      <c r="T938" s="44">
        <f t="shared" si="533"/>
        <v>0</v>
      </c>
      <c r="U938" s="44">
        <f t="shared" si="533"/>
        <v>0</v>
      </c>
      <c r="V938" s="44">
        <f t="shared" si="533"/>
        <v>0</v>
      </c>
      <c r="W938" s="44">
        <f t="shared" si="533"/>
        <v>0</v>
      </c>
      <c r="X938" s="44">
        <f t="shared" si="533"/>
        <v>0</v>
      </c>
      <c r="Y938" s="44">
        <f t="shared" si="533"/>
        <v>0</v>
      </c>
      <c r="Z938" s="44">
        <f t="shared" si="533"/>
        <v>0</v>
      </c>
      <c r="AA938" s="44">
        <f t="shared" si="481"/>
        <v>0</v>
      </c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BD938" s="44">
        <f t="shared" si="526"/>
        <v>0</v>
      </c>
      <c r="BE938" s="44">
        <f t="shared" si="526"/>
        <v>0</v>
      </c>
    </row>
    <row r="939" spans="4:57" ht="15" hidden="1" customHeight="1" x14ac:dyDescent="0.2">
      <c r="D939" s="44">
        <f t="shared" ref="D939:D1002" si="534">D437</f>
        <v>0</v>
      </c>
      <c r="F939" s="44">
        <f t="shared" si="520"/>
        <v>0</v>
      </c>
      <c r="G939" s="44">
        <f t="shared" si="523"/>
        <v>0</v>
      </c>
      <c r="H939" s="44">
        <f t="shared" si="523"/>
        <v>0</v>
      </c>
      <c r="I939" s="44">
        <f t="shared" si="523"/>
        <v>0</v>
      </c>
      <c r="J939" s="44">
        <f t="shared" si="523"/>
        <v>0</v>
      </c>
      <c r="K939" s="44">
        <f t="shared" si="523"/>
        <v>0</v>
      </c>
      <c r="L939" s="44">
        <f t="shared" si="523"/>
        <v>0</v>
      </c>
      <c r="M939" s="44">
        <f t="shared" si="523"/>
        <v>0</v>
      </c>
      <c r="N939" s="44">
        <f t="shared" si="523"/>
        <v>0</v>
      </c>
      <c r="O939" s="44">
        <f t="shared" si="531"/>
        <v>0</v>
      </c>
      <c r="P939" s="44">
        <f t="shared" ref="P939:Z939" si="535">P437</f>
        <v>0</v>
      </c>
      <c r="Q939" s="44">
        <f t="shared" si="535"/>
        <v>0</v>
      </c>
      <c r="R939" s="44">
        <f t="shared" si="535"/>
        <v>0</v>
      </c>
      <c r="S939" s="44">
        <f t="shared" si="535"/>
        <v>0</v>
      </c>
      <c r="T939" s="44">
        <f t="shared" si="535"/>
        <v>0</v>
      </c>
      <c r="U939" s="44">
        <f t="shared" si="535"/>
        <v>0</v>
      </c>
      <c r="V939" s="44">
        <f t="shared" si="535"/>
        <v>0</v>
      </c>
      <c r="W939" s="44">
        <f t="shared" si="535"/>
        <v>0</v>
      </c>
      <c r="X939" s="44">
        <f t="shared" si="535"/>
        <v>0</v>
      </c>
      <c r="Y939" s="44">
        <f t="shared" si="535"/>
        <v>0</v>
      </c>
      <c r="Z939" s="44">
        <f t="shared" si="535"/>
        <v>0</v>
      </c>
      <c r="AA939" s="44">
        <f t="shared" si="481"/>
        <v>0</v>
      </c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BD939" s="44">
        <f t="shared" si="526"/>
        <v>0</v>
      </c>
      <c r="BE939" s="44">
        <f t="shared" si="526"/>
        <v>0</v>
      </c>
    </row>
    <row r="940" spans="4:57" ht="15" hidden="1" customHeight="1" x14ac:dyDescent="0.2">
      <c r="D940" s="44">
        <f t="shared" si="534"/>
        <v>0</v>
      </c>
      <c r="F940" s="44">
        <f t="shared" si="520"/>
        <v>0</v>
      </c>
      <c r="G940" s="44">
        <f t="shared" si="523"/>
        <v>0</v>
      </c>
      <c r="H940" s="44">
        <f t="shared" si="523"/>
        <v>0</v>
      </c>
      <c r="I940" s="44">
        <f t="shared" si="523"/>
        <v>0</v>
      </c>
      <c r="J940" s="44">
        <f t="shared" si="523"/>
        <v>0</v>
      </c>
      <c r="K940" s="44">
        <f t="shared" si="523"/>
        <v>0</v>
      </c>
      <c r="L940" s="44">
        <f t="shared" si="523"/>
        <v>0</v>
      </c>
      <c r="M940" s="44">
        <f t="shared" si="523"/>
        <v>0</v>
      </c>
      <c r="N940" s="44">
        <f t="shared" si="523"/>
        <v>0</v>
      </c>
      <c r="O940" s="44">
        <f t="shared" si="531"/>
        <v>0</v>
      </c>
      <c r="P940" s="44">
        <f t="shared" ref="P940:Z940" si="536">P438</f>
        <v>0</v>
      </c>
      <c r="Q940" s="44">
        <f t="shared" si="536"/>
        <v>0</v>
      </c>
      <c r="R940" s="44">
        <f t="shared" si="536"/>
        <v>0</v>
      </c>
      <c r="S940" s="44">
        <f t="shared" si="536"/>
        <v>0</v>
      </c>
      <c r="T940" s="44">
        <f t="shared" si="536"/>
        <v>0</v>
      </c>
      <c r="U940" s="44">
        <f t="shared" si="536"/>
        <v>0</v>
      </c>
      <c r="V940" s="44">
        <f t="shared" si="536"/>
        <v>0</v>
      </c>
      <c r="W940" s="44">
        <f t="shared" si="536"/>
        <v>0</v>
      </c>
      <c r="X940" s="44">
        <f t="shared" si="536"/>
        <v>0</v>
      </c>
      <c r="Y940" s="44">
        <f t="shared" si="536"/>
        <v>0</v>
      </c>
      <c r="Z940" s="44">
        <f t="shared" si="536"/>
        <v>0</v>
      </c>
      <c r="AA940" s="44">
        <f t="shared" si="481"/>
        <v>0</v>
      </c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BD940" s="44">
        <f t="shared" si="526"/>
        <v>0</v>
      </c>
      <c r="BE940" s="44">
        <f t="shared" si="526"/>
        <v>0</v>
      </c>
    </row>
    <row r="941" spans="4:57" ht="15" hidden="1" customHeight="1" x14ac:dyDescent="0.2">
      <c r="D941" s="44">
        <f t="shared" si="534"/>
        <v>0</v>
      </c>
      <c r="F941" s="44">
        <f t="shared" si="520"/>
        <v>0</v>
      </c>
      <c r="G941" s="44">
        <f t="shared" ref="G941:N950" si="537">G439</f>
        <v>0</v>
      </c>
      <c r="H941" s="44">
        <f t="shared" si="537"/>
        <v>0</v>
      </c>
      <c r="I941" s="44">
        <f t="shared" si="537"/>
        <v>0</v>
      </c>
      <c r="J941" s="44">
        <f t="shared" si="537"/>
        <v>0</v>
      </c>
      <c r="K941" s="44">
        <f t="shared" si="537"/>
        <v>0</v>
      </c>
      <c r="L941" s="44">
        <f t="shared" si="537"/>
        <v>0</v>
      </c>
      <c r="M941" s="44">
        <f t="shared" si="537"/>
        <v>0</v>
      </c>
      <c r="N941" s="44">
        <f t="shared" si="537"/>
        <v>0</v>
      </c>
      <c r="O941" s="44">
        <f t="shared" si="531"/>
        <v>0</v>
      </c>
      <c r="P941" s="44">
        <f t="shared" ref="P941:Z941" si="538">P439</f>
        <v>0</v>
      </c>
      <c r="Q941" s="44">
        <f t="shared" si="538"/>
        <v>0</v>
      </c>
      <c r="R941" s="44">
        <f t="shared" si="538"/>
        <v>0</v>
      </c>
      <c r="S941" s="44">
        <f t="shared" si="538"/>
        <v>0</v>
      </c>
      <c r="T941" s="44">
        <f t="shared" si="538"/>
        <v>0</v>
      </c>
      <c r="U941" s="44">
        <f t="shared" si="538"/>
        <v>0</v>
      </c>
      <c r="V941" s="44">
        <f t="shared" si="538"/>
        <v>0</v>
      </c>
      <c r="W941" s="44">
        <f t="shared" si="538"/>
        <v>0</v>
      </c>
      <c r="X941" s="44">
        <f t="shared" si="538"/>
        <v>0</v>
      </c>
      <c r="Y941" s="44">
        <f t="shared" si="538"/>
        <v>0</v>
      </c>
      <c r="Z941" s="44">
        <f t="shared" si="538"/>
        <v>0</v>
      </c>
      <c r="AA941" s="44">
        <f t="shared" si="481"/>
        <v>0</v>
      </c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BD941" s="44">
        <f t="shared" si="526"/>
        <v>0</v>
      </c>
      <c r="BE941" s="44">
        <f t="shared" si="526"/>
        <v>0</v>
      </c>
    </row>
    <row r="942" spans="4:57" ht="15" hidden="1" customHeight="1" x14ac:dyDescent="0.2">
      <c r="D942" s="44">
        <f t="shared" si="534"/>
        <v>0</v>
      </c>
      <c r="F942" s="44">
        <f t="shared" si="520"/>
        <v>0</v>
      </c>
      <c r="G942" s="44">
        <f t="shared" si="537"/>
        <v>0</v>
      </c>
      <c r="H942" s="44">
        <f t="shared" si="537"/>
        <v>0</v>
      </c>
      <c r="I942" s="44">
        <f t="shared" si="537"/>
        <v>0</v>
      </c>
      <c r="J942" s="44">
        <f t="shared" si="537"/>
        <v>0</v>
      </c>
      <c r="K942" s="44">
        <f t="shared" si="537"/>
        <v>0</v>
      </c>
      <c r="L942" s="44">
        <f t="shared" si="537"/>
        <v>0</v>
      </c>
      <c r="M942" s="44">
        <f t="shared" si="537"/>
        <v>0</v>
      </c>
      <c r="N942" s="44">
        <f t="shared" si="537"/>
        <v>0</v>
      </c>
      <c r="O942" s="44">
        <f t="shared" si="531"/>
        <v>0</v>
      </c>
      <c r="P942" s="44">
        <f t="shared" ref="P942:Z942" si="539">P440</f>
        <v>0</v>
      </c>
      <c r="Q942" s="44">
        <f t="shared" si="539"/>
        <v>0</v>
      </c>
      <c r="R942" s="44">
        <f t="shared" si="539"/>
        <v>0</v>
      </c>
      <c r="S942" s="44">
        <f t="shared" si="539"/>
        <v>0</v>
      </c>
      <c r="T942" s="44">
        <f t="shared" si="539"/>
        <v>0</v>
      </c>
      <c r="U942" s="44">
        <f t="shared" si="539"/>
        <v>0</v>
      </c>
      <c r="V942" s="44">
        <f t="shared" si="539"/>
        <v>0</v>
      </c>
      <c r="W942" s="44">
        <f t="shared" si="539"/>
        <v>0</v>
      </c>
      <c r="X942" s="44">
        <f t="shared" si="539"/>
        <v>0</v>
      </c>
      <c r="Y942" s="44">
        <f t="shared" si="539"/>
        <v>0</v>
      </c>
      <c r="Z942" s="44">
        <f t="shared" si="539"/>
        <v>0</v>
      </c>
      <c r="AA942" s="44">
        <f t="shared" si="481"/>
        <v>0</v>
      </c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BD942" s="44">
        <f t="shared" si="526"/>
        <v>0</v>
      </c>
      <c r="BE942" s="44">
        <f t="shared" si="526"/>
        <v>0</v>
      </c>
    </row>
    <row r="943" spans="4:57" ht="15" hidden="1" customHeight="1" x14ac:dyDescent="0.2">
      <c r="D943" s="44">
        <f t="shared" si="534"/>
        <v>0</v>
      </c>
      <c r="F943" s="44">
        <f t="shared" si="520"/>
        <v>0</v>
      </c>
      <c r="G943" s="44">
        <f t="shared" si="537"/>
        <v>0</v>
      </c>
      <c r="H943" s="44">
        <f t="shared" si="537"/>
        <v>0</v>
      </c>
      <c r="I943" s="44">
        <f t="shared" si="537"/>
        <v>0</v>
      </c>
      <c r="J943" s="44">
        <f t="shared" si="537"/>
        <v>0</v>
      </c>
      <c r="K943" s="44">
        <f t="shared" si="537"/>
        <v>0</v>
      </c>
      <c r="L943" s="44">
        <f t="shared" si="537"/>
        <v>0</v>
      </c>
      <c r="M943" s="44">
        <f t="shared" si="537"/>
        <v>0</v>
      </c>
      <c r="N943" s="44">
        <f t="shared" si="537"/>
        <v>0</v>
      </c>
      <c r="O943" s="44">
        <f t="shared" si="531"/>
        <v>0</v>
      </c>
      <c r="P943" s="44">
        <f t="shared" ref="P943:Z943" si="540">P441</f>
        <v>0</v>
      </c>
      <c r="Q943" s="44">
        <f t="shared" si="540"/>
        <v>0</v>
      </c>
      <c r="R943" s="44">
        <f t="shared" si="540"/>
        <v>0</v>
      </c>
      <c r="S943" s="44">
        <f t="shared" si="540"/>
        <v>0</v>
      </c>
      <c r="T943" s="44">
        <f t="shared" si="540"/>
        <v>0</v>
      </c>
      <c r="U943" s="44">
        <f t="shared" si="540"/>
        <v>0</v>
      </c>
      <c r="V943" s="44">
        <f t="shared" si="540"/>
        <v>0</v>
      </c>
      <c r="W943" s="44">
        <f t="shared" si="540"/>
        <v>0</v>
      </c>
      <c r="X943" s="44">
        <f t="shared" si="540"/>
        <v>0</v>
      </c>
      <c r="Y943" s="44">
        <f t="shared" si="540"/>
        <v>0</v>
      </c>
      <c r="Z943" s="44">
        <f t="shared" si="540"/>
        <v>0</v>
      </c>
      <c r="AA943" s="44">
        <f t="shared" si="481"/>
        <v>0</v>
      </c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BD943" s="44">
        <f t="shared" si="526"/>
        <v>0</v>
      </c>
      <c r="BE943" s="44">
        <f t="shared" si="526"/>
        <v>0</v>
      </c>
    </row>
    <row r="944" spans="4:57" ht="15" hidden="1" customHeight="1" x14ac:dyDescent="0.2">
      <c r="D944" s="44">
        <f t="shared" si="534"/>
        <v>0</v>
      </c>
      <c r="F944" s="44">
        <f t="shared" si="520"/>
        <v>0</v>
      </c>
      <c r="G944" s="44">
        <f t="shared" si="537"/>
        <v>0</v>
      </c>
      <c r="H944" s="44">
        <f t="shared" si="537"/>
        <v>0</v>
      </c>
      <c r="I944" s="44">
        <f t="shared" si="537"/>
        <v>0</v>
      </c>
      <c r="J944" s="44">
        <f t="shared" si="537"/>
        <v>0</v>
      </c>
      <c r="K944" s="44">
        <f t="shared" si="537"/>
        <v>0</v>
      </c>
      <c r="L944" s="44">
        <f t="shared" si="537"/>
        <v>0</v>
      </c>
      <c r="M944" s="44">
        <f t="shared" si="537"/>
        <v>0</v>
      </c>
      <c r="N944" s="44">
        <f t="shared" si="537"/>
        <v>0</v>
      </c>
      <c r="O944" s="44">
        <f t="shared" si="531"/>
        <v>0</v>
      </c>
      <c r="P944" s="44">
        <f t="shared" ref="P944:Z944" si="541">P442</f>
        <v>0</v>
      </c>
      <c r="Q944" s="44">
        <f t="shared" si="541"/>
        <v>0</v>
      </c>
      <c r="R944" s="44">
        <f t="shared" si="541"/>
        <v>0</v>
      </c>
      <c r="S944" s="44">
        <f t="shared" si="541"/>
        <v>0</v>
      </c>
      <c r="T944" s="44">
        <f t="shared" si="541"/>
        <v>0</v>
      </c>
      <c r="U944" s="44">
        <f t="shared" si="541"/>
        <v>0</v>
      </c>
      <c r="V944" s="44">
        <f t="shared" si="541"/>
        <v>0</v>
      </c>
      <c r="W944" s="44">
        <f t="shared" si="541"/>
        <v>0</v>
      </c>
      <c r="X944" s="44">
        <f t="shared" si="541"/>
        <v>0</v>
      </c>
      <c r="Y944" s="44">
        <f t="shared" si="541"/>
        <v>0</v>
      </c>
      <c r="Z944" s="44">
        <f t="shared" si="541"/>
        <v>0</v>
      </c>
      <c r="AA944" s="44">
        <f t="shared" si="481"/>
        <v>0</v>
      </c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BD944" s="44">
        <f t="shared" si="526"/>
        <v>0</v>
      </c>
      <c r="BE944" s="44">
        <f t="shared" si="526"/>
        <v>0</v>
      </c>
    </row>
    <row r="945" spans="4:57" ht="15" hidden="1" customHeight="1" x14ac:dyDescent="0.2">
      <c r="D945" s="44">
        <f t="shared" si="534"/>
        <v>0</v>
      </c>
      <c r="F945" s="44">
        <f t="shared" si="520"/>
        <v>0</v>
      </c>
      <c r="G945" s="44">
        <f t="shared" si="537"/>
        <v>0</v>
      </c>
      <c r="H945" s="44">
        <f t="shared" si="537"/>
        <v>0</v>
      </c>
      <c r="I945" s="44">
        <f t="shared" si="537"/>
        <v>0</v>
      </c>
      <c r="J945" s="44">
        <f t="shared" si="537"/>
        <v>0</v>
      </c>
      <c r="K945" s="44">
        <f t="shared" si="537"/>
        <v>0</v>
      </c>
      <c r="L945" s="44">
        <f t="shared" si="537"/>
        <v>0</v>
      </c>
      <c r="M945" s="44">
        <f t="shared" si="537"/>
        <v>0</v>
      </c>
      <c r="N945" s="44">
        <f t="shared" si="537"/>
        <v>0</v>
      </c>
      <c r="O945" s="44">
        <f t="shared" si="531"/>
        <v>0</v>
      </c>
      <c r="P945" s="44">
        <f t="shared" ref="P945:Z945" si="542">P443</f>
        <v>0</v>
      </c>
      <c r="Q945" s="44">
        <f t="shared" si="542"/>
        <v>0</v>
      </c>
      <c r="R945" s="44">
        <f t="shared" si="542"/>
        <v>0</v>
      </c>
      <c r="S945" s="44">
        <f t="shared" si="542"/>
        <v>0</v>
      </c>
      <c r="T945" s="44">
        <f t="shared" si="542"/>
        <v>0</v>
      </c>
      <c r="U945" s="44">
        <f t="shared" si="542"/>
        <v>0</v>
      </c>
      <c r="V945" s="44">
        <f t="shared" si="542"/>
        <v>0</v>
      </c>
      <c r="W945" s="44">
        <f t="shared" si="542"/>
        <v>0</v>
      </c>
      <c r="X945" s="44">
        <f t="shared" si="542"/>
        <v>0</v>
      </c>
      <c r="Y945" s="44">
        <f t="shared" si="542"/>
        <v>0</v>
      </c>
      <c r="Z945" s="44">
        <f t="shared" si="542"/>
        <v>0</v>
      </c>
      <c r="AA945" s="44">
        <f t="shared" si="481"/>
        <v>0</v>
      </c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BD945" s="44">
        <f t="shared" si="526"/>
        <v>0</v>
      </c>
      <c r="BE945" s="44">
        <f t="shared" si="526"/>
        <v>0</v>
      </c>
    </row>
    <row r="946" spans="4:57" ht="15" hidden="1" customHeight="1" x14ac:dyDescent="0.2">
      <c r="D946" s="44">
        <f t="shared" si="534"/>
        <v>0</v>
      </c>
      <c r="F946" s="44">
        <f t="shared" si="520"/>
        <v>0</v>
      </c>
      <c r="G946" s="44">
        <f t="shared" si="537"/>
        <v>0</v>
      </c>
      <c r="H946" s="44">
        <f t="shared" si="537"/>
        <v>0</v>
      </c>
      <c r="I946" s="44">
        <f t="shared" si="537"/>
        <v>0</v>
      </c>
      <c r="J946" s="44">
        <f t="shared" si="537"/>
        <v>0</v>
      </c>
      <c r="K946" s="44">
        <f t="shared" si="537"/>
        <v>0</v>
      </c>
      <c r="L946" s="44">
        <f t="shared" si="537"/>
        <v>0</v>
      </c>
      <c r="M946" s="44">
        <f t="shared" si="537"/>
        <v>0</v>
      </c>
      <c r="N946" s="44">
        <f t="shared" si="537"/>
        <v>0</v>
      </c>
      <c r="O946" s="44">
        <f t="shared" si="531"/>
        <v>0</v>
      </c>
      <c r="P946" s="44">
        <f t="shared" ref="P946:Z946" si="543">P444</f>
        <v>0</v>
      </c>
      <c r="Q946" s="44">
        <f t="shared" si="543"/>
        <v>0</v>
      </c>
      <c r="R946" s="44">
        <f t="shared" si="543"/>
        <v>0</v>
      </c>
      <c r="S946" s="44">
        <f t="shared" si="543"/>
        <v>0</v>
      </c>
      <c r="T946" s="44">
        <f t="shared" si="543"/>
        <v>0</v>
      </c>
      <c r="U946" s="44">
        <f t="shared" si="543"/>
        <v>0</v>
      </c>
      <c r="V946" s="44">
        <f t="shared" si="543"/>
        <v>0</v>
      </c>
      <c r="W946" s="44">
        <f t="shared" si="543"/>
        <v>0</v>
      </c>
      <c r="X946" s="44">
        <f t="shared" si="543"/>
        <v>0</v>
      </c>
      <c r="Y946" s="44">
        <f t="shared" si="543"/>
        <v>0</v>
      </c>
      <c r="Z946" s="44">
        <f t="shared" si="543"/>
        <v>0</v>
      </c>
      <c r="AA946" s="44">
        <f t="shared" si="481"/>
        <v>0</v>
      </c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BD946" s="44">
        <f t="shared" si="526"/>
        <v>0</v>
      </c>
      <c r="BE946" s="44">
        <f t="shared" si="526"/>
        <v>0</v>
      </c>
    </row>
    <row r="947" spans="4:57" ht="15" hidden="1" customHeight="1" x14ac:dyDescent="0.2">
      <c r="D947" s="44">
        <f t="shared" si="534"/>
        <v>0</v>
      </c>
      <c r="F947" s="44">
        <f t="shared" si="520"/>
        <v>0</v>
      </c>
      <c r="G947" s="44">
        <f t="shared" si="537"/>
        <v>0</v>
      </c>
      <c r="H947" s="44">
        <f t="shared" si="537"/>
        <v>0</v>
      </c>
      <c r="I947" s="44">
        <f t="shared" si="537"/>
        <v>0</v>
      </c>
      <c r="J947" s="44">
        <f t="shared" si="537"/>
        <v>0</v>
      </c>
      <c r="K947" s="44">
        <f t="shared" si="537"/>
        <v>0</v>
      </c>
      <c r="L947" s="44">
        <f t="shared" si="537"/>
        <v>0</v>
      </c>
      <c r="M947" s="44">
        <f t="shared" si="537"/>
        <v>0</v>
      </c>
      <c r="N947" s="44">
        <f t="shared" si="537"/>
        <v>0</v>
      </c>
      <c r="O947" s="44">
        <f t="shared" si="531"/>
        <v>0</v>
      </c>
      <c r="P947" s="44">
        <f t="shared" ref="P947:Z947" si="544">P445</f>
        <v>0</v>
      </c>
      <c r="Q947" s="44">
        <f t="shared" si="544"/>
        <v>0</v>
      </c>
      <c r="R947" s="44">
        <f t="shared" si="544"/>
        <v>0</v>
      </c>
      <c r="S947" s="44">
        <f t="shared" si="544"/>
        <v>0</v>
      </c>
      <c r="T947" s="44">
        <f t="shared" si="544"/>
        <v>0</v>
      </c>
      <c r="U947" s="44">
        <f t="shared" si="544"/>
        <v>0</v>
      </c>
      <c r="V947" s="44">
        <f t="shared" si="544"/>
        <v>0</v>
      </c>
      <c r="W947" s="44">
        <f t="shared" si="544"/>
        <v>0</v>
      </c>
      <c r="X947" s="44">
        <f t="shared" si="544"/>
        <v>0</v>
      </c>
      <c r="Y947" s="44">
        <f t="shared" si="544"/>
        <v>0</v>
      </c>
      <c r="Z947" s="44">
        <f t="shared" si="544"/>
        <v>0</v>
      </c>
      <c r="AA947" s="44">
        <f t="shared" si="481"/>
        <v>0</v>
      </c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BD947" s="44">
        <f t="shared" si="526"/>
        <v>0</v>
      </c>
      <c r="BE947" s="44">
        <f t="shared" si="526"/>
        <v>0</v>
      </c>
    </row>
    <row r="948" spans="4:57" ht="15" hidden="1" customHeight="1" x14ac:dyDescent="0.2">
      <c r="D948" s="44">
        <f t="shared" si="534"/>
        <v>0</v>
      </c>
      <c r="F948" s="44">
        <f t="shared" si="520"/>
        <v>0</v>
      </c>
      <c r="G948" s="44">
        <f t="shared" si="537"/>
        <v>0</v>
      </c>
      <c r="H948" s="44">
        <f t="shared" si="537"/>
        <v>0</v>
      </c>
      <c r="I948" s="44">
        <f t="shared" si="537"/>
        <v>0</v>
      </c>
      <c r="J948" s="44">
        <f t="shared" si="537"/>
        <v>0</v>
      </c>
      <c r="K948" s="44">
        <f t="shared" si="537"/>
        <v>0</v>
      </c>
      <c r="L948" s="44">
        <f t="shared" si="537"/>
        <v>0</v>
      </c>
      <c r="M948" s="44">
        <f t="shared" si="537"/>
        <v>0</v>
      </c>
      <c r="N948" s="44">
        <f t="shared" si="537"/>
        <v>0</v>
      </c>
      <c r="O948" s="44">
        <f t="shared" si="531"/>
        <v>0</v>
      </c>
      <c r="P948" s="44">
        <f t="shared" ref="P948:Z948" si="545">P446</f>
        <v>0</v>
      </c>
      <c r="Q948" s="44">
        <f t="shared" si="545"/>
        <v>0</v>
      </c>
      <c r="R948" s="44">
        <f t="shared" si="545"/>
        <v>0</v>
      </c>
      <c r="S948" s="44">
        <f t="shared" si="545"/>
        <v>0</v>
      </c>
      <c r="T948" s="44">
        <f t="shared" si="545"/>
        <v>0</v>
      </c>
      <c r="U948" s="44">
        <f t="shared" si="545"/>
        <v>0</v>
      </c>
      <c r="V948" s="44">
        <f t="shared" si="545"/>
        <v>0</v>
      </c>
      <c r="W948" s="44">
        <f t="shared" si="545"/>
        <v>0</v>
      </c>
      <c r="X948" s="44">
        <f t="shared" si="545"/>
        <v>0</v>
      </c>
      <c r="Y948" s="44">
        <f t="shared" si="545"/>
        <v>0</v>
      </c>
      <c r="Z948" s="44">
        <f t="shared" si="545"/>
        <v>0</v>
      </c>
      <c r="AA948" s="44">
        <f t="shared" si="481"/>
        <v>0</v>
      </c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BD948" s="44">
        <f t="shared" si="526"/>
        <v>0</v>
      </c>
      <c r="BE948" s="44">
        <f t="shared" si="526"/>
        <v>0</v>
      </c>
    </row>
    <row r="949" spans="4:57" ht="15" hidden="1" customHeight="1" x14ac:dyDescent="0.2">
      <c r="D949" s="44">
        <f t="shared" si="534"/>
        <v>0</v>
      </c>
      <c r="F949" s="44">
        <f t="shared" si="520"/>
        <v>0</v>
      </c>
      <c r="G949" s="44">
        <f t="shared" si="537"/>
        <v>0</v>
      </c>
      <c r="H949" s="44">
        <f t="shared" si="537"/>
        <v>0</v>
      </c>
      <c r="I949" s="44">
        <f t="shared" si="537"/>
        <v>0</v>
      </c>
      <c r="J949" s="44">
        <f t="shared" si="537"/>
        <v>0</v>
      </c>
      <c r="K949" s="44">
        <f t="shared" si="537"/>
        <v>0</v>
      </c>
      <c r="L949" s="44">
        <f t="shared" si="537"/>
        <v>0</v>
      </c>
      <c r="M949" s="44">
        <f t="shared" si="537"/>
        <v>0</v>
      </c>
      <c r="N949" s="44">
        <f t="shared" si="537"/>
        <v>0</v>
      </c>
      <c r="O949" s="44">
        <f t="shared" si="531"/>
        <v>0</v>
      </c>
      <c r="P949" s="44">
        <f t="shared" ref="P949:Z949" si="546">P447</f>
        <v>0</v>
      </c>
      <c r="Q949" s="44">
        <f t="shared" si="546"/>
        <v>0</v>
      </c>
      <c r="R949" s="44">
        <f t="shared" si="546"/>
        <v>0</v>
      </c>
      <c r="S949" s="44">
        <f t="shared" si="546"/>
        <v>0</v>
      </c>
      <c r="T949" s="44">
        <f t="shared" si="546"/>
        <v>0</v>
      </c>
      <c r="U949" s="44">
        <f t="shared" si="546"/>
        <v>0</v>
      </c>
      <c r="V949" s="44">
        <f t="shared" si="546"/>
        <v>0</v>
      </c>
      <c r="W949" s="44">
        <f t="shared" si="546"/>
        <v>0</v>
      </c>
      <c r="X949" s="44">
        <f t="shared" si="546"/>
        <v>0</v>
      </c>
      <c r="Y949" s="44">
        <f t="shared" si="546"/>
        <v>0</v>
      </c>
      <c r="Z949" s="44">
        <f t="shared" si="546"/>
        <v>0</v>
      </c>
      <c r="AA949" s="44">
        <f t="shared" si="481"/>
        <v>0</v>
      </c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BD949" s="44">
        <f t="shared" si="526"/>
        <v>0</v>
      </c>
      <c r="BE949" s="44">
        <f t="shared" si="526"/>
        <v>0</v>
      </c>
    </row>
    <row r="950" spans="4:57" ht="15" hidden="1" customHeight="1" x14ac:dyDescent="0.2">
      <c r="D950" s="44">
        <f t="shared" si="534"/>
        <v>0</v>
      </c>
      <c r="F950" s="44">
        <f t="shared" si="520"/>
        <v>0</v>
      </c>
      <c r="G950" s="44">
        <f t="shared" si="537"/>
        <v>0</v>
      </c>
      <c r="H950" s="44">
        <f t="shared" si="537"/>
        <v>0</v>
      </c>
      <c r="I950" s="44">
        <f t="shared" si="537"/>
        <v>0</v>
      </c>
      <c r="J950" s="44">
        <f t="shared" si="537"/>
        <v>0</v>
      </c>
      <c r="K950" s="44">
        <f t="shared" si="537"/>
        <v>0</v>
      </c>
      <c r="L950" s="44">
        <f t="shared" si="537"/>
        <v>0</v>
      </c>
      <c r="M950" s="44">
        <f t="shared" si="537"/>
        <v>0</v>
      </c>
      <c r="N950" s="44">
        <f t="shared" si="537"/>
        <v>0</v>
      </c>
      <c r="O950" s="44">
        <f t="shared" si="531"/>
        <v>0</v>
      </c>
      <c r="P950" s="44">
        <f t="shared" ref="P950:Z950" si="547">P448</f>
        <v>0</v>
      </c>
      <c r="Q950" s="44">
        <f t="shared" si="547"/>
        <v>0</v>
      </c>
      <c r="R950" s="44">
        <f t="shared" si="547"/>
        <v>0</v>
      </c>
      <c r="S950" s="44">
        <f t="shared" si="547"/>
        <v>0</v>
      </c>
      <c r="T950" s="44">
        <f t="shared" si="547"/>
        <v>0</v>
      </c>
      <c r="U950" s="44">
        <f t="shared" si="547"/>
        <v>0</v>
      </c>
      <c r="V950" s="44">
        <f t="shared" si="547"/>
        <v>0</v>
      </c>
      <c r="W950" s="44">
        <f t="shared" si="547"/>
        <v>0</v>
      </c>
      <c r="X950" s="44">
        <f t="shared" si="547"/>
        <v>0</v>
      </c>
      <c r="Y950" s="44">
        <f t="shared" si="547"/>
        <v>0</v>
      </c>
      <c r="Z950" s="44">
        <f t="shared" si="547"/>
        <v>0</v>
      </c>
      <c r="AA950" s="44">
        <f t="shared" si="481"/>
        <v>0</v>
      </c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BD950" s="44">
        <f t="shared" si="526"/>
        <v>0</v>
      </c>
      <c r="BE950" s="44">
        <f t="shared" si="526"/>
        <v>0</v>
      </c>
    </row>
    <row r="951" spans="4:57" ht="15" hidden="1" customHeight="1" x14ac:dyDescent="0.2">
      <c r="D951" s="44">
        <f t="shared" si="534"/>
        <v>0</v>
      </c>
      <c r="F951" s="44">
        <f t="shared" si="520"/>
        <v>0</v>
      </c>
      <c r="G951" s="44">
        <f t="shared" ref="G951:N960" si="548">G449</f>
        <v>0</v>
      </c>
      <c r="H951" s="44">
        <f t="shared" si="548"/>
        <v>0</v>
      </c>
      <c r="I951" s="44">
        <f t="shared" si="548"/>
        <v>0</v>
      </c>
      <c r="J951" s="44">
        <f t="shared" si="548"/>
        <v>0</v>
      </c>
      <c r="K951" s="44">
        <f t="shared" si="548"/>
        <v>0</v>
      </c>
      <c r="L951" s="44">
        <f t="shared" si="548"/>
        <v>0</v>
      </c>
      <c r="M951" s="44">
        <f t="shared" si="548"/>
        <v>0</v>
      </c>
      <c r="N951" s="44">
        <f t="shared" si="548"/>
        <v>0</v>
      </c>
      <c r="O951" s="44">
        <f t="shared" si="531"/>
        <v>0</v>
      </c>
      <c r="P951" s="44">
        <f t="shared" ref="P951:Z951" si="549">P449</f>
        <v>0</v>
      </c>
      <c r="Q951" s="44">
        <f t="shared" si="549"/>
        <v>0</v>
      </c>
      <c r="R951" s="44">
        <f t="shared" si="549"/>
        <v>0</v>
      </c>
      <c r="S951" s="44">
        <f t="shared" si="549"/>
        <v>0</v>
      </c>
      <c r="T951" s="44">
        <f t="shared" si="549"/>
        <v>0</v>
      </c>
      <c r="U951" s="44">
        <f t="shared" si="549"/>
        <v>0</v>
      </c>
      <c r="V951" s="44">
        <f t="shared" si="549"/>
        <v>0</v>
      </c>
      <c r="W951" s="44">
        <f t="shared" si="549"/>
        <v>0</v>
      </c>
      <c r="X951" s="44">
        <f t="shared" si="549"/>
        <v>0</v>
      </c>
      <c r="Y951" s="44">
        <f t="shared" si="549"/>
        <v>0</v>
      </c>
      <c r="Z951" s="44">
        <f t="shared" si="549"/>
        <v>0</v>
      </c>
      <c r="AA951" s="44">
        <f t="shared" si="481"/>
        <v>0</v>
      </c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BD951" s="44">
        <f t="shared" si="526"/>
        <v>0</v>
      </c>
      <c r="BE951" s="44">
        <f t="shared" si="526"/>
        <v>0</v>
      </c>
    </row>
    <row r="952" spans="4:57" ht="15" hidden="1" customHeight="1" x14ac:dyDescent="0.2">
      <c r="D952" s="44">
        <f t="shared" si="534"/>
        <v>0</v>
      </c>
      <c r="F952" s="44">
        <f t="shared" si="520"/>
        <v>0</v>
      </c>
      <c r="G952" s="44">
        <f t="shared" si="548"/>
        <v>0</v>
      </c>
      <c r="H952" s="44">
        <f t="shared" si="548"/>
        <v>0</v>
      </c>
      <c r="I952" s="44">
        <f t="shared" si="548"/>
        <v>0</v>
      </c>
      <c r="J952" s="44">
        <f t="shared" si="548"/>
        <v>0</v>
      </c>
      <c r="K952" s="44">
        <f t="shared" si="548"/>
        <v>0</v>
      </c>
      <c r="L952" s="44">
        <f t="shared" si="548"/>
        <v>0</v>
      </c>
      <c r="M952" s="44">
        <f t="shared" si="548"/>
        <v>0</v>
      </c>
      <c r="N952" s="44">
        <f t="shared" si="548"/>
        <v>0</v>
      </c>
      <c r="O952" s="44">
        <f t="shared" si="531"/>
        <v>0</v>
      </c>
      <c r="P952" s="44">
        <f t="shared" ref="P952:Z952" si="550">P450</f>
        <v>0</v>
      </c>
      <c r="Q952" s="44">
        <f t="shared" si="550"/>
        <v>0</v>
      </c>
      <c r="R952" s="44">
        <f t="shared" si="550"/>
        <v>0</v>
      </c>
      <c r="S952" s="44">
        <f t="shared" si="550"/>
        <v>0</v>
      </c>
      <c r="T952" s="44">
        <f t="shared" si="550"/>
        <v>0</v>
      </c>
      <c r="U952" s="44">
        <f t="shared" si="550"/>
        <v>0</v>
      </c>
      <c r="V952" s="44">
        <f t="shared" si="550"/>
        <v>0</v>
      </c>
      <c r="W952" s="44">
        <f t="shared" si="550"/>
        <v>0</v>
      </c>
      <c r="X952" s="44">
        <f t="shared" si="550"/>
        <v>0</v>
      </c>
      <c r="Y952" s="44">
        <f t="shared" si="550"/>
        <v>0</v>
      </c>
      <c r="Z952" s="44">
        <f t="shared" si="550"/>
        <v>0</v>
      </c>
      <c r="AA952" s="44">
        <f t="shared" si="481"/>
        <v>0</v>
      </c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BD952" s="44">
        <f t="shared" ref="BD952:BE971" si="551">BD450</f>
        <v>0</v>
      </c>
      <c r="BE952" s="44">
        <f t="shared" si="551"/>
        <v>0</v>
      </c>
    </row>
    <row r="953" spans="4:57" ht="15" hidden="1" customHeight="1" x14ac:dyDescent="0.2">
      <c r="D953" s="44">
        <f t="shared" si="534"/>
        <v>0</v>
      </c>
      <c r="F953" s="44">
        <f t="shared" si="520"/>
        <v>0</v>
      </c>
      <c r="G953" s="44">
        <f t="shared" si="548"/>
        <v>0</v>
      </c>
      <c r="H953" s="44">
        <f t="shared" si="548"/>
        <v>0</v>
      </c>
      <c r="I953" s="44">
        <f t="shared" si="548"/>
        <v>0</v>
      </c>
      <c r="J953" s="44">
        <f t="shared" si="548"/>
        <v>0</v>
      </c>
      <c r="K953" s="44">
        <f t="shared" si="548"/>
        <v>0</v>
      </c>
      <c r="L953" s="44">
        <f t="shared" si="548"/>
        <v>0</v>
      </c>
      <c r="M953" s="44">
        <f t="shared" si="548"/>
        <v>0</v>
      </c>
      <c r="N953" s="44">
        <f t="shared" si="548"/>
        <v>0</v>
      </c>
      <c r="O953" s="44">
        <f t="shared" si="531"/>
        <v>0</v>
      </c>
      <c r="P953" s="44">
        <f t="shared" ref="P953:Z953" si="552">P451</f>
        <v>0</v>
      </c>
      <c r="Q953" s="44">
        <f t="shared" si="552"/>
        <v>0</v>
      </c>
      <c r="R953" s="44">
        <f t="shared" si="552"/>
        <v>0</v>
      </c>
      <c r="S953" s="44">
        <f t="shared" si="552"/>
        <v>0</v>
      </c>
      <c r="T953" s="44">
        <f t="shared" si="552"/>
        <v>0</v>
      </c>
      <c r="U953" s="44">
        <f t="shared" si="552"/>
        <v>0</v>
      </c>
      <c r="V953" s="44">
        <f t="shared" si="552"/>
        <v>0</v>
      </c>
      <c r="W953" s="44">
        <f t="shared" si="552"/>
        <v>0</v>
      </c>
      <c r="X953" s="44">
        <f t="shared" si="552"/>
        <v>0</v>
      </c>
      <c r="Y953" s="44">
        <f t="shared" si="552"/>
        <v>0</v>
      </c>
      <c r="Z953" s="44">
        <f t="shared" si="552"/>
        <v>0</v>
      </c>
      <c r="AA953" s="44">
        <f t="shared" si="481"/>
        <v>0</v>
      </c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BD953" s="44">
        <f t="shared" si="551"/>
        <v>0</v>
      </c>
      <c r="BE953" s="44">
        <f t="shared" si="551"/>
        <v>0</v>
      </c>
    </row>
    <row r="954" spans="4:57" ht="15" hidden="1" customHeight="1" x14ac:dyDescent="0.2">
      <c r="D954" s="44">
        <f t="shared" si="534"/>
        <v>0</v>
      </c>
      <c r="F954" s="44">
        <f t="shared" si="520"/>
        <v>0</v>
      </c>
      <c r="G954" s="44">
        <f t="shared" si="548"/>
        <v>0</v>
      </c>
      <c r="H954" s="44">
        <f t="shared" si="548"/>
        <v>0</v>
      </c>
      <c r="I954" s="44">
        <f t="shared" si="548"/>
        <v>0</v>
      </c>
      <c r="J954" s="44">
        <f t="shared" si="548"/>
        <v>0</v>
      </c>
      <c r="K954" s="44">
        <f t="shared" si="548"/>
        <v>0</v>
      </c>
      <c r="L954" s="44">
        <f t="shared" si="548"/>
        <v>0</v>
      </c>
      <c r="M954" s="44">
        <f t="shared" si="548"/>
        <v>0</v>
      </c>
      <c r="N954" s="44">
        <f t="shared" si="548"/>
        <v>0</v>
      </c>
      <c r="O954" s="44">
        <f t="shared" si="531"/>
        <v>0</v>
      </c>
      <c r="P954" s="44">
        <f t="shared" ref="P954:Z954" si="553">P452</f>
        <v>0</v>
      </c>
      <c r="Q954" s="44">
        <f t="shared" si="553"/>
        <v>0</v>
      </c>
      <c r="R954" s="44">
        <f t="shared" si="553"/>
        <v>0</v>
      </c>
      <c r="S954" s="44">
        <f t="shared" si="553"/>
        <v>0</v>
      </c>
      <c r="T954" s="44">
        <f t="shared" si="553"/>
        <v>0</v>
      </c>
      <c r="U954" s="44">
        <f t="shared" si="553"/>
        <v>0</v>
      </c>
      <c r="V954" s="44">
        <f t="shared" si="553"/>
        <v>0</v>
      </c>
      <c r="W954" s="44">
        <f t="shared" si="553"/>
        <v>0</v>
      </c>
      <c r="X954" s="44">
        <f t="shared" si="553"/>
        <v>0</v>
      </c>
      <c r="Y954" s="44">
        <f t="shared" si="553"/>
        <v>0</v>
      </c>
      <c r="Z954" s="44">
        <f t="shared" si="553"/>
        <v>0</v>
      </c>
      <c r="AA954" s="44">
        <f t="shared" si="481"/>
        <v>0</v>
      </c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BD954" s="44">
        <f t="shared" si="551"/>
        <v>0</v>
      </c>
      <c r="BE954" s="44">
        <f t="shared" si="551"/>
        <v>0</v>
      </c>
    </row>
    <row r="955" spans="4:57" ht="15" hidden="1" customHeight="1" x14ac:dyDescent="0.2">
      <c r="D955" s="44">
        <f t="shared" si="534"/>
        <v>0</v>
      </c>
      <c r="F955" s="44">
        <f t="shared" si="520"/>
        <v>0</v>
      </c>
      <c r="G955" s="44">
        <f t="shared" si="548"/>
        <v>0</v>
      </c>
      <c r="H955" s="44">
        <f t="shared" si="548"/>
        <v>0</v>
      </c>
      <c r="I955" s="44">
        <f t="shared" si="548"/>
        <v>0</v>
      </c>
      <c r="J955" s="44">
        <f t="shared" si="548"/>
        <v>0</v>
      </c>
      <c r="K955" s="44">
        <f t="shared" si="548"/>
        <v>0</v>
      </c>
      <c r="L955" s="44">
        <f t="shared" si="548"/>
        <v>0</v>
      </c>
      <c r="M955" s="44">
        <f t="shared" si="548"/>
        <v>0</v>
      </c>
      <c r="N955" s="44">
        <f t="shared" si="548"/>
        <v>0</v>
      </c>
      <c r="O955" s="44">
        <f t="shared" si="531"/>
        <v>0</v>
      </c>
      <c r="P955" s="44">
        <f t="shared" ref="P955:Z955" si="554">P453</f>
        <v>0</v>
      </c>
      <c r="Q955" s="44">
        <f t="shared" si="554"/>
        <v>0</v>
      </c>
      <c r="R955" s="44">
        <f t="shared" si="554"/>
        <v>0</v>
      </c>
      <c r="S955" s="44">
        <f t="shared" si="554"/>
        <v>0</v>
      </c>
      <c r="T955" s="44">
        <f t="shared" si="554"/>
        <v>0</v>
      </c>
      <c r="U955" s="44">
        <f t="shared" si="554"/>
        <v>0</v>
      </c>
      <c r="V955" s="44">
        <f t="shared" si="554"/>
        <v>0</v>
      </c>
      <c r="W955" s="44">
        <f t="shared" si="554"/>
        <v>0</v>
      </c>
      <c r="X955" s="44">
        <f t="shared" si="554"/>
        <v>0</v>
      </c>
      <c r="Y955" s="44">
        <f t="shared" si="554"/>
        <v>0</v>
      </c>
      <c r="Z955" s="44">
        <f t="shared" si="554"/>
        <v>0</v>
      </c>
      <c r="AA955" s="44">
        <f t="shared" si="481"/>
        <v>0</v>
      </c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BD955" s="44">
        <f t="shared" si="551"/>
        <v>0</v>
      </c>
      <c r="BE955" s="44">
        <f t="shared" si="551"/>
        <v>0</v>
      </c>
    </row>
    <row r="956" spans="4:57" ht="15" hidden="1" customHeight="1" x14ac:dyDescent="0.2">
      <c r="D956" s="44">
        <f t="shared" si="534"/>
        <v>0</v>
      </c>
      <c r="F956" s="44">
        <f t="shared" si="520"/>
        <v>0</v>
      </c>
      <c r="G956" s="44">
        <f t="shared" si="548"/>
        <v>0</v>
      </c>
      <c r="H956" s="44">
        <f t="shared" si="548"/>
        <v>0</v>
      </c>
      <c r="I956" s="44">
        <f t="shared" si="548"/>
        <v>0</v>
      </c>
      <c r="J956" s="44">
        <f t="shared" si="548"/>
        <v>0</v>
      </c>
      <c r="K956" s="44">
        <f t="shared" si="548"/>
        <v>0</v>
      </c>
      <c r="L956" s="44">
        <f t="shared" si="548"/>
        <v>0</v>
      </c>
      <c r="M956" s="44">
        <f t="shared" si="548"/>
        <v>0</v>
      </c>
      <c r="N956" s="44">
        <f t="shared" si="548"/>
        <v>0</v>
      </c>
      <c r="O956" s="44">
        <f t="shared" si="531"/>
        <v>0</v>
      </c>
      <c r="P956" s="44">
        <f t="shared" ref="P956:Z956" si="555">P454</f>
        <v>0</v>
      </c>
      <c r="Q956" s="44">
        <f t="shared" si="555"/>
        <v>0</v>
      </c>
      <c r="R956" s="44">
        <f t="shared" si="555"/>
        <v>0</v>
      </c>
      <c r="S956" s="44">
        <f t="shared" si="555"/>
        <v>0</v>
      </c>
      <c r="T956" s="44">
        <f t="shared" si="555"/>
        <v>0</v>
      </c>
      <c r="U956" s="44">
        <f t="shared" si="555"/>
        <v>0</v>
      </c>
      <c r="V956" s="44">
        <f t="shared" si="555"/>
        <v>0</v>
      </c>
      <c r="W956" s="44">
        <f t="shared" si="555"/>
        <v>0</v>
      </c>
      <c r="X956" s="44">
        <f t="shared" si="555"/>
        <v>0</v>
      </c>
      <c r="Y956" s="44">
        <f t="shared" si="555"/>
        <v>0</v>
      </c>
      <c r="Z956" s="44">
        <f t="shared" si="555"/>
        <v>0</v>
      </c>
      <c r="AA956" s="44">
        <f t="shared" si="481"/>
        <v>0</v>
      </c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BD956" s="44">
        <f t="shared" si="551"/>
        <v>0</v>
      </c>
      <c r="BE956" s="44">
        <f t="shared" si="551"/>
        <v>0</v>
      </c>
    </row>
    <row r="957" spans="4:57" ht="15" hidden="1" customHeight="1" x14ac:dyDescent="0.2">
      <c r="D957" s="44">
        <f t="shared" si="534"/>
        <v>0</v>
      </c>
      <c r="F957" s="44">
        <f t="shared" si="520"/>
        <v>0</v>
      </c>
      <c r="G957" s="44">
        <f t="shared" si="548"/>
        <v>0</v>
      </c>
      <c r="H957" s="44">
        <f t="shared" si="548"/>
        <v>0</v>
      </c>
      <c r="I957" s="44">
        <f t="shared" si="548"/>
        <v>0</v>
      </c>
      <c r="J957" s="44">
        <f t="shared" si="548"/>
        <v>0</v>
      </c>
      <c r="K957" s="44">
        <f t="shared" si="548"/>
        <v>0</v>
      </c>
      <c r="L957" s="44">
        <f t="shared" si="548"/>
        <v>0</v>
      </c>
      <c r="M957" s="44">
        <f t="shared" si="548"/>
        <v>0</v>
      </c>
      <c r="N957" s="44">
        <f t="shared" si="548"/>
        <v>0</v>
      </c>
      <c r="O957" s="44">
        <f t="shared" si="531"/>
        <v>0</v>
      </c>
      <c r="P957" s="44">
        <f t="shared" ref="P957:Z957" si="556">P455</f>
        <v>0</v>
      </c>
      <c r="Q957" s="44">
        <f t="shared" si="556"/>
        <v>0</v>
      </c>
      <c r="R957" s="44">
        <f t="shared" si="556"/>
        <v>0</v>
      </c>
      <c r="S957" s="44">
        <f t="shared" si="556"/>
        <v>0</v>
      </c>
      <c r="T957" s="44">
        <f t="shared" si="556"/>
        <v>0</v>
      </c>
      <c r="U957" s="44">
        <f t="shared" si="556"/>
        <v>0</v>
      </c>
      <c r="V957" s="44">
        <f t="shared" si="556"/>
        <v>0</v>
      </c>
      <c r="W957" s="44">
        <f t="shared" si="556"/>
        <v>0</v>
      </c>
      <c r="X957" s="44">
        <f t="shared" si="556"/>
        <v>0</v>
      </c>
      <c r="Y957" s="44">
        <f t="shared" si="556"/>
        <v>0</v>
      </c>
      <c r="Z957" s="44">
        <f t="shared" si="556"/>
        <v>0</v>
      </c>
      <c r="AA957" s="44">
        <f t="shared" si="481"/>
        <v>0</v>
      </c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BD957" s="44">
        <f t="shared" si="551"/>
        <v>0</v>
      </c>
      <c r="BE957" s="44">
        <f t="shared" si="551"/>
        <v>0</v>
      </c>
    </row>
    <row r="958" spans="4:57" ht="15" hidden="1" customHeight="1" x14ac:dyDescent="0.2">
      <c r="D958" s="44">
        <f t="shared" si="534"/>
        <v>0</v>
      </c>
      <c r="F958" s="44">
        <f t="shared" si="520"/>
        <v>0</v>
      </c>
      <c r="G958" s="44">
        <f t="shared" si="548"/>
        <v>0</v>
      </c>
      <c r="H958" s="44">
        <f t="shared" si="548"/>
        <v>0</v>
      </c>
      <c r="I958" s="44">
        <f t="shared" si="548"/>
        <v>0</v>
      </c>
      <c r="J958" s="44">
        <f t="shared" si="548"/>
        <v>0</v>
      </c>
      <c r="K958" s="44">
        <f t="shared" si="548"/>
        <v>0</v>
      </c>
      <c r="L958" s="44">
        <f t="shared" si="548"/>
        <v>0</v>
      </c>
      <c r="M958" s="44">
        <f t="shared" si="548"/>
        <v>0</v>
      </c>
      <c r="N958" s="44">
        <f t="shared" si="548"/>
        <v>0</v>
      </c>
      <c r="O958" s="44">
        <f t="shared" si="531"/>
        <v>0</v>
      </c>
      <c r="P958" s="44">
        <f t="shared" ref="P958:Z958" si="557">P456</f>
        <v>0</v>
      </c>
      <c r="Q958" s="44">
        <f t="shared" si="557"/>
        <v>0</v>
      </c>
      <c r="R958" s="44">
        <f t="shared" si="557"/>
        <v>0</v>
      </c>
      <c r="S958" s="44">
        <f t="shared" si="557"/>
        <v>0</v>
      </c>
      <c r="T958" s="44">
        <f t="shared" si="557"/>
        <v>0</v>
      </c>
      <c r="U958" s="44">
        <f t="shared" si="557"/>
        <v>0</v>
      </c>
      <c r="V958" s="44">
        <f t="shared" si="557"/>
        <v>0</v>
      </c>
      <c r="W958" s="44">
        <f t="shared" si="557"/>
        <v>0</v>
      </c>
      <c r="X958" s="44">
        <f t="shared" si="557"/>
        <v>0</v>
      </c>
      <c r="Y958" s="44">
        <f t="shared" si="557"/>
        <v>0</v>
      </c>
      <c r="Z958" s="44">
        <f t="shared" si="557"/>
        <v>0</v>
      </c>
      <c r="AA958" s="44">
        <f t="shared" si="481"/>
        <v>0</v>
      </c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BD958" s="44">
        <f t="shared" si="551"/>
        <v>0</v>
      </c>
      <c r="BE958" s="44">
        <f t="shared" si="551"/>
        <v>0</v>
      </c>
    </row>
    <row r="959" spans="4:57" ht="15" hidden="1" customHeight="1" x14ac:dyDescent="0.2">
      <c r="D959" s="44">
        <f t="shared" si="534"/>
        <v>0</v>
      </c>
      <c r="F959" s="44">
        <f t="shared" si="520"/>
        <v>0</v>
      </c>
      <c r="G959" s="44">
        <f t="shared" si="548"/>
        <v>0</v>
      </c>
      <c r="H959" s="44">
        <f t="shared" si="548"/>
        <v>0</v>
      </c>
      <c r="I959" s="44">
        <f t="shared" si="548"/>
        <v>0</v>
      </c>
      <c r="J959" s="44">
        <f t="shared" si="548"/>
        <v>0</v>
      </c>
      <c r="K959" s="44">
        <f t="shared" si="548"/>
        <v>0</v>
      </c>
      <c r="L959" s="44">
        <f t="shared" si="548"/>
        <v>0</v>
      </c>
      <c r="M959" s="44">
        <f t="shared" si="548"/>
        <v>0</v>
      </c>
      <c r="N959" s="44">
        <f t="shared" si="548"/>
        <v>0</v>
      </c>
      <c r="O959" s="44">
        <f t="shared" si="531"/>
        <v>0</v>
      </c>
      <c r="P959" s="44">
        <f t="shared" ref="P959:Z959" si="558">P457</f>
        <v>0</v>
      </c>
      <c r="Q959" s="44">
        <f t="shared" si="558"/>
        <v>0</v>
      </c>
      <c r="R959" s="44">
        <f t="shared" si="558"/>
        <v>0</v>
      </c>
      <c r="S959" s="44">
        <f t="shared" si="558"/>
        <v>0</v>
      </c>
      <c r="T959" s="44">
        <f t="shared" si="558"/>
        <v>0</v>
      </c>
      <c r="U959" s="44">
        <f t="shared" si="558"/>
        <v>0</v>
      </c>
      <c r="V959" s="44">
        <f t="shared" si="558"/>
        <v>0</v>
      </c>
      <c r="W959" s="44">
        <f t="shared" si="558"/>
        <v>0</v>
      </c>
      <c r="X959" s="44">
        <f t="shared" si="558"/>
        <v>0</v>
      </c>
      <c r="Y959" s="44">
        <f t="shared" si="558"/>
        <v>0</v>
      </c>
      <c r="Z959" s="44">
        <f t="shared" si="558"/>
        <v>0</v>
      </c>
      <c r="AA959" s="44">
        <f t="shared" si="481"/>
        <v>0</v>
      </c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BD959" s="44">
        <f t="shared" si="551"/>
        <v>0</v>
      </c>
      <c r="BE959" s="44">
        <f t="shared" si="551"/>
        <v>0</v>
      </c>
    </row>
    <row r="960" spans="4:57" ht="15" hidden="1" customHeight="1" x14ac:dyDescent="0.2">
      <c r="D960" s="44">
        <f t="shared" si="534"/>
        <v>0</v>
      </c>
      <c r="F960" s="44">
        <f t="shared" si="520"/>
        <v>0</v>
      </c>
      <c r="G960" s="44">
        <f t="shared" si="548"/>
        <v>0</v>
      </c>
      <c r="H960" s="44">
        <f t="shared" si="548"/>
        <v>0</v>
      </c>
      <c r="I960" s="44">
        <f t="shared" si="548"/>
        <v>0</v>
      </c>
      <c r="J960" s="44">
        <f t="shared" si="548"/>
        <v>0</v>
      </c>
      <c r="K960" s="44">
        <f t="shared" si="548"/>
        <v>0</v>
      </c>
      <c r="L960" s="44">
        <f t="shared" si="548"/>
        <v>0</v>
      </c>
      <c r="M960" s="44">
        <f t="shared" si="548"/>
        <v>0</v>
      </c>
      <c r="N960" s="44">
        <f t="shared" si="548"/>
        <v>0</v>
      </c>
      <c r="O960" s="44">
        <f t="shared" si="531"/>
        <v>0</v>
      </c>
      <c r="P960" s="44">
        <f t="shared" ref="P960:Z960" si="559">P458</f>
        <v>0</v>
      </c>
      <c r="Q960" s="44">
        <f t="shared" si="559"/>
        <v>0</v>
      </c>
      <c r="R960" s="44">
        <f t="shared" si="559"/>
        <v>0</v>
      </c>
      <c r="S960" s="44">
        <f t="shared" si="559"/>
        <v>0</v>
      </c>
      <c r="T960" s="44">
        <f t="shared" si="559"/>
        <v>0</v>
      </c>
      <c r="U960" s="44">
        <f t="shared" si="559"/>
        <v>0</v>
      </c>
      <c r="V960" s="44">
        <f t="shared" si="559"/>
        <v>0</v>
      </c>
      <c r="W960" s="44">
        <f t="shared" si="559"/>
        <v>0</v>
      </c>
      <c r="X960" s="44">
        <f t="shared" si="559"/>
        <v>0</v>
      </c>
      <c r="Y960" s="44">
        <f t="shared" si="559"/>
        <v>0</v>
      </c>
      <c r="Z960" s="44">
        <f t="shared" si="559"/>
        <v>0</v>
      </c>
      <c r="AA960" s="44">
        <f t="shared" ref="AA960:AA1011" si="560">AA458</f>
        <v>0</v>
      </c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BD960" s="44">
        <f t="shared" si="551"/>
        <v>0</v>
      </c>
      <c r="BE960" s="44">
        <f t="shared" si="551"/>
        <v>0</v>
      </c>
    </row>
    <row r="961" spans="4:57" ht="15" hidden="1" customHeight="1" x14ac:dyDescent="0.2">
      <c r="D961" s="44">
        <f t="shared" si="534"/>
        <v>0</v>
      </c>
      <c r="F961" s="44">
        <f t="shared" ref="F961:F967" si="561">F459</f>
        <v>0</v>
      </c>
      <c r="G961" s="44">
        <f t="shared" ref="G961:N967" si="562">G459</f>
        <v>0</v>
      </c>
      <c r="H961" s="44">
        <f t="shared" si="562"/>
        <v>0</v>
      </c>
      <c r="I961" s="44">
        <f t="shared" si="562"/>
        <v>0</v>
      </c>
      <c r="J961" s="44">
        <f t="shared" si="562"/>
        <v>0</v>
      </c>
      <c r="K961" s="44">
        <f t="shared" si="562"/>
        <v>0</v>
      </c>
      <c r="L961" s="44">
        <f t="shared" si="562"/>
        <v>0</v>
      </c>
      <c r="M961" s="44">
        <f t="shared" si="562"/>
        <v>0</v>
      </c>
      <c r="N961" s="44">
        <f t="shared" si="562"/>
        <v>0</v>
      </c>
      <c r="O961" s="44">
        <f t="shared" si="531"/>
        <v>0</v>
      </c>
      <c r="P961" s="44">
        <f t="shared" ref="P961:Z961" si="563">P459</f>
        <v>0</v>
      </c>
      <c r="Q961" s="44">
        <f t="shared" si="563"/>
        <v>0</v>
      </c>
      <c r="R961" s="44">
        <f t="shared" si="563"/>
        <v>0</v>
      </c>
      <c r="S961" s="44">
        <f t="shared" si="563"/>
        <v>0</v>
      </c>
      <c r="T961" s="44">
        <f t="shared" si="563"/>
        <v>0</v>
      </c>
      <c r="U961" s="44">
        <f t="shared" si="563"/>
        <v>0</v>
      </c>
      <c r="V961" s="44">
        <f t="shared" si="563"/>
        <v>0</v>
      </c>
      <c r="W961" s="44">
        <f t="shared" si="563"/>
        <v>0</v>
      </c>
      <c r="X961" s="44">
        <f t="shared" si="563"/>
        <v>0</v>
      </c>
      <c r="Y961" s="44">
        <f t="shared" si="563"/>
        <v>0</v>
      </c>
      <c r="Z961" s="44">
        <f t="shared" si="563"/>
        <v>0</v>
      </c>
      <c r="AA961" s="44">
        <f t="shared" si="560"/>
        <v>0</v>
      </c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BD961" s="44">
        <f t="shared" si="551"/>
        <v>0</v>
      </c>
      <c r="BE961" s="44">
        <f t="shared" si="551"/>
        <v>0</v>
      </c>
    </row>
    <row r="962" spans="4:57" ht="15" hidden="1" customHeight="1" x14ac:dyDescent="0.2">
      <c r="D962" s="44">
        <f t="shared" si="534"/>
        <v>0</v>
      </c>
      <c r="F962" s="44">
        <f t="shared" si="561"/>
        <v>0</v>
      </c>
      <c r="G962" s="44">
        <f t="shared" si="562"/>
        <v>0</v>
      </c>
      <c r="H962" s="44">
        <f t="shared" si="562"/>
        <v>0</v>
      </c>
      <c r="I962" s="44">
        <f t="shared" si="562"/>
        <v>0</v>
      </c>
      <c r="J962" s="44">
        <f t="shared" si="562"/>
        <v>0</v>
      </c>
      <c r="K962" s="44">
        <f t="shared" si="562"/>
        <v>0</v>
      </c>
      <c r="L962" s="44">
        <f t="shared" si="562"/>
        <v>0</v>
      </c>
      <c r="M962" s="44">
        <f t="shared" si="562"/>
        <v>0</v>
      </c>
      <c r="N962" s="44">
        <f t="shared" si="562"/>
        <v>0</v>
      </c>
      <c r="O962" s="44">
        <f t="shared" si="531"/>
        <v>0</v>
      </c>
      <c r="P962" s="44">
        <f t="shared" ref="P962:Z962" si="564">P460</f>
        <v>0</v>
      </c>
      <c r="Q962" s="44">
        <f t="shared" si="564"/>
        <v>0</v>
      </c>
      <c r="R962" s="44">
        <f t="shared" si="564"/>
        <v>0</v>
      </c>
      <c r="S962" s="44">
        <f t="shared" si="564"/>
        <v>0</v>
      </c>
      <c r="T962" s="44">
        <f t="shared" si="564"/>
        <v>0</v>
      </c>
      <c r="U962" s="44">
        <f t="shared" si="564"/>
        <v>0</v>
      </c>
      <c r="V962" s="44">
        <f t="shared" si="564"/>
        <v>0</v>
      </c>
      <c r="W962" s="44">
        <f t="shared" si="564"/>
        <v>0</v>
      </c>
      <c r="X962" s="44">
        <f t="shared" si="564"/>
        <v>0</v>
      </c>
      <c r="Y962" s="44">
        <f t="shared" si="564"/>
        <v>0</v>
      </c>
      <c r="Z962" s="44">
        <f t="shared" si="564"/>
        <v>0</v>
      </c>
      <c r="AA962" s="44">
        <f t="shared" si="560"/>
        <v>0</v>
      </c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BD962" s="44">
        <f t="shared" si="551"/>
        <v>0</v>
      </c>
      <c r="BE962" s="44">
        <f t="shared" si="551"/>
        <v>0</v>
      </c>
    </row>
    <row r="963" spans="4:57" ht="15" hidden="1" customHeight="1" x14ac:dyDescent="0.2">
      <c r="D963" s="44">
        <f t="shared" si="534"/>
        <v>0</v>
      </c>
      <c r="F963" s="44">
        <f t="shared" si="561"/>
        <v>0</v>
      </c>
      <c r="G963" s="44">
        <f t="shared" si="562"/>
        <v>0</v>
      </c>
      <c r="H963" s="44">
        <f t="shared" si="562"/>
        <v>0</v>
      </c>
      <c r="I963" s="44">
        <f t="shared" si="562"/>
        <v>0</v>
      </c>
      <c r="J963" s="44">
        <f t="shared" si="562"/>
        <v>0</v>
      </c>
      <c r="K963" s="44">
        <f t="shared" si="562"/>
        <v>0</v>
      </c>
      <c r="L963" s="44">
        <f t="shared" si="562"/>
        <v>0</v>
      </c>
      <c r="M963" s="44">
        <f t="shared" si="562"/>
        <v>0</v>
      </c>
      <c r="N963" s="44">
        <f t="shared" si="562"/>
        <v>0</v>
      </c>
      <c r="O963" s="44">
        <f t="shared" si="531"/>
        <v>0</v>
      </c>
      <c r="P963" s="44">
        <f t="shared" ref="P963:Z963" si="565">P461</f>
        <v>0</v>
      </c>
      <c r="Q963" s="44">
        <f t="shared" si="565"/>
        <v>0</v>
      </c>
      <c r="R963" s="44">
        <f t="shared" si="565"/>
        <v>0</v>
      </c>
      <c r="S963" s="44">
        <f t="shared" si="565"/>
        <v>0</v>
      </c>
      <c r="T963" s="44">
        <f t="shared" si="565"/>
        <v>0</v>
      </c>
      <c r="U963" s="44">
        <f t="shared" si="565"/>
        <v>0</v>
      </c>
      <c r="V963" s="44">
        <f t="shared" si="565"/>
        <v>0</v>
      </c>
      <c r="W963" s="44">
        <f t="shared" si="565"/>
        <v>0</v>
      </c>
      <c r="X963" s="44">
        <f t="shared" si="565"/>
        <v>0</v>
      </c>
      <c r="Y963" s="44">
        <f t="shared" si="565"/>
        <v>0</v>
      </c>
      <c r="Z963" s="44">
        <f t="shared" si="565"/>
        <v>0</v>
      </c>
      <c r="AA963" s="44">
        <f t="shared" si="560"/>
        <v>0</v>
      </c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BD963" s="44">
        <f t="shared" si="551"/>
        <v>0</v>
      </c>
      <c r="BE963" s="44">
        <f t="shared" si="551"/>
        <v>0</v>
      </c>
    </row>
    <row r="964" spans="4:57" ht="15" hidden="1" customHeight="1" x14ac:dyDescent="0.2">
      <c r="D964" s="44">
        <f t="shared" si="534"/>
        <v>0</v>
      </c>
      <c r="F964" s="44">
        <f t="shared" si="561"/>
        <v>0</v>
      </c>
      <c r="G964" s="44">
        <f t="shared" si="562"/>
        <v>0</v>
      </c>
      <c r="H964" s="44">
        <f t="shared" si="562"/>
        <v>0</v>
      </c>
      <c r="I964" s="44">
        <f t="shared" si="562"/>
        <v>0</v>
      </c>
      <c r="J964" s="44">
        <f t="shared" si="562"/>
        <v>0</v>
      </c>
      <c r="K964" s="44">
        <f t="shared" si="562"/>
        <v>0</v>
      </c>
      <c r="L964" s="44">
        <f t="shared" si="562"/>
        <v>0</v>
      </c>
      <c r="M964" s="44">
        <f t="shared" si="562"/>
        <v>0</v>
      </c>
      <c r="N964" s="44">
        <f t="shared" si="562"/>
        <v>0</v>
      </c>
      <c r="O964" s="44">
        <f t="shared" si="531"/>
        <v>0</v>
      </c>
      <c r="P964" s="44">
        <f t="shared" ref="P964:Z964" si="566">P462</f>
        <v>0</v>
      </c>
      <c r="Q964" s="44">
        <f t="shared" si="566"/>
        <v>0</v>
      </c>
      <c r="R964" s="44">
        <f t="shared" si="566"/>
        <v>0</v>
      </c>
      <c r="S964" s="44">
        <f t="shared" si="566"/>
        <v>0</v>
      </c>
      <c r="T964" s="44">
        <f t="shared" si="566"/>
        <v>0</v>
      </c>
      <c r="U964" s="44">
        <f t="shared" si="566"/>
        <v>0</v>
      </c>
      <c r="V964" s="44">
        <f t="shared" si="566"/>
        <v>0</v>
      </c>
      <c r="W964" s="44">
        <f t="shared" si="566"/>
        <v>0</v>
      </c>
      <c r="X964" s="44">
        <f t="shared" si="566"/>
        <v>0</v>
      </c>
      <c r="Y964" s="44">
        <f t="shared" si="566"/>
        <v>0</v>
      </c>
      <c r="Z964" s="44">
        <f t="shared" si="566"/>
        <v>0</v>
      </c>
      <c r="AA964" s="44">
        <f t="shared" si="560"/>
        <v>0</v>
      </c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BD964" s="44">
        <f t="shared" si="551"/>
        <v>0</v>
      </c>
      <c r="BE964" s="44">
        <f t="shared" si="551"/>
        <v>0</v>
      </c>
    </row>
    <row r="965" spans="4:57" ht="15" hidden="1" customHeight="1" x14ac:dyDescent="0.2">
      <c r="D965" s="44">
        <f t="shared" si="534"/>
        <v>0</v>
      </c>
      <c r="F965" s="44">
        <f t="shared" si="561"/>
        <v>0</v>
      </c>
      <c r="G965" s="44">
        <f t="shared" si="562"/>
        <v>0</v>
      </c>
      <c r="H965" s="44">
        <f t="shared" si="562"/>
        <v>0</v>
      </c>
      <c r="I965" s="44">
        <f t="shared" si="562"/>
        <v>0</v>
      </c>
      <c r="J965" s="44">
        <f t="shared" si="562"/>
        <v>0</v>
      </c>
      <c r="K965" s="44">
        <f t="shared" si="562"/>
        <v>0</v>
      </c>
      <c r="L965" s="44">
        <f t="shared" si="562"/>
        <v>0</v>
      </c>
      <c r="M965" s="44">
        <f t="shared" si="562"/>
        <v>0</v>
      </c>
      <c r="N965" s="44">
        <f t="shared" si="562"/>
        <v>0</v>
      </c>
      <c r="O965" s="44">
        <f t="shared" si="531"/>
        <v>0</v>
      </c>
      <c r="P965" s="44">
        <f t="shared" ref="P965:Z965" si="567">P463</f>
        <v>0</v>
      </c>
      <c r="Q965" s="44">
        <f t="shared" si="567"/>
        <v>0</v>
      </c>
      <c r="R965" s="44">
        <f t="shared" si="567"/>
        <v>0</v>
      </c>
      <c r="S965" s="44">
        <f t="shared" si="567"/>
        <v>0</v>
      </c>
      <c r="T965" s="44">
        <f t="shared" si="567"/>
        <v>0</v>
      </c>
      <c r="U965" s="44">
        <f t="shared" si="567"/>
        <v>0</v>
      </c>
      <c r="V965" s="44">
        <f t="shared" si="567"/>
        <v>0</v>
      </c>
      <c r="W965" s="44">
        <f t="shared" si="567"/>
        <v>0</v>
      </c>
      <c r="X965" s="44">
        <f t="shared" si="567"/>
        <v>0</v>
      </c>
      <c r="Y965" s="44">
        <f t="shared" si="567"/>
        <v>0</v>
      </c>
      <c r="Z965" s="44">
        <f t="shared" si="567"/>
        <v>0</v>
      </c>
      <c r="AA965" s="44">
        <f t="shared" si="560"/>
        <v>0</v>
      </c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BD965" s="44">
        <f t="shared" si="551"/>
        <v>0</v>
      </c>
      <c r="BE965" s="44">
        <f t="shared" si="551"/>
        <v>0</v>
      </c>
    </row>
    <row r="966" spans="4:57" ht="15" hidden="1" customHeight="1" x14ac:dyDescent="0.2">
      <c r="D966" s="44">
        <f t="shared" si="534"/>
        <v>0</v>
      </c>
      <c r="F966" s="44">
        <f t="shared" si="561"/>
        <v>0</v>
      </c>
      <c r="G966" s="44">
        <f t="shared" si="562"/>
        <v>0</v>
      </c>
      <c r="H966" s="44">
        <f t="shared" si="562"/>
        <v>0</v>
      </c>
      <c r="I966" s="44">
        <f t="shared" si="562"/>
        <v>0</v>
      </c>
      <c r="J966" s="44">
        <f t="shared" si="562"/>
        <v>0</v>
      </c>
      <c r="K966" s="44">
        <f t="shared" si="562"/>
        <v>0</v>
      </c>
      <c r="L966" s="44">
        <f t="shared" si="562"/>
        <v>0</v>
      </c>
      <c r="M966" s="44">
        <f t="shared" si="562"/>
        <v>0</v>
      </c>
      <c r="N966" s="44">
        <f t="shared" si="562"/>
        <v>0</v>
      </c>
      <c r="O966" s="44">
        <f t="shared" si="531"/>
        <v>0</v>
      </c>
      <c r="P966" s="44">
        <f t="shared" ref="P966:Z966" si="568">P464</f>
        <v>0</v>
      </c>
      <c r="Q966" s="44">
        <f t="shared" si="568"/>
        <v>0</v>
      </c>
      <c r="R966" s="44">
        <f t="shared" si="568"/>
        <v>0</v>
      </c>
      <c r="S966" s="44">
        <f t="shared" si="568"/>
        <v>0</v>
      </c>
      <c r="T966" s="44">
        <f t="shared" si="568"/>
        <v>0</v>
      </c>
      <c r="U966" s="44">
        <f t="shared" si="568"/>
        <v>0</v>
      </c>
      <c r="V966" s="44">
        <f t="shared" si="568"/>
        <v>0</v>
      </c>
      <c r="W966" s="44">
        <f t="shared" si="568"/>
        <v>0</v>
      </c>
      <c r="X966" s="44">
        <f t="shared" si="568"/>
        <v>0</v>
      </c>
      <c r="Y966" s="44">
        <f t="shared" si="568"/>
        <v>0</v>
      </c>
      <c r="Z966" s="44">
        <f t="shared" si="568"/>
        <v>0</v>
      </c>
      <c r="AA966" s="44">
        <f t="shared" si="560"/>
        <v>0</v>
      </c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BD966" s="44">
        <f t="shared" si="551"/>
        <v>0</v>
      </c>
      <c r="BE966" s="44">
        <f t="shared" si="551"/>
        <v>0</v>
      </c>
    </row>
    <row r="967" spans="4:57" ht="15" hidden="1" customHeight="1" x14ac:dyDescent="0.2">
      <c r="D967" s="44">
        <f t="shared" si="534"/>
        <v>0</v>
      </c>
      <c r="F967" s="44">
        <f t="shared" si="561"/>
        <v>0</v>
      </c>
      <c r="G967" s="44">
        <f t="shared" si="562"/>
        <v>0</v>
      </c>
      <c r="H967" s="44">
        <f t="shared" si="562"/>
        <v>0</v>
      </c>
      <c r="I967" s="44">
        <f t="shared" si="562"/>
        <v>0</v>
      </c>
      <c r="J967" s="44">
        <f t="shared" si="562"/>
        <v>0</v>
      </c>
      <c r="K967" s="44">
        <f t="shared" si="562"/>
        <v>0</v>
      </c>
      <c r="L967" s="44">
        <f t="shared" si="562"/>
        <v>0</v>
      </c>
      <c r="M967" s="44">
        <f t="shared" si="562"/>
        <v>0</v>
      </c>
      <c r="N967" s="44">
        <f t="shared" si="562"/>
        <v>0</v>
      </c>
      <c r="O967" s="44">
        <f t="shared" si="531"/>
        <v>0</v>
      </c>
      <c r="P967" s="44">
        <f t="shared" ref="P967:Z967" si="569">P465</f>
        <v>0</v>
      </c>
      <c r="Q967" s="44">
        <f t="shared" si="569"/>
        <v>0</v>
      </c>
      <c r="R967" s="44">
        <f t="shared" si="569"/>
        <v>0</v>
      </c>
      <c r="S967" s="44">
        <f t="shared" si="569"/>
        <v>0</v>
      </c>
      <c r="T967" s="44">
        <f t="shared" si="569"/>
        <v>0</v>
      </c>
      <c r="U967" s="44">
        <f t="shared" si="569"/>
        <v>0</v>
      </c>
      <c r="V967" s="44">
        <f t="shared" si="569"/>
        <v>0</v>
      </c>
      <c r="W967" s="44">
        <f t="shared" si="569"/>
        <v>0</v>
      </c>
      <c r="X967" s="44">
        <f t="shared" si="569"/>
        <v>0</v>
      </c>
      <c r="Y967" s="44">
        <f t="shared" si="569"/>
        <v>0</v>
      </c>
      <c r="Z967" s="44">
        <f t="shared" si="569"/>
        <v>0</v>
      </c>
      <c r="AA967" s="44">
        <f t="shared" si="560"/>
        <v>0</v>
      </c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BD967" s="44">
        <f t="shared" si="551"/>
        <v>0</v>
      </c>
      <c r="BE967" s="44">
        <f t="shared" si="551"/>
        <v>0</v>
      </c>
    </row>
    <row r="968" spans="4:57" ht="15" hidden="1" customHeight="1" x14ac:dyDescent="0.2">
      <c r="D968" s="44">
        <f t="shared" si="534"/>
        <v>0</v>
      </c>
      <c r="F968" s="44">
        <f t="shared" ref="F968:U968" si="570">F466</f>
        <v>0</v>
      </c>
      <c r="G968" s="44">
        <f t="shared" si="570"/>
        <v>0</v>
      </c>
      <c r="H968" s="44">
        <f t="shared" si="570"/>
        <v>0</v>
      </c>
      <c r="I968" s="44">
        <f t="shared" si="570"/>
        <v>0</v>
      </c>
      <c r="J968" s="44">
        <f t="shared" si="570"/>
        <v>0</v>
      </c>
      <c r="K968" s="44">
        <f t="shared" si="570"/>
        <v>0</v>
      </c>
      <c r="L968" s="44">
        <f t="shared" si="570"/>
        <v>0</v>
      </c>
      <c r="M968" s="44">
        <f t="shared" si="570"/>
        <v>0</v>
      </c>
      <c r="N968" s="44">
        <f t="shared" si="570"/>
        <v>0</v>
      </c>
      <c r="O968" s="44">
        <f t="shared" si="570"/>
        <v>0</v>
      </c>
      <c r="P968" s="44">
        <f t="shared" si="570"/>
        <v>0</v>
      </c>
      <c r="Q968" s="44">
        <f t="shared" si="570"/>
        <v>0</v>
      </c>
      <c r="R968" s="44">
        <f t="shared" si="570"/>
        <v>0</v>
      </c>
      <c r="S968" s="44">
        <f t="shared" si="570"/>
        <v>0</v>
      </c>
      <c r="T968" s="44">
        <f t="shared" si="570"/>
        <v>0</v>
      </c>
      <c r="U968" s="44">
        <f t="shared" si="570"/>
        <v>0</v>
      </c>
      <c r="V968" s="44">
        <f t="shared" ref="V968:Z977" si="571">V466</f>
        <v>0</v>
      </c>
      <c r="W968" s="44">
        <f t="shared" si="571"/>
        <v>0</v>
      </c>
      <c r="X968" s="44">
        <f t="shared" si="571"/>
        <v>0</v>
      </c>
      <c r="Y968" s="44">
        <f t="shared" si="571"/>
        <v>0</v>
      </c>
      <c r="Z968" s="44">
        <f t="shared" si="571"/>
        <v>0</v>
      </c>
      <c r="AA968" s="44">
        <f t="shared" si="560"/>
        <v>0</v>
      </c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BD968" s="44">
        <f t="shared" si="551"/>
        <v>0</v>
      </c>
      <c r="BE968" s="44">
        <f t="shared" si="551"/>
        <v>0</v>
      </c>
    </row>
    <row r="969" spans="4:57" ht="15" hidden="1" customHeight="1" x14ac:dyDescent="0.2">
      <c r="D969" s="44">
        <f t="shared" si="534"/>
        <v>0</v>
      </c>
      <c r="F969" s="44">
        <f t="shared" ref="F969:U969" si="572">F467</f>
        <v>0</v>
      </c>
      <c r="G969" s="44">
        <f t="shared" si="572"/>
        <v>0</v>
      </c>
      <c r="H969" s="44">
        <f t="shared" si="572"/>
        <v>0</v>
      </c>
      <c r="I969" s="44">
        <f t="shared" si="572"/>
        <v>0</v>
      </c>
      <c r="J969" s="44">
        <f t="shared" si="572"/>
        <v>0</v>
      </c>
      <c r="K969" s="44">
        <f t="shared" si="572"/>
        <v>0</v>
      </c>
      <c r="L969" s="44">
        <f t="shared" si="572"/>
        <v>0</v>
      </c>
      <c r="M969" s="44">
        <f t="shared" si="572"/>
        <v>0</v>
      </c>
      <c r="N969" s="44">
        <f t="shared" si="572"/>
        <v>0</v>
      </c>
      <c r="O969" s="44">
        <f t="shared" si="572"/>
        <v>0</v>
      </c>
      <c r="P969" s="44">
        <f t="shared" si="572"/>
        <v>0</v>
      </c>
      <c r="Q969" s="44">
        <f t="shared" si="572"/>
        <v>0</v>
      </c>
      <c r="R969" s="44">
        <f t="shared" si="572"/>
        <v>0</v>
      </c>
      <c r="S969" s="44">
        <f t="shared" si="572"/>
        <v>0</v>
      </c>
      <c r="T969" s="44">
        <f t="shared" si="572"/>
        <v>0</v>
      </c>
      <c r="U969" s="44">
        <f t="shared" si="572"/>
        <v>0</v>
      </c>
      <c r="V969" s="44">
        <f t="shared" si="571"/>
        <v>0</v>
      </c>
      <c r="W969" s="44">
        <f t="shared" si="571"/>
        <v>0</v>
      </c>
      <c r="X969" s="44">
        <f t="shared" si="571"/>
        <v>0</v>
      </c>
      <c r="Y969" s="44">
        <f t="shared" si="571"/>
        <v>0</v>
      </c>
      <c r="Z969" s="44">
        <f t="shared" si="571"/>
        <v>0</v>
      </c>
      <c r="AA969" s="44">
        <f t="shared" si="560"/>
        <v>0</v>
      </c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BD969" s="44">
        <f t="shared" si="551"/>
        <v>0</v>
      </c>
      <c r="BE969" s="44">
        <f t="shared" si="551"/>
        <v>0</v>
      </c>
    </row>
    <row r="970" spans="4:57" ht="15" hidden="1" customHeight="1" x14ac:dyDescent="0.2">
      <c r="D970" s="44">
        <f t="shared" si="534"/>
        <v>0</v>
      </c>
      <c r="F970" s="44">
        <f t="shared" ref="F970:U970" si="573">F468</f>
        <v>0</v>
      </c>
      <c r="G970" s="44">
        <f t="shared" si="573"/>
        <v>0</v>
      </c>
      <c r="H970" s="44">
        <f t="shared" si="573"/>
        <v>0</v>
      </c>
      <c r="I970" s="44">
        <f t="shared" si="573"/>
        <v>0</v>
      </c>
      <c r="J970" s="44">
        <f t="shared" si="573"/>
        <v>0</v>
      </c>
      <c r="K970" s="44">
        <f t="shared" si="573"/>
        <v>0</v>
      </c>
      <c r="L970" s="44">
        <f t="shared" si="573"/>
        <v>0</v>
      </c>
      <c r="M970" s="44">
        <f t="shared" si="573"/>
        <v>0</v>
      </c>
      <c r="N970" s="44">
        <f t="shared" si="573"/>
        <v>0</v>
      </c>
      <c r="O970" s="44">
        <f t="shared" si="573"/>
        <v>0</v>
      </c>
      <c r="P970" s="44">
        <f t="shared" si="573"/>
        <v>0</v>
      </c>
      <c r="Q970" s="44">
        <f t="shared" si="573"/>
        <v>0</v>
      </c>
      <c r="R970" s="44">
        <f t="shared" si="573"/>
        <v>0</v>
      </c>
      <c r="S970" s="44">
        <f t="shared" si="573"/>
        <v>0</v>
      </c>
      <c r="T970" s="44">
        <f t="shared" si="573"/>
        <v>0</v>
      </c>
      <c r="U970" s="44">
        <f t="shared" si="573"/>
        <v>0</v>
      </c>
      <c r="V970" s="44">
        <f t="shared" si="571"/>
        <v>0</v>
      </c>
      <c r="W970" s="44">
        <f t="shared" si="571"/>
        <v>0</v>
      </c>
      <c r="X970" s="44">
        <f t="shared" si="571"/>
        <v>0</v>
      </c>
      <c r="Y970" s="44">
        <f t="shared" si="571"/>
        <v>0</v>
      </c>
      <c r="Z970" s="44">
        <f t="shared" si="571"/>
        <v>0</v>
      </c>
      <c r="AA970" s="44">
        <f t="shared" si="560"/>
        <v>0</v>
      </c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BD970" s="44">
        <f t="shared" si="551"/>
        <v>0</v>
      </c>
      <c r="BE970" s="44">
        <f t="shared" si="551"/>
        <v>0</v>
      </c>
    </row>
    <row r="971" spans="4:57" ht="15" hidden="1" customHeight="1" x14ac:dyDescent="0.2">
      <c r="D971" s="44">
        <f t="shared" si="534"/>
        <v>0</v>
      </c>
      <c r="F971" s="44">
        <f t="shared" ref="F971:U971" si="574">F469</f>
        <v>0</v>
      </c>
      <c r="G971" s="44">
        <f t="shared" si="574"/>
        <v>0</v>
      </c>
      <c r="H971" s="44">
        <f t="shared" si="574"/>
        <v>0</v>
      </c>
      <c r="I971" s="44">
        <f t="shared" si="574"/>
        <v>0</v>
      </c>
      <c r="J971" s="44">
        <f t="shared" si="574"/>
        <v>0</v>
      </c>
      <c r="K971" s="44">
        <f t="shared" si="574"/>
        <v>0</v>
      </c>
      <c r="L971" s="44">
        <f t="shared" si="574"/>
        <v>0</v>
      </c>
      <c r="M971" s="44">
        <f t="shared" si="574"/>
        <v>0</v>
      </c>
      <c r="N971" s="44">
        <f t="shared" si="574"/>
        <v>0</v>
      </c>
      <c r="O971" s="44">
        <f t="shared" si="574"/>
        <v>0</v>
      </c>
      <c r="P971" s="44">
        <f t="shared" si="574"/>
        <v>0</v>
      </c>
      <c r="Q971" s="44">
        <f t="shared" si="574"/>
        <v>0</v>
      </c>
      <c r="R971" s="44">
        <f t="shared" si="574"/>
        <v>0</v>
      </c>
      <c r="S971" s="44">
        <f t="shared" si="574"/>
        <v>0</v>
      </c>
      <c r="T971" s="44">
        <f t="shared" si="574"/>
        <v>0</v>
      </c>
      <c r="U971" s="44">
        <f t="shared" si="574"/>
        <v>0</v>
      </c>
      <c r="V971" s="44">
        <f t="shared" si="571"/>
        <v>0</v>
      </c>
      <c r="W971" s="44">
        <f t="shared" si="571"/>
        <v>0</v>
      </c>
      <c r="X971" s="44">
        <f t="shared" si="571"/>
        <v>0</v>
      </c>
      <c r="Y971" s="44">
        <f t="shared" si="571"/>
        <v>0</v>
      </c>
      <c r="Z971" s="44">
        <f t="shared" si="571"/>
        <v>0</v>
      </c>
      <c r="AA971" s="44">
        <f t="shared" si="560"/>
        <v>0</v>
      </c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BD971" s="44">
        <f t="shared" si="551"/>
        <v>0</v>
      </c>
      <c r="BE971" s="44">
        <f t="shared" si="551"/>
        <v>0</v>
      </c>
    </row>
    <row r="972" spans="4:57" ht="15" hidden="1" customHeight="1" x14ac:dyDescent="0.2">
      <c r="D972" s="44">
        <f t="shared" si="534"/>
        <v>0</v>
      </c>
      <c r="F972" s="44">
        <f t="shared" ref="F972:U972" si="575">F470</f>
        <v>0</v>
      </c>
      <c r="G972" s="44">
        <f t="shared" si="575"/>
        <v>0</v>
      </c>
      <c r="H972" s="44">
        <f t="shared" si="575"/>
        <v>0</v>
      </c>
      <c r="I972" s="44">
        <f t="shared" si="575"/>
        <v>0</v>
      </c>
      <c r="J972" s="44">
        <f t="shared" si="575"/>
        <v>0</v>
      </c>
      <c r="K972" s="44">
        <f t="shared" si="575"/>
        <v>0</v>
      </c>
      <c r="L972" s="44">
        <f t="shared" si="575"/>
        <v>0</v>
      </c>
      <c r="M972" s="44">
        <f t="shared" si="575"/>
        <v>0</v>
      </c>
      <c r="N972" s="44">
        <f t="shared" si="575"/>
        <v>0</v>
      </c>
      <c r="O972" s="44">
        <f t="shared" si="575"/>
        <v>0</v>
      </c>
      <c r="P972" s="44">
        <f t="shared" si="575"/>
        <v>0</v>
      </c>
      <c r="Q972" s="44">
        <f t="shared" si="575"/>
        <v>0</v>
      </c>
      <c r="R972" s="44">
        <f t="shared" si="575"/>
        <v>0</v>
      </c>
      <c r="S972" s="44">
        <f t="shared" si="575"/>
        <v>0</v>
      </c>
      <c r="T972" s="44">
        <f t="shared" si="575"/>
        <v>0</v>
      </c>
      <c r="U972" s="44">
        <f t="shared" si="575"/>
        <v>0</v>
      </c>
      <c r="V972" s="44">
        <f t="shared" si="571"/>
        <v>0</v>
      </c>
      <c r="W972" s="44">
        <f t="shared" si="571"/>
        <v>0</v>
      </c>
      <c r="X972" s="44">
        <f t="shared" si="571"/>
        <v>0</v>
      </c>
      <c r="Y972" s="44">
        <f t="shared" si="571"/>
        <v>0</v>
      </c>
      <c r="Z972" s="44">
        <f t="shared" si="571"/>
        <v>0</v>
      </c>
      <c r="AA972" s="44">
        <f t="shared" si="560"/>
        <v>0</v>
      </c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BD972" s="44">
        <f t="shared" ref="BD972:BE991" si="576">BD470</f>
        <v>0</v>
      </c>
      <c r="BE972" s="44">
        <f t="shared" si="576"/>
        <v>0</v>
      </c>
    </row>
    <row r="973" spans="4:57" ht="15" hidden="1" customHeight="1" x14ac:dyDescent="0.2">
      <c r="D973" s="44">
        <f t="shared" si="534"/>
        <v>0</v>
      </c>
      <c r="F973" s="44">
        <f t="shared" ref="F973:U973" si="577">F471</f>
        <v>0</v>
      </c>
      <c r="G973" s="44">
        <f t="shared" si="577"/>
        <v>0</v>
      </c>
      <c r="H973" s="44">
        <f t="shared" si="577"/>
        <v>0</v>
      </c>
      <c r="I973" s="44">
        <f t="shared" si="577"/>
        <v>0</v>
      </c>
      <c r="J973" s="44">
        <f t="shared" si="577"/>
        <v>0</v>
      </c>
      <c r="K973" s="44">
        <f t="shared" si="577"/>
        <v>0</v>
      </c>
      <c r="L973" s="44">
        <f t="shared" si="577"/>
        <v>0</v>
      </c>
      <c r="M973" s="44">
        <f t="shared" si="577"/>
        <v>0</v>
      </c>
      <c r="N973" s="44">
        <f t="shared" si="577"/>
        <v>0</v>
      </c>
      <c r="O973" s="44">
        <f t="shared" si="577"/>
        <v>0</v>
      </c>
      <c r="P973" s="44">
        <f t="shared" si="577"/>
        <v>0</v>
      </c>
      <c r="Q973" s="44">
        <f t="shared" si="577"/>
        <v>0</v>
      </c>
      <c r="R973" s="44">
        <f t="shared" si="577"/>
        <v>0</v>
      </c>
      <c r="S973" s="44">
        <f t="shared" si="577"/>
        <v>0</v>
      </c>
      <c r="T973" s="44">
        <f t="shared" si="577"/>
        <v>0</v>
      </c>
      <c r="U973" s="44">
        <f t="shared" si="577"/>
        <v>0</v>
      </c>
      <c r="V973" s="44">
        <f t="shared" si="571"/>
        <v>0</v>
      </c>
      <c r="W973" s="44">
        <f t="shared" si="571"/>
        <v>0</v>
      </c>
      <c r="X973" s="44">
        <f t="shared" si="571"/>
        <v>0</v>
      </c>
      <c r="Y973" s="44">
        <f t="shared" si="571"/>
        <v>0</v>
      </c>
      <c r="Z973" s="44">
        <f t="shared" si="571"/>
        <v>0</v>
      </c>
      <c r="AA973" s="44">
        <f t="shared" si="560"/>
        <v>0</v>
      </c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BD973" s="44">
        <f t="shared" si="576"/>
        <v>0</v>
      </c>
      <c r="BE973" s="44">
        <f t="shared" si="576"/>
        <v>0</v>
      </c>
    </row>
    <row r="974" spans="4:57" ht="15" hidden="1" customHeight="1" x14ac:dyDescent="0.2">
      <c r="D974" s="44">
        <f t="shared" si="534"/>
        <v>0</v>
      </c>
      <c r="F974" s="44">
        <f t="shared" ref="F974:U974" si="578">F472</f>
        <v>0</v>
      </c>
      <c r="G974" s="44">
        <f t="shared" si="578"/>
        <v>0</v>
      </c>
      <c r="H974" s="44">
        <f t="shared" si="578"/>
        <v>0</v>
      </c>
      <c r="I974" s="44">
        <f t="shared" si="578"/>
        <v>0</v>
      </c>
      <c r="J974" s="44">
        <f t="shared" si="578"/>
        <v>0</v>
      </c>
      <c r="K974" s="44">
        <f t="shared" si="578"/>
        <v>0</v>
      </c>
      <c r="L974" s="44">
        <f t="shared" si="578"/>
        <v>0</v>
      </c>
      <c r="M974" s="44">
        <f t="shared" si="578"/>
        <v>0</v>
      </c>
      <c r="N974" s="44">
        <f t="shared" si="578"/>
        <v>0</v>
      </c>
      <c r="O974" s="44">
        <f t="shared" si="578"/>
        <v>0</v>
      </c>
      <c r="P974" s="44">
        <f t="shared" si="578"/>
        <v>0</v>
      </c>
      <c r="Q974" s="44">
        <f t="shared" si="578"/>
        <v>0</v>
      </c>
      <c r="R974" s="44">
        <f t="shared" si="578"/>
        <v>0</v>
      </c>
      <c r="S974" s="44">
        <f t="shared" si="578"/>
        <v>0</v>
      </c>
      <c r="T974" s="44">
        <f t="shared" si="578"/>
        <v>0</v>
      </c>
      <c r="U974" s="44">
        <f t="shared" si="578"/>
        <v>0</v>
      </c>
      <c r="V974" s="44">
        <f t="shared" si="571"/>
        <v>0</v>
      </c>
      <c r="W974" s="44">
        <f t="shared" si="571"/>
        <v>0</v>
      </c>
      <c r="X974" s="44">
        <f t="shared" si="571"/>
        <v>0</v>
      </c>
      <c r="Y974" s="44">
        <f t="shared" si="571"/>
        <v>0</v>
      </c>
      <c r="Z974" s="44">
        <f t="shared" si="571"/>
        <v>0</v>
      </c>
      <c r="AA974" s="44">
        <f t="shared" si="560"/>
        <v>0</v>
      </c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BD974" s="44">
        <f t="shared" si="576"/>
        <v>0</v>
      </c>
      <c r="BE974" s="44">
        <f t="shared" si="576"/>
        <v>0</v>
      </c>
    </row>
    <row r="975" spans="4:57" ht="15" hidden="1" customHeight="1" x14ac:dyDescent="0.2">
      <c r="D975" s="44">
        <f t="shared" si="534"/>
        <v>0</v>
      </c>
      <c r="F975" s="44">
        <f t="shared" ref="F975:U975" si="579">F473</f>
        <v>0</v>
      </c>
      <c r="G975" s="44">
        <f t="shared" si="579"/>
        <v>0</v>
      </c>
      <c r="H975" s="44">
        <f t="shared" si="579"/>
        <v>0</v>
      </c>
      <c r="I975" s="44">
        <f t="shared" si="579"/>
        <v>0</v>
      </c>
      <c r="J975" s="44">
        <f t="shared" si="579"/>
        <v>0</v>
      </c>
      <c r="K975" s="44">
        <f t="shared" si="579"/>
        <v>0</v>
      </c>
      <c r="L975" s="44">
        <f t="shared" si="579"/>
        <v>0</v>
      </c>
      <c r="M975" s="44">
        <f t="shared" si="579"/>
        <v>0</v>
      </c>
      <c r="N975" s="44">
        <f t="shared" si="579"/>
        <v>0</v>
      </c>
      <c r="O975" s="44">
        <f t="shared" si="579"/>
        <v>0</v>
      </c>
      <c r="P975" s="44">
        <f t="shared" si="579"/>
        <v>0</v>
      </c>
      <c r="Q975" s="44">
        <f t="shared" si="579"/>
        <v>0</v>
      </c>
      <c r="R975" s="44">
        <f t="shared" si="579"/>
        <v>0</v>
      </c>
      <c r="S975" s="44">
        <f t="shared" si="579"/>
        <v>0</v>
      </c>
      <c r="T975" s="44">
        <f t="shared" si="579"/>
        <v>0</v>
      </c>
      <c r="U975" s="44">
        <f t="shared" si="579"/>
        <v>0</v>
      </c>
      <c r="V975" s="44">
        <f t="shared" si="571"/>
        <v>0</v>
      </c>
      <c r="W975" s="44">
        <f t="shared" si="571"/>
        <v>0</v>
      </c>
      <c r="X975" s="44">
        <f t="shared" si="571"/>
        <v>0</v>
      </c>
      <c r="Y975" s="44">
        <f t="shared" si="571"/>
        <v>0</v>
      </c>
      <c r="Z975" s="44">
        <f t="shared" si="571"/>
        <v>0</v>
      </c>
      <c r="AA975" s="44">
        <f t="shared" si="560"/>
        <v>0</v>
      </c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BD975" s="44">
        <f t="shared" si="576"/>
        <v>0</v>
      </c>
      <c r="BE975" s="44">
        <f t="shared" si="576"/>
        <v>0</v>
      </c>
    </row>
    <row r="976" spans="4:57" ht="15" hidden="1" customHeight="1" x14ac:dyDescent="0.2">
      <c r="D976" s="44">
        <f t="shared" si="534"/>
        <v>0</v>
      </c>
      <c r="F976" s="44">
        <f t="shared" ref="F976:U976" si="580">F474</f>
        <v>0</v>
      </c>
      <c r="G976" s="44">
        <f t="shared" si="580"/>
        <v>0</v>
      </c>
      <c r="H976" s="44">
        <f t="shared" si="580"/>
        <v>0</v>
      </c>
      <c r="I976" s="44">
        <f t="shared" si="580"/>
        <v>0</v>
      </c>
      <c r="J976" s="44">
        <f t="shared" si="580"/>
        <v>0</v>
      </c>
      <c r="K976" s="44">
        <f t="shared" si="580"/>
        <v>0</v>
      </c>
      <c r="L976" s="44">
        <f t="shared" si="580"/>
        <v>0</v>
      </c>
      <c r="M976" s="44">
        <f t="shared" si="580"/>
        <v>0</v>
      </c>
      <c r="N976" s="44">
        <f t="shared" si="580"/>
        <v>0</v>
      </c>
      <c r="O976" s="44">
        <f t="shared" si="580"/>
        <v>0</v>
      </c>
      <c r="P976" s="44">
        <f t="shared" si="580"/>
        <v>0</v>
      </c>
      <c r="Q976" s="44">
        <f t="shared" si="580"/>
        <v>0</v>
      </c>
      <c r="R976" s="44">
        <f t="shared" si="580"/>
        <v>0</v>
      </c>
      <c r="S976" s="44">
        <f t="shared" si="580"/>
        <v>0</v>
      </c>
      <c r="T976" s="44">
        <f t="shared" si="580"/>
        <v>0</v>
      </c>
      <c r="U976" s="44">
        <f t="shared" si="580"/>
        <v>0</v>
      </c>
      <c r="V976" s="44">
        <f t="shared" si="571"/>
        <v>0</v>
      </c>
      <c r="W976" s="44">
        <f t="shared" si="571"/>
        <v>0</v>
      </c>
      <c r="X976" s="44">
        <f t="shared" si="571"/>
        <v>0</v>
      </c>
      <c r="Y976" s="44">
        <f t="shared" si="571"/>
        <v>0</v>
      </c>
      <c r="Z976" s="44">
        <f t="shared" si="571"/>
        <v>0</v>
      </c>
      <c r="AA976" s="44">
        <f t="shared" si="560"/>
        <v>0</v>
      </c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BD976" s="44">
        <f t="shared" si="576"/>
        <v>0</v>
      </c>
      <c r="BE976" s="44">
        <f t="shared" si="576"/>
        <v>0</v>
      </c>
    </row>
    <row r="977" spans="4:57" ht="15" hidden="1" customHeight="1" x14ac:dyDescent="0.2">
      <c r="D977" s="44">
        <f t="shared" si="534"/>
        <v>0</v>
      </c>
      <c r="F977" s="44">
        <f t="shared" ref="F977:U977" si="581">F475</f>
        <v>0</v>
      </c>
      <c r="G977" s="44">
        <f t="shared" si="581"/>
        <v>0</v>
      </c>
      <c r="H977" s="44">
        <f t="shared" si="581"/>
        <v>0</v>
      </c>
      <c r="I977" s="44">
        <f t="shared" si="581"/>
        <v>0</v>
      </c>
      <c r="J977" s="44">
        <f t="shared" si="581"/>
        <v>0</v>
      </c>
      <c r="K977" s="44">
        <f t="shared" si="581"/>
        <v>0</v>
      </c>
      <c r="L977" s="44">
        <f t="shared" si="581"/>
        <v>0</v>
      </c>
      <c r="M977" s="44">
        <f t="shared" si="581"/>
        <v>0</v>
      </c>
      <c r="N977" s="44">
        <f t="shared" si="581"/>
        <v>0</v>
      </c>
      <c r="O977" s="44">
        <f t="shared" si="581"/>
        <v>0</v>
      </c>
      <c r="P977" s="44">
        <f t="shared" si="581"/>
        <v>0</v>
      </c>
      <c r="Q977" s="44">
        <f t="shared" si="581"/>
        <v>0</v>
      </c>
      <c r="R977" s="44">
        <f t="shared" si="581"/>
        <v>0</v>
      </c>
      <c r="S977" s="44">
        <f t="shared" si="581"/>
        <v>0</v>
      </c>
      <c r="T977" s="44">
        <f t="shared" si="581"/>
        <v>0</v>
      </c>
      <c r="U977" s="44">
        <f t="shared" si="581"/>
        <v>0</v>
      </c>
      <c r="V977" s="44">
        <f t="shared" si="571"/>
        <v>0</v>
      </c>
      <c r="W977" s="44">
        <f t="shared" si="571"/>
        <v>0</v>
      </c>
      <c r="X977" s="44">
        <f t="shared" si="571"/>
        <v>0</v>
      </c>
      <c r="Y977" s="44">
        <f t="shared" si="571"/>
        <v>0</v>
      </c>
      <c r="Z977" s="44">
        <f t="shared" si="571"/>
        <v>0</v>
      </c>
      <c r="AA977" s="44">
        <f t="shared" si="560"/>
        <v>0</v>
      </c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BD977" s="44">
        <f t="shared" si="576"/>
        <v>0</v>
      </c>
      <c r="BE977" s="44">
        <f t="shared" si="576"/>
        <v>0</v>
      </c>
    </row>
    <row r="978" spans="4:57" ht="15" hidden="1" customHeight="1" x14ac:dyDescent="0.2">
      <c r="D978" s="44">
        <f t="shared" si="534"/>
        <v>0</v>
      </c>
      <c r="F978" s="44">
        <f t="shared" ref="F978:U978" si="582">F476</f>
        <v>0</v>
      </c>
      <c r="G978" s="44">
        <f t="shared" si="582"/>
        <v>0</v>
      </c>
      <c r="H978" s="44">
        <f t="shared" si="582"/>
        <v>0</v>
      </c>
      <c r="I978" s="44">
        <f t="shared" si="582"/>
        <v>0</v>
      </c>
      <c r="J978" s="44">
        <f t="shared" si="582"/>
        <v>0</v>
      </c>
      <c r="K978" s="44">
        <f t="shared" si="582"/>
        <v>0</v>
      </c>
      <c r="L978" s="44">
        <f t="shared" si="582"/>
        <v>0</v>
      </c>
      <c r="M978" s="44">
        <f t="shared" si="582"/>
        <v>0</v>
      </c>
      <c r="N978" s="44">
        <f t="shared" si="582"/>
        <v>0</v>
      </c>
      <c r="O978" s="44">
        <f t="shared" si="582"/>
        <v>0</v>
      </c>
      <c r="P978" s="44">
        <f t="shared" si="582"/>
        <v>0</v>
      </c>
      <c r="Q978" s="44">
        <f t="shared" si="582"/>
        <v>0</v>
      </c>
      <c r="R978" s="44">
        <f t="shared" si="582"/>
        <v>0</v>
      </c>
      <c r="S978" s="44">
        <f t="shared" si="582"/>
        <v>0</v>
      </c>
      <c r="T978" s="44">
        <f t="shared" si="582"/>
        <v>0</v>
      </c>
      <c r="U978" s="44">
        <f t="shared" si="582"/>
        <v>0</v>
      </c>
      <c r="V978" s="44">
        <f t="shared" ref="V978:Z987" si="583">V476</f>
        <v>0</v>
      </c>
      <c r="W978" s="44">
        <f t="shared" si="583"/>
        <v>0</v>
      </c>
      <c r="X978" s="44">
        <f t="shared" si="583"/>
        <v>0</v>
      </c>
      <c r="Y978" s="44">
        <f t="shared" si="583"/>
        <v>0</v>
      </c>
      <c r="Z978" s="44">
        <f t="shared" si="583"/>
        <v>0</v>
      </c>
      <c r="AA978" s="44">
        <f t="shared" si="560"/>
        <v>0</v>
      </c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BD978" s="44">
        <f t="shared" si="576"/>
        <v>0</v>
      </c>
      <c r="BE978" s="44">
        <f t="shared" si="576"/>
        <v>0</v>
      </c>
    </row>
    <row r="979" spans="4:57" ht="15" hidden="1" customHeight="1" x14ac:dyDescent="0.2">
      <c r="D979" s="44">
        <f t="shared" si="534"/>
        <v>0</v>
      </c>
      <c r="F979" s="44">
        <f t="shared" ref="F979:U979" si="584">F477</f>
        <v>0</v>
      </c>
      <c r="G979" s="44">
        <f t="shared" si="584"/>
        <v>0</v>
      </c>
      <c r="H979" s="44">
        <f t="shared" si="584"/>
        <v>0</v>
      </c>
      <c r="I979" s="44">
        <f t="shared" si="584"/>
        <v>0</v>
      </c>
      <c r="J979" s="44">
        <f t="shared" si="584"/>
        <v>0</v>
      </c>
      <c r="K979" s="44">
        <f t="shared" si="584"/>
        <v>0</v>
      </c>
      <c r="L979" s="44">
        <f t="shared" si="584"/>
        <v>0</v>
      </c>
      <c r="M979" s="44">
        <f t="shared" si="584"/>
        <v>0</v>
      </c>
      <c r="N979" s="44">
        <f t="shared" si="584"/>
        <v>0</v>
      </c>
      <c r="O979" s="44">
        <f t="shared" si="584"/>
        <v>0</v>
      </c>
      <c r="P979" s="44">
        <f t="shared" si="584"/>
        <v>0</v>
      </c>
      <c r="Q979" s="44">
        <f t="shared" si="584"/>
        <v>0</v>
      </c>
      <c r="R979" s="44">
        <f t="shared" si="584"/>
        <v>0</v>
      </c>
      <c r="S979" s="44">
        <f t="shared" si="584"/>
        <v>0</v>
      </c>
      <c r="T979" s="44">
        <f t="shared" si="584"/>
        <v>0</v>
      </c>
      <c r="U979" s="44">
        <f t="shared" si="584"/>
        <v>0</v>
      </c>
      <c r="V979" s="44">
        <f t="shared" si="583"/>
        <v>0</v>
      </c>
      <c r="W979" s="44">
        <f t="shared" si="583"/>
        <v>0</v>
      </c>
      <c r="X979" s="44">
        <f t="shared" si="583"/>
        <v>0</v>
      </c>
      <c r="Y979" s="44">
        <f t="shared" si="583"/>
        <v>0</v>
      </c>
      <c r="Z979" s="44">
        <f t="shared" si="583"/>
        <v>0</v>
      </c>
      <c r="AA979" s="44">
        <f t="shared" si="560"/>
        <v>0</v>
      </c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BD979" s="44">
        <f t="shared" si="576"/>
        <v>0</v>
      </c>
      <c r="BE979" s="44">
        <f t="shared" si="576"/>
        <v>0</v>
      </c>
    </row>
    <row r="980" spans="4:57" ht="15" hidden="1" customHeight="1" x14ac:dyDescent="0.2">
      <c r="D980" s="44">
        <f t="shared" si="534"/>
        <v>0</v>
      </c>
      <c r="F980" s="44">
        <f t="shared" ref="F980:U980" si="585">F478</f>
        <v>0</v>
      </c>
      <c r="G980" s="44">
        <f t="shared" si="585"/>
        <v>0</v>
      </c>
      <c r="H980" s="44">
        <f t="shared" si="585"/>
        <v>0</v>
      </c>
      <c r="I980" s="44">
        <f t="shared" si="585"/>
        <v>0</v>
      </c>
      <c r="J980" s="44">
        <f t="shared" si="585"/>
        <v>0</v>
      </c>
      <c r="K980" s="44">
        <f t="shared" si="585"/>
        <v>0</v>
      </c>
      <c r="L980" s="44">
        <f t="shared" si="585"/>
        <v>0</v>
      </c>
      <c r="M980" s="44">
        <f t="shared" si="585"/>
        <v>0</v>
      </c>
      <c r="N980" s="44">
        <f t="shared" si="585"/>
        <v>0</v>
      </c>
      <c r="O980" s="44">
        <f t="shared" si="585"/>
        <v>0</v>
      </c>
      <c r="P980" s="44">
        <f t="shared" si="585"/>
        <v>0</v>
      </c>
      <c r="Q980" s="44">
        <f t="shared" si="585"/>
        <v>0</v>
      </c>
      <c r="R980" s="44">
        <f t="shared" si="585"/>
        <v>0</v>
      </c>
      <c r="S980" s="44">
        <f t="shared" si="585"/>
        <v>0</v>
      </c>
      <c r="T980" s="44">
        <f t="shared" si="585"/>
        <v>0</v>
      </c>
      <c r="U980" s="44">
        <f t="shared" si="585"/>
        <v>0</v>
      </c>
      <c r="V980" s="44">
        <f t="shared" si="583"/>
        <v>0</v>
      </c>
      <c r="W980" s="44">
        <f t="shared" si="583"/>
        <v>0</v>
      </c>
      <c r="X980" s="44">
        <f t="shared" si="583"/>
        <v>0</v>
      </c>
      <c r="Y980" s="44">
        <f t="shared" si="583"/>
        <v>0</v>
      </c>
      <c r="Z980" s="44">
        <f t="shared" si="583"/>
        <v>0</v>
      </c>
      <c r="AA980" s="44">
        <f t="shared" si="560"/>
        <v>0</v>
      </c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BD980" s="44">
        <f t="shared" si="576"/>
        <v>0</v>
      </c>
      <c r="BE980" s="44">
        <f t="shared" si="576"/>
        <v>0</v>
      </c>
    </row>
    <row r="981" spans="4:57" ht="15" hidden="1" customHeight="1" x14ac:dyDescent="0.2">
      <c r="D981" s="44">
        <f t="shared" si="534"/>
        <v>0</v>
      </c>
      <c r="F981" s="44">
        <f t="shared" ref="F981:U981" si="586">F479</f>
        <v>0</v>
      </c>
      <c r="G981" s="44">
        <f t="shared" si="586"/>
        <v>0</v>
      </c>
      <c r="H981" s="44">
        <f t="shared" si="586"/>
        <v>0</v>
      </c>
      <c r="I981" s="44">
        <f t="shared" si="586"/>
        <v>0</v>
      </c>
      <c r="J981" s="44">
        <f t="shared" si="586"/>
        <v>0</v>
      </c>
      <c r="K981" s="44">
        <f t="shared" si="586"/>
        <v>0</v>
      </c>
      <c r="L981" s="44">
        <f t="shared" si="586"/>
        <v>0</v>
      </c>
      <c r="M981" s="44">
        <f t="shared" si="586"/>
        <v>0</v>
      </c>
      <c r="N981" s="44">
        <f t="shared" si="586"/>
        <v>0</v>
      </c>
      <c r="O981" s="44">
        <f t="shared" si="586"/>
        <v>0</v>
      </c>
      <c r="P981" s="44">
        <f t="shared" si="586"/>
        <v>0</v>
      </c>
      <c r="Q981" s="44">
        <f t="shared" si="586"/>
        <v>0</v>
      </c>
      <c r="R981" s="44">
        <f t="shared" si="586"/>
        <v>0</v>
      </c>
      <c r="S981" s="44">
        <f t="shared" si="586"/>
        <v>0</v>
      </c>
      <c r="T981" s="44">
        <f t="shared" si="586"/>
        <v>0</v>
      </c>
      <c r="U981" s="44">
        <f t="shared" si="586"/>
        <v>0</v>
      </c>
      <c r="V981" s="44">
        <f t="shared" si="583"/>
        <v>0</v>
      </c>
      <c r="W981" s="44">
        <f t="shared" si="583"/>
        <v>0</v>
      </c>
      <c r="X981" s="44">
        <f t="shared" si="583"/>
        <v>0</v>
      </c>
      <c r="Y981" s="44">
        <f t="shared" si="583"/>
        <v>0</v>
      </c>
      <c r="Z981" s="44">
        <f t="shared" si="583"/>
        <v>0</v>
      </c>
      <c r="AA981" s="44">
        <f t="shared" si="560"/>
        <v>0</v>
      </c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BD981" s="44">
        <f t="shared" si="576"/>
        <v>0</v>
      </c>
      <c r="BE981" s="44">
        <f t="shared" si="576"/>
        <v>0</v>
      </c>
    </row>
    <row r="982" spans="4:57" ht="15" hidden="1" customHeight="1" x14ac:dyDescent="0.2">
      <c r="D982" s="44">
        <f t="shared" si="534"/>
        <v>0</v>
      </c>
      <c r="F982" s="44">
        <f t="shared" ref="F982:U982" si="587">F480</f>
        <v>0</v>
      </c>
      <c r="G982" s="44">
        <f t="shared" si="587"/>
        <v>0</v>
      </c>
      <c r="H982" s="44">
        <f t="shared" si="587"/>
        <v>0</v>
      </c>
      <c r="I982" s="44">
        <f t="shared" si="587"/>
        <v>0</v>
      </c>
      <c r="J982" s="44">
        <f t="shared" si="587"/>
        <v>0</v>
      </c>
      <c r="K982" s="44">
        <f t="shared" si="587"/>
        <v>0</v>
      </c>
      <c r="L982" s="44">
        <f t="shared" si="587"/>
        <v>0</v>
      </c>
      <c r="M982" s="44">
        <f t="shared" si="587"/>
        <v>0</v>
      </c>
      <c r="N982" s="44">
        <f t="shared" si="587"/>
        <v>0</v>
      </c>
      <c r="O982" s="44">
        <f t="shared" si="587"/>
        <v>0</v>
      </c>
      <c r="P982" s="44">
        <f t="shared" si="587"/>
        <v>0</v>
      </c>
      <c r="Q982" s="44">
        <f t="shared" si="587"/>
        <v>0</v>
      </c>
      <c r="R982" s="44">
        <f t="shared" si="587"/>
        <v>0</v>
      </c>
      <c r="S982" s="44">
        <f t="shared" si="587"/>
        <v>0</v>
      </c>
      <c r="T982" s="44">
        <f t="shared" si="587"/>
        <v>0</v>
      </c>
      <c r="U982" s="44">
        <f t="shared" si="587"/>
        <v>0</v>
      </c>
      <c r="V982" s="44">
        <f t="shared" si="583"/>
        <v>0</v>
      </c>
      <c r="W982" s="44">
        <f t="shared" si="583"/>
        <v>0</v>
      </c>
      <c r="X982" s="44">
        <f t="shared" si="583"/>
        <v>0</v>
      </c>
      <c r="Y982" s="44">
        <f t="shared" si="583"/>
        <v>0</v>
      </c>
      <c r="Z982" s="44">
        <f t="shared" si="583"/>
        <v>0</v>
      </c>
      <c r="AA982" s="44">
        <f t="shared" si="560"/>
        <v>0</v>
      </c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BD982" s="44">
        <f t="shared" si="576"/>
        <v>0</v>
      </c>
      <c r="BE982" s="44">
        <f t="shared" si="576"/>
        <v>0</v>
      </c>
    </row>
    <row r="983" spans="4:57" ht="15" hidden="1" customHeight="1" x14ac:dyDescent="0.2">
      <c r="D983" s="44">
        <f t="shared" si="534"/>
        <v>0</v>
      </c>
      <c r="F983" s="44">
        <f t="shared" ref="F983:U983" si="588">F481</f>
        <v>0</v>
      </c>
      <c r="G983" s="44">
        <f t="shared" si="588"/>
        <v>0</v>
      </c>
      <c r="H983" s="44">
        <f t="shared" si="588"/>
        <v>0</v>
      </c>
      <c r="I983" s="44">
        <f t="shared" si="588"/>
        <v>0</v>
      </c>
      <c r="J983" s="44">
        <f t="shared" si="588"/>
        <v>0</v>
      </c>
      <c r="K983" s="44">
        <f t="shared" si="588"/>
        <v>0</v>
      </c>
      <c r="L983" s="44">
        <f t="shared" si="588"/>
        <v>0</v>
      </c>
      <c r="M983" s="44">
        <f t="shared" si="588"/>
        <v>0</v>
      </c>
      <c r="N983" s="44">
        <f t="shared" si="588"/>
        <v>0</v>
      </c>
      <c r="O983" s="44">
        <f t="shared" si="588"/>
        <v>0</v>
      </c>
      <c r="P983" s="44">
        <f t="shared" si="588"/>
        <v>0</v>
      </c>
      <c r="Q983" s="44">
        <f t="shared" si="588"/>
        <v>0</v>
      </c>
      <c r="R983" s="44">
        <f t="shared" si="588"/>
        <v>0</v>
      </c>
      <c r="S983" s="44">
        <f t="shared" si="588"/>
        <v>0</v>
      </c>
      <c r="T983" s="44">
        <f t="shared" si="588"/>
        <v>0</v>
      </c>
      <c r="U983" s="44">
        <f t="shared" si="588"/>
        <v>0</v>
      </c>
      <c r="V983" s="44">
        <f t="shared" si="583"/>
        <v>0</v>
      </c>
      <c r="W983" s="44">
        <f t="shared" si="583"/>
        <v>0</v>
      </c>
      <c r="X983" s="44">
        <f t="shared" si="583"/>
        <v>0</v>
      </c>
      <c r="Y983" s="44">
        <f t="shared" si="583"/>
        <v>0</v>
      </c>
      <c r="Z983" s="44">
        <f t="shared" si="583"/>
        <v>0</v>
      </c>
      <c r="AA983" s="44">
        <f t="shared" si="560"/>
        <v>0</v>
      </c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BD983" s="44">
        <f t="shared" si="576"/>
        <v>0</v>
      </c>
      <c r="BE983" s="44">
        <f t="shared" si="576"/>
        <v>0</v>
      </c>
    </row>
    <row r="984" spans="4:57" ht="15" hidden="1" customHeight="1" x14ac:dyDescent="0.2">
      <c r="D984" s="44">
        <f t="shared" si="534"/>
        <v>0</v>
      </c>
      <c r="F984" s="44">
        <f t="shared" ref="F984:U984" si="589">F482</f>
        <v>0</v>
      </c>
      <c r="G984" s="44">
        <f t="shared" si="589"/>
        <v>0</v>
      </c>
      <c r="H984" s="44">
        <f t="shared" si="589"/>
        <v>0</v>
      </c>
      <c r="I984" s="44">
        <f t="shared" si="589"/>
        <v>0</v>
      </c>
      <c r="J984" s="44">
        <f t="shared" si="589"/>
        <v>0</v>
      </c>
      <c r="K984" s="44">
        <f t="shared" si="589"/>
        <v>0</v>
      </c>
      <c r="L984" s="44">
        <f t="shared" si="589"/>
        <v>0</v>
      </c>
      <c r="M984" s="44">
        <f t="shared" si="589"/>
        <v>0</v>
      </c>
      <c r="N984" s="44">
        <f t="shared" si="589"/>
        <v>0</v>
      </c>
      <c r="O984" s="44">
        <f t="shared" si="589"/>
        <v>0</v>
      </c>
      <c r="P984" s="44">
        <f t="shared" si="589"/>
        <v>0</v>
      </c>
      <c r="Q984" s="44">
        <f t="shared" si="589"/>
        <v>0</v>
      </c>
      <c r="R984" s="44">
        <f t="shared" si="589"/>
        <v>0</v>
      </c>
      <c r="S984" s="44">
        <f t="shared" si="589"/>
        <v>0</v>
      </c>
      <c r="T984" s="44">
        <f t="shared" si="589"/>
        <v>0</v>
      </c>
      <c r="U984" s="44">
        <f t="shared" si="589"/>
        <v>0</v>
      </c>
      <c r="V984" s="44">
        <f t="shared" si="583"/>
        <v>0</v>
      </c>
      <c r="W984" s="44">
        <f t="shared" si="583"/>
        <v>0</v>
      </c>
      <c r="X984" s="44">
        <f t="shared" si="583"/>
        <v>0</v>
      </c>
      <c r="Y984" s="44">
        <f t="shared" si="583"/>
        <v>0</v>
      </c>
      <c r="Z984" s="44">
        <f t="shared" si="583"/>
        <v>0</v>
      </c>
      <c r="AA984" s="44">
        <f t="shared" si="560"/>
        <v>0</v>
      </c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BD984" s="44">
        <f t="shared" si="576"/>
        <v>0</v>
      </c>
      <c r="BE984" s="44">
        <f t="shared" si="576"/>
        <v>0</v>
      </c>
    </row>
    <row r="985" spans="4:57" ht="15" hidden="1" customHeight="1" x14ac:dyDescent="0.2">
      <c r="D985" s="44">
        <f t="shared" si="534"/>
        <v>0</v>
      </c>
      <c r="F985" s="44">
        <f t="shared" ref="F985:U985" si="590">F483</f>
        <v>0</v>
      </c>
      <c r="G985" s="44">
        <f t="shared" si="590"/>
        <v>0</v>
      </c>
      <c r="H985" s="44">
        <f t="shared" si="590"/>
        <v>0</v>
      </c>
      <c r="I985" s="44">
        <f t="shared" si="590"/>
        <v>0</v>
      </c>
      <c r="J985" s="44">
        <f t="shared" si="590"/>
        <v>0</v>
      </c>
      <c r="K985" s="44">
        <f t="shared" si="590"/>
        <v>0</v>
      </c>
      <c r="L985" s="44">
        <f t="shared" si="590"/>
        <v>0</v>
      </c>
      <c r="M985" s="44">
        <f t="shared" si="590"/>
        <v>0</v>
      </c>
      <c r="N985" s="44">
        <f t="shared" si="590"/>
        <v>0</v>
      </c>
      <c r="O985" s="44">
        <f t="shared" si="590"/>
        <v>0</v>
      </c>
      <c r="P985" s="44">
        <f t="shared" si="590"/>
        <v>0</v>
      </c>
      <c r="Q985" s="44">
        <f t="shared" si="590"/>
        <v>0</v>
      </c>
      <c r="R985" s="44">
        <f t="shared" si="590"/>
        <v>0</v>
      </c>
      <c r="S985" s="44">
        <f t="shared" si="590"/>
        <v>0</v>
      </c>
      <c r="T985" s="44">
        <f t="shared" si="590"/>
        <v>0</v>
      </c>
      <c r="U985" s="44">
        <f t="shared" si="590"/>
        <v>0</v>
      </c>
      <c r="V985" s="44">
        <f t="shared" si="583"/>
        <v>0</v>
      </c>
      <c r="W985" s="44">
        <f t="shared" si="583"/>
        <v>0</v>
      </c>
      <c r="X985" s="44">
        <f t="shared" si="583"/>
        <v>0</v>
      </c>
      <c r="Y985" s="44">
        <f t="shared" si="583"/>
        <v>0</v>
      </c>
      <c r="Z985" s="44">
        <f t="shared" si="583"/>
        <v>0</v>
      </c>
      <c r="AA985" s="44">
        <f t="shared" si="560"/>
        <v>0</v>
      </c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BD985" s="44">
        <f t="shared" si="576"/>
        <v>0</v>
      </c>
      <c r="BE985" s="44">
        <f t="shared" si="576"/>
        <v>0</v>
      </c>
    </row>
    <row r="986" spans="4:57" ht="15" hidden="1" customHeight="1" x14ac:dyDescent="0.2">
      <c r="D986" s="44">
        <f t="shared" si="534"/>
        <v>0</v>
      </c>
      <c r="F986" s="44">
        <f t="shared" ref="F986:U986" si="591">F484</f>
        <v>0</v>
      </c>
      <c r="G986" s="44">
        <f t="shared" si="591"/>
        <v>0</v>
      </c>
      <c r="H986" s="44">
        <f t="shared" si="591"/>
        <v>0</v>
      </c>
      <c r="I986" s="44">
        <f t="shared" si="591"/>
        <v>0</v>
      </c>
      <c r="J986" s="44">
        <f t="shared" si="591"/>
        <v>0</v>
      </c>
      <c r="K986" s="44">
        <f t="shared" si="591"/>
        <v>0</v>
      </c>
      <c r="L986" s="44">
        <f t="shared" si="591"/>
        <v>0</v>
      </c>
      <c r="M986" s="44">
        <f t="shared" si="591"/>
        <v>0</v>
      </c>
      <c r="N986" s="44">
        <f t="shared" si="591"/>
        <v>0</v>
      </c>
      <c r="O986" s="44">
        <f t="shared" si="591"/>
        <v>0</v>
      </c>
      <c r="P986" s="44">
        <f t="shared" si="591"/>
        <v>0</v>
      </c>
      <c r="Q986" s="44">
        <f t="shared" si="591"/>
        <v>0</v>
      </c>
      <c r="R986" s="44">
        <f t="shared" si="591"/>
        <v>0</v>
      </c>
      <c r="S986" s="44">
        <f t="shared" si="591"/>
        <v>0</v>
      </c>
      <c r="T986" s="44">
        <f t="shared" si="591"/>
        <v>0</v>
      </c>
      <c r="U986" s="44">
        <f t="shared" si="591"/>
        <v>0</v>
      </c>
      <c r="V986" s="44">
        <f t="shared" si="583"/>
        <v>0</v>
      </c>
      <c r="W986" s="44">
        <f t="shared" si="583"/>
        <v>0</v>
      </c>
      <c r="X986" s="44">
        <f t="shared" si="583"/>
        <v>0</v>
      </c>
      <c r="Y986" s="44">
        <f t="shared" si="583"/>
        <v>0</v>
      </c>
      <c r="Z986" s="44">
        <f t="shared" si="583"/>
        <v>0</v>
      </c>
      <c r="AA986" s="44">
        <f t="shared" si="560"/>
        <v>0</v>
      </c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BD986" s="44">
        <f t="shared" si="576"/>
        <v>0</v>
      </c>
      <c r="BE986" s="44">
        <f t="shared" si="576"/>
        <v>0</v>
      </c>
    </row>
    <row r="987" spans="4:57" ht="15" hidden="1" customHeight="1" x14ac:dyDescent="0.2">
      <c r="D987" s="44">
        <f t="shared" si="534"/>
        <v>0</v>
      </c>
      <c r="F987" s="44">
        <f t="shared" ref="F987:U987" si="592">F485</f>
        <v>0</v>
      </c>
      <c r="G987" s="44">
        <f t="shared" si="592"/>
        <v>0</v>
      </c>
      <c r="H987" s="44">
        <f t="shared" si="592"/>
        <v>0</v>
      </c>
      <c r="I987" s="44">
        <f t="shared" si="592"/>
        <v>0</v>
      </c>
      <c r="J987" s="44">
        <f t="shared" si="592"/>
        <v>0</v>
      </c>
      <c r="K987" s="44">
        <f t="shared" si="592"/>
        <v>0</v>
      </c>
      <c r="L987" s="44">
        <f t="shared" si="592"/>
        <v>0</v>
      </c>
      <c r="M987" s="44">
        <f t="shared" si="592"/>
        <v>0</v>
      </c>
      <c r="N987" s="44">
        <f t="shared" si="592"/>
        <v>0</v>
      </c>
      <c r="O987" s="44">
        <f t="shared" si="592"/>
        <v>0</v>
      </c>
      <c r="P987" s="44">
        <f t="shared" si="592"/>
        <v>0</v>
      </c>
      <c r="Q987" s="44">
        <f t="shared" si="592"/>
        <v>0</v>
      </c>
      <c r="R987" s="44">
        <f t="shared" si="592"/>
        <v>0</v>
      </c>
      <c r="S987" s="44">
        <f t="shared" si="592"/>
        <v>0</v>
      </c>
      <c r="T987" s="44">
        <f t="shared" si="592"/>
        <v>0</v>
      </c>
      <c r="U987" s="44">
        <f t="shared" si="592"/>
        <v>0</v>
      </c>
      <c r="V987" s="44">
        <f t="shared" si="583"/>
        <v>0</v>
      </c>
      <c r="W987" s="44">
        <f t="shared" si="583"/>
        <v>0</v>
      </c>
      <c r="X987" s="44">
        <f t="shared" si="583"/>
        <v>0</v>
      </c>
      <c r="Y987" s="44">
        <f t="shared" si="583"/>
        <v>0</v>
      </c>
      <c r="Z987" s="44">
        <f t="shared" si="583"/>
        <v>0</v>
      </c>
      <c r="AA987" s="44">
        <f t="shared" si="560"/>
        <v>0</v>
      </c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BD987" s="44">
        <f t="shared" si="576"/>
        <v>0</v>
      </c>
      <c r="BE987" s="44">
        <f t="shared" si="576"/>
        <v>0</v>
      </c>
    </row>
    <row r="988" spans="4:57" ht="15" hidden="1" customHeight="1" x14ac:dyDescent="0.2">
      <c r="D988" s="44">
        <f t="shared" si="534"/>
        <v>0</v>
      </c>
      <c r="F988" s="44">
        <f t="shared" ref="F988:U988" si="593">F486</f>
        <v>0</v>
      </c>
      <c r="G988" s="44">
        <f t="shared" si="593"/>
        <v>0</v>
      </c>
      <c r="H988" s="44">
        <f t="shared" si="593"/>
        <v>0</v>
      </c>
      <c r="I988" s="44">
        <f t="shared" si="593"/>
        <v>0</v>
      </c>
      <c r="J988" s="44">
        <f t="shared" si="593"/>
        <v>0</v>
      </c>
      <c r="K988" s="44">
        <f t="shared" si="593"/>
        <v>0</v>
      </c>
      <c r="L988" s="44">
        <f t="shared" si="593"/>
        <v>0</v>
      </c>
      <c r="M988" s="44">
        <f t="shared" si="593"/>
        <v>0</v>
      </c>
      <c r="N988" s="44">
        <f t="shared" si="593"/>
        <v>0</v>
      </c>
      <c r="O988" s="44">
        <f t="shared" si="593"/>
        <v>0</v>
      </c>
      <c r="P988" s="44">
        <f t="shared" si="593"/>
        <v>0</v>
      </c>
      <c r="Q988" s="44">
        <f t="shared" si="593"/>
        <v>0</v>
      </c>
      <c r="R988" s="44">
        <f t="shared" si="593"/>
        <v>0</v>
      </c>
      <c r="S988" s="44">
        <f t="shared" si="593"/>
        <v>0</v>
      </c>
      <c r="T988" s="44">
        <f t="shared" si="593"/>
        <v>0</v>
      </c>
      <c r="U988" s="44">
        <f t="shared" si="593"/>
        <v>0</v>
      </c>
      <c r="V988" s="44">
        <f t="shared" ref="V988:Z997" si="594">V486</f>
        <v>0</v>
      </c>
      <c r="W988" s="44">
        <f t="shared" si="594"/>
        <v>0</v>
      </c>
      <c r="X988" s="44">
        <f t="shared" si="594"/>
        <v>0</v>
      </c>
      <c r="Y988" s="44">
        <f t="shared" si="594"/>
        <v>0</v>
      </c>
      <c r="Z988" s="44">
        <f t="shared" si="594"/>
        <v>0</v>
      </c>
      <c r="AA988" s="44">
        <f t="shared" si="560"/>
        <v>0</v>
      </c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BD988" s="44">
        <f t="shared" si="576"/>
        <v>0</v>
      </c>
      <c r="BE988" s="44">
        <f t="shared" si="576"/>
        <v>0</v>
      </c>
    </row>
    <row r="989" spans="4:57" ht="15" hidden="1" customHeight="1" x14ac:dyDescent="0.2">
      <c r="D989" s="44">
        <f t="shared" si="534"/>
        <v>0</v>
      </c>
      <c r="F989" s="44">
        <f t="shared" ref="F989:U989" si="595">F487</f>
        <v>0</v>
      </c>
      <c r="G989" s="44">
        <f t="shared" si="595"/>
        <v>0</v>
      </c>
      <c r="H989" s="44">
        <f t="shared" si="595"/>
        <v>0</v>
      </c>
      <c r="I989" s="44">
        <f t="shared" si="595"/>
        <v>0</v>
      </c>
      <c r="J989" s="44">
        <f t="shared" si="595"/>
        <v>0</v>
      </c>
      <c r="K989" s="44">
        <f t="shared" si="595"/>
        <v>0</v>
      </c>
      <c r="L989" s="44">
        <f t="shared" si="595"/>
        <v>0</v>
      </c>
      <c r="M989" s="44">
        <f t="shared" si="595"/>
        <v>0</v>
      </c>
      <c r="N989" s="44">
        <f t="shared" si="595"/>
        <v>0</v>
      </c>
      <c r="O989" s="44">
        <f t="shared" si="595"/>
        <v>0</v>
      </c>
      <c r="P989" s="44">
        <f t="shared" si="595"/>
        <v>0</v>
      </c>
      <c r="Q989" s="44">
        <f t="shared" si="595"/>
        <v>0</v>
      </c>
      <c r="R989" s="44">
        <f t="shared" si="595"/>
        <v>0</v>
      </c>
      <c r="S989" s="44">
        <f t="shared" si="595"/>
        <v>0</v>
      </c>
      <c r="T989" s="44">
        <f t="shared" si="595"/>
        <v>0</v>
      </c>
      <c r="U989" s="44">
        <f t="shared" si="595"/>
        <v>0</v>
      </c>
      <c r="V989" s="44">
        <f t="shared" si="594"/>
        <v>0</v>
      </c>
      <c r="W989" s="44">
        <f t="shared" si="594"/>
        <v>0</v>
      </c>
      <c r="X989" s="44">
        <f t="shared" si="594"/>
        <v>0</v>
      </c>
      <c r="Y989" s="44">
        <f t="shared" si="594"/>
        <v>0</v>
      </c>
      <c r="Z989" s="44">
        <f t="shared" si="594"/>
        <v>0</v>
      </c>
      <c r="AA989" s="44">
        <f t="shared" si="560"/>
        <v>0</v>
      </c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BD989" s="44">
        <f t="shared" si="576"/>
        <v>0</v>
      </c>
      <c r="BE989" s="44">
        <f t="shared" si="576"/>
        <v>0</v>
      </c>
    </row>
    <row r="990" spans="4:57" ht="15" hidden="1" customHeight="1" x14ac:dyDescent="0.2">
      <c r="D990" s="44">
        <f t="shared" si="534"/>
        <v>0</v>
      </c>
      <c r="F990" s="44">
        <f t="shared" ref="F990:U990" si="596">F488</f>
        <v>0</v>
      </c>
      <c r="G990" s="44">
        <f t="shared" si="596"/>
        <v>0</v>
      </c>
      <c r="H990" s="44">
        <f t="shared" si="596"/>
        <v>0</v>
      </c>
      <c r="I990" s="44">
        <f t="shared" si="596"/>
        <v>0</v>
      </c>
      <c r="J990" s="44">
        <f t="shared" si="596"/>
        <v>0</v>
      </c>
      <c r="K990" s="44">
        <f t="shared" si="596"/>
        <v>0</v>
      </c>
      <c r="L990" s="44">
        <f t="shared" si="596"/>
        <v>0</v>
      </c>
      <c r="M990" s="44">
        <f t="shared" si="596"/>
        <v>0</v>
      </c>
      <c r="N990" s="44">
        <f t="shared" si="596"/>
        <v>0</v>
      </c>
      <c r="O990" s="44">
        <f t="shared" si="596"/>
        <v>0</v>
      </c>
      <c r="P990" s="44">
        <f t="shared" si="596"/>
        <v>0</v>
      </c>
      <c r="Q990" s="44">
        <f t="shared" si="596"/>
        <v>0</v>
      </c>
      <c r="R990" s="44">
        <f t="shared" si="596"/>
        <v>0</v>
      </c>
      <c r="S990" s="44">
        <f t="shared" si="596"/>
        <v>0</v>
      </c>
      <c r="T990" s="44">
        <f t="shared" si="596"/>
        <v>0</v>
      </c>
      <c r="U990" s="44">
        <f t="shared" si="596"/>
        <v>0</v>
      </c>
      <c r="V990" s="44">
        <f t="shared" si="594"/>
        <v>0</v>
      </c>
      <c r="W990" s="44">
        <f t="shared" si="594"/>
        <v>0</v>
      </c>
      <c r="X990" s="44">
        <f t="shared" si="594"/>
        <v>0</v>
      </c>
      <c r="Y990" s="44">
        <f t="shared" si="594"/>
        <v>0</v>
      </c>
      <c r="Z990" s="44">
        <f t="shared" si="594"/>
        <v>0</v>
      </c>
      <c r="AA990" s="44">
        <f t="shared" si="560"/>
        <v>0</v>
      </c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BD990" s="44">
        <f t="shared" si="576"/>
        <v>0</v>
      </c>
      <c r="BE990" s="44">
        <f t="shared" si="576"/>
        <v>0</v>
      </c>
    </row>
    <row r="991" spans="4:57" ht="15" hidden="1" customHeight="1" x14ac:dyDescent="0.2">
      <c r="D991" s="44">
        <f t="shared" si="534"/>
        <v>0</v>
      </c>
      <c r="F991" s="44">
        <f t="shared" ref="F991:U991" si="597">F489</f>
        <v>0</v>
      </c>
      <c r="G991" s="44">
        <f t="shared" si="597"/>
        <v>0</v>
      </c>
      <c r="H991" s="44">
        <f t="shared" si="597"/>
        <v>0</v>
      </c>
      <c r="I991" s="44">
        <f t="shared" si="597"/>
        <v>0</v>
      </c>
      <c r="J991" s="44">
        <f t="shared" si="597"/>
        <v>0</v>
      </c>
      <c r="K991" s="44">
        <f t="shared" si="597"/>
        <v>0</v>
      </c>
      <c r="L991" s="44">
        <f t="shared" si="597"/>
        <v>0</v>
      </c>
      <c r="M991" s="44">
        <f t="shared" si="597"/>
        <v>0</v>
      </c>
      <c r="N991" s="44">
        <f t="shared" si="597"/>
        <v>0</v>
      </c>
      <c r="O991" s="44">
        <f t="shared" si="597"/>
        <v>0</v>
      </c>
      <c r="P991" s="44">
        <f t="shared" si="597"/>
        <v>0</v>
      </c>
      <c r="Q991" s="44">
        <f t="shared" si="597"/>
        <v>0</v>
      </c>
      <c r="R991" s="44">
        <f t="shared" si="597"/>
        <v>0</v>
      </c>
      <c r="S991" s="44">
        <f t="shared" si="597"/>
        <v>0</v>
      </c>
      <c r="T991" s="44">
        <f t="shared" si="597"/>
        <v>0</v>
      </c>
      <c r="U991" s="44">
        <f t="shared" si="597"/>
        <v>0</v>
      </c>
      <c r="V991" s="44">
        <f t="shared" si="594"/>
        <v>0</v>
      </c>
      <c r="W991" s="44">
        <f t="shared" si="594"/>
        <v>0</v>
      </c>
      <c r="X991" s="44">
        <f t="shared" si="594"/>
        <v>0</v>
      </c>
      <c r="Y991" s="44">
        <f t="shared" si="594"/>
        <v>0</v>
      </c>
      <c r="Z991" s="44">
        <f t="shared" si="594"/>
        <v>0</v>
      </c>
      <c r="AA991" s="44">
        <f t="shared" si="560"/>
        <v>0</v>
      </c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BD991" s="44">
        <f t="shared" si="576"/>
        <v>0</v>
      </c>
      <c r="BE991" s="44">
        <f t="shared" si="576"/>
        <v>0</v>
      </c>
    </row>
    <row r="992" spans="4:57" ht="15" hidden="1" customHeight="1" x14ac:dyDescent="0.2">
      <c r="D992" s="44">
        <f t="shared" si="534"/>
        <v>0</v>
      </c>
      <c r="F992" s="44">
        <f t="shared" ref="F992:U992" si="598">F490</f>
        <v>0</v>
      </c>
      <c r="G992" s="44">
        <f t="shared" si="598"/>
        <v>0</v>
      </c>
      <c r="H992" s="44">
        <f t="shared" si="598"/>
        <v>0</v>
      </c>
      <c r="I992" s="44">
        <f t="shared" si="598"/>
        <v>0</v>
      </c>
      <c r="J992" s="44">
        <f t="shared" si="598"/>
        <v>0</v>
      </c>
      <c r="K992" s="44">
        <f t="shared" si="598"/>
        <v>0</v>
      </c>
      <c r="L992" s="44">
        <f t="shared" si="598"/>
        <v>0</v>
      </c>
      <c r="M992" s="44">
        <f t="shared" si="598"/>
        <v>0</v>
      </c>
      <c r="N992" s="44">
        <f t="shared" si="598"/>
        <v>0</v>
      </c>
      <c r="O992" s="44">
        <f t="shared" si="598"/>
        <v>0</v>
      </c>
      <c r="P992" s="44">
        <f t="shared" si="598"/>
        <v>0</v>
      </c>
      <c r="Q992" s="44">
        <f t="shared" si="598"/>
        <v>0</v>
      </c>
      <c r="R992" s="44">
        <f t="shared" si="598"/>
        <v>0</v>
      </c>
      <c r="S992" s="44">
        <f t="shared" si="598"/>
        <v>0</v>
      </c>
      <c r="T992" s="44">
        <f t="shared" si="598"/>
        <v>0</v>
      </c>
      <c r="U992" s="44">
        <f t="shared" si="598"/>
        <v>0</v>
      </c>
      <c r="V992" s="44">
        <f t="shared" si="594"/>
        <v>0</v>
      </c>
      <c r="W992" s="44">
        <f t="shared" si="594"/>
        <v>0</v>
      </c>
      <c r="X992" s="44">
        <f t="shared" si="594"/>
        <v>0</v>
      </c>
      <c r="Y992" s="44">
        <f t="shared" si="594"/>
        <v>0</v>
      </c>
      <c r="Z992" s="44">
        <f t="shared" si="594"/>
        <v>0</v>
      </c>
      <c r="AA992" s="44">
        <f t="shared" si="560"/>
        <v>0</v>
      </c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BD992" s="44">
        <f t="shared" ref="BD992:BE1011" si="599">BD490</f>
        <v>0</v>
      </c>
      <c r="BE992" s="44">
        <f t="shared" si="599"/>
        <v>0</v>
      </c>
    </row>
    <row r="993" spans="4:57" ht="15" hidden="1" customHeight="1" x14ac:dyDescent="0.2">
      <c r="D993" s="44">
        <f t="shared" si="534"/>
        <v>0</v>
      </c>
      <c r="F993" s="44">
        <f t="shared" ref="F993:U993" si="600">F491</f>
        <v>0</v>
      </c>
      <c r="G993" s="44">
        <f t="shared" si="600"/>
        <v>0</v>
      </c>
      <c r="H993" s="44">
        <f t="shared" si="600"/>
        <v>0</v>
      </c>
      <c r="I993" s="44">
        <f t="shared" si="600"/>
        <v>0</v>
      </c>
      <c r="J993" s="44">
        <f t="shared" si="600"/>
        <v>0</v>
      </c>
      <c r="K993" s="44">
        <f t="shared" si="600"/>
        <v>0</v>
      </c>
      <c r="L993" s="44">
        <f t="shared" si="600"/>
        <v>0</v>
      </c>
      <c r="M993" s="44">
        <f t="shared" si="600"/>
        <v>0</v>
      </c>
      <c r="N993" s="44">
        <f t="shared" si="600"/>
        <v>0</v>
      </c>
      <c r="O993" s="44">
        <f t="shared" si="600"/>
        <v>0</v>
      </c>
      <c r="P993" s="44">
        <f t="shared" si="600"/>
        <v>0</v>
      </c>
      <c r="Q993" s="44">
        <f t="shared" si="600"/>
        <v>0</v>
      </c>
      <c r="R993" s="44">
        <f t="shared" si="600"/>
        <v>0</v>
      </c>
      <c r="S993" s="44">
        <f t="shared" si="600"/>
        <v>0</v>
      </c>
      <c r="T993" s="44">
        <f t="shared" si="600"/>
        <v>0</v>
      </c>
      <c r="U993" s="44">
        <f t="shared" si="600"/>
        <v>0</v>
      </c>
      <c r="V993" s="44">
        <f t="shared" si="594"/>
        <v>0</v>
      </c>
      <c r="W993" s="44">
        <f t="shared" si="594"/>
        <v>0</v>
      </c>
      <c r="X993" s="44">
        <f t="shared" si="594"/>
        <v>0</v>
      </c>
      <c r="Y993" s="44">
        <f t="shared" si="594"/>
        <v>0</v>
      </c>
      <c r="Z993" s="44">
        <f t="shared" si="594"/>
        <v>0</v>
      </c>
      <c r="AA993" s="44">
        <f t="shared" si="560"/>
        <v>0</v>
      </c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BD993" s="44">
        <f t="shared" si="599"/>
        <v>0</v>
      </c>
      <c r="BE993" s="44">
        <f t="shared" si="599"/>
        <v>0</v>
      </c>
    </row>
    <row r="994" spans="4:57" ht="15" hidden="1" customHeight="1" x14ac:dyDescent="0.2">
      <c r="D994" s="44">
        <f t="shared" si="534"/>
        <v>0</v>
      </c>
      <c r="F994" s="44">
        <f t="shared" ref="F994:U994" si="601">F492</f>
        <v>0</v>
      </c>
      <c r="G994" s="44">
        <f t="shared" si="601"/>
        <v>0</v>
      </c>
      <c r="H994" s="44">
        <f t="shared" si="601"/>
        <v>0</v>
      </c>
      <c r="I994" s="44">
        <f t="shared" si="601"/>
        <v>0</v>
      </c>
      <c r="J994" s="44">
        <f t="shared" si="601"/>
        <v>0</v>
      </c>
      <c r="K994" s="44">
        <f t="shared" si="601"/>
        <v>0</v>
      </c>
      <c r="L994" s="44">
        <f t="shared" si="601"/>
        <v>0</v>
      </c>
      <c r="M994" s="44">
        <f t="shared" si="601"/>
        <v>0</v>
      </c>
      <c r="N994" s="44">
        <f t="shared" si="601"/>
        <v>0</v>
      </c>
      <c r="O994" s="44">
        <f t="shared" si="601"/>
        <v>0</v>
      </c>
      <c r="P994" s="44">
        <f t="shared" si="601"/>
        <v>0</v>
      </c>
      <c r="Q994" s="44">
        <f t="shared" si="601"/>
        <v>0</v>
      </c>
      <c r="R994" s="44">
        <f t="shared" si="601"/>
        <v>0</v>
      </c>
      <c r="S994" s="44">
        <f t="shared" si="601"/>
        <v>0</v>
      </c>
      <c r="T994" s="44">
        <f t="shared" si="601"/>
        <v>0</v>
      </c>
      <c r="U994" s="44">
        <f t="shared" si="601"/>
        <v>0</v>
      </c>
      <c r="V994" s="44">
        <f t="shared" si="594"/>
        <v>0</v>
      </c>
      <c r="W994" s="44">
        <f t="shared" si="594"/>
        <v>0</v>
      </c>
      <c r="X994" s="44">
        <f t="shared" si="594"/>
        <v>0</v>
      </c>
      <c r="Y994" s="44">
        <f t="shared" si="594"/>
        <v>0</v>
      </c>
      <c r="Z994" s="44">
        <f t="shared" si="594"/>
        <v>0</v>
      </c>
      <c r="AA994" s="44">
        <f t="shared" si="560"/>
        <v>0</v>
      </c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BD994" s="44">
        <f t="shared" si="599"/>
        <v>0</v>
      </c>
      <c r="BE994" s="44">
        <f t="shared" si="599"/>
        <v>0</v>
      </c>
    </row>
    <row r="995" spans="4:57" ht="15" hidden="1" customHeight="1" x14ac:dyDescent="0.2">
      <c r="D995" s="44">
        <f t="shared" si="534"/>
        <v>0</v>
      </c>
      <c r="F995" s="44">
        <f t="shared" ref="F995:U995" si="602">F493</f>
        <v>0</v>
      </c>
      <c r="G995" s="44">
        <f t="shared" si="602"/>
        <v>0</v>
      </c>
      <c r="H995" s="44">
        <f t="shared" si="602"/>
        <v>0</v>
      </c>
      <c r="I995" s="44">
        <f t="shared" si="602"/>
        <v>0</v>
      </c>
      <c r="J995" s="44">
        <f t="shared" si="602"/>
        <v>0</v>
      </c>
      <c r="K995" s="44">
        <f t="shared" si="602"/>
        <v>0</v>
      </c>
      <c r="L995" s="44">
        <f t="shared" si="602"/>
        <v>0</v>
      </c>
      <c r="M995" s="44">
        <f t="shared" si="602"/>
        <v>0</v>
      </c>
      <c r="N995" s="44">
        <f t="shared" si="602"/>
        <v>0</v>
      </c>
      <c r="O995" s="44">
        <f t="shared" si="602"/>
        <v>0</v>
      </c>
      <c r="P995" s="44">
        <f t="shared" si="602"/>
        <v>0</v>
      </c>
      <c r="Q995" s="44">
        <f t="shared" si="602"/>
        <v>0</v>
      </c>
      <c r="R995" s="44">
        <f t="shared" si="602"/>
        <v>0</v>
      </c>
      <c r="S995" s="44">
        <f t="shared" si="602"/>
        <v>0</v>
      </c>
      <c r="T995" s="44">
        <f t="shared" si="602"/>
        <v>0</v>
      </c>
      <c r="U995" s="44">
        <f t="shared" si="602"/>
        <v>0</v>
      </c>
      <c r="V995" s="44">
        <f t="shared" si="594"/>
        <v>0</v>
      </c>
      <c r="W995" s="44">
        <f t="shared" si="594"/>
        <v>0</v>
      </c>
      <c r="X995" s="44">
        <f t="shared" si="594"/>
        <v>0</v>
      </c>
      <c r="Y995" s="44">
        <f t="shared" si="594"/>
        <v>0</v>
      </c>
      <c r="Z995" s="44">
        <f t="shared" si="594"/>
        <v>0</v>
      </c>
      <c r="AA995" s="44">
        <f t="shared" si="560"/>
        <v>0</v>
      </c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BD995" s="44">
        <f t="shared" si="599"/>
        <v>0</v>
      </c>
      <c r="BE995" s="44">
        <f t="shared" si="599"/>
        <v>0</v>
      </c>
    </row>
    <row r="996" spans="4:57" ht="15" hidden="1" customHeight="1" x14ac:dyDescent="0.2">
      <c r="D996" s="44">
        <f t="shared" si="534"/>
        <v>0</v>
      </c>
      <c r="F996" s="44">
        <f t="shared" ref="F996:U996" si="603">F494</f>
        <v>0</v>
      </c>
      <c r="G996" s="44">
        <f t="shared" si="603"/>
        <v>0</v>
      </c>
      <c r="H996" s="44">
        <f t="shared" si="603"/>
        <v>0</v>
      </c>
      <c r="I996" s="44">
        <f t="shared" si="603"/>
        <v>0</v>
      </c>
      <c r="J996" s="44">
        <f t="shared" si="603"/>
        <v>0</v>
      </c>
      <c r="K996" s="44">
        <f t="shared" si="603"/>
        <v>0</v>
      </c>
      <c r="L996" s="44">
        <f t="shared" si="603"/>
        <v>0</v>
      </c>
      <c r="M996" s="44">
        <f t="shared" si="603"/>
        <v>0</v>
      </c>
      <c r="N996" s="44">
        <f t="shared" si="603"/>
        <v>0</v>
      </c>
      <c r="O996" s="44">
        <f t="shared" si="603"/>
        <v>0</v>
      </c>
      <c r="P996" s="44">
        <f t="shared" si="603"/>
        <v>0</v>
      </c>
      <c r="Q996" s="44">
        <f t="shared" si="603"/>
        <v>0</v>
      </c>
      <c r="R996" s="44">
        <f t="shared" si="603"/>
        <v>0</v>
      </c>
      <c r="S996" s="44">
        <f t="shared" si="603"/>
        <v>0</v>
      </c>
      <c r="T996" s="44">
        <f t="shared" si="603"/>
        <v>0</v>
      </c>
      <c r="U996" s="44">
        <f t="shared" si="603"/>
        <v>0</v>
      </c>
      <c r="V996" s="44">
        <f t="shared" si="594"/>
        <v>0</v>
      </c>
      <c r="W996" s="44">
        <f t="shared" si="594"/>
        <v>0</v>
      </c>
      <c r="X996" s="44">
        <f t="shared" si="594"/>
        <v>0</v>
      </c>
      <c r="Y996" s="44">
        <f t="shared" si="594"/>
        <v>0</v>
      </c>
      <c r="Z996" s="44">
        <f t="shared" si="594"/>
        <v>0</v>
      </c>
      <c r="AA996" s="44">
        <f t="shared" si="560"/>
        <v>0</v>
      </c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BD996" s="44">
        <f t="shared" si="599"/>
        <v>0</v>
      </c>
      <c r="BE996" s="44">
        <f t="shared" si="599"/>
        <v>0</v>
      </c>
    </row>
    <row r="997" spans="4:57" ht="15" hidden="1" customHeight="1" x14ac:dyDescent="0.2">
      <c r="D997" s="44">
        <f t="shared" si="534"/>
        <v>0</v>
      </c>
      <c r="F997" s="44">
        <f t="shared" ref="F997:U997" si="604">F495</f>
        <v>0</v>
      </c>
      <c r="G997" s="44">
        <f t="shared" si="604"/>
        <v>0</v>
      </c>
      <c r="H997" s="44">
        <f t="shared" si="604"/>
        <v>0</v>
      </c>
      <c r="I997" s="44">
        <f t="shared" si="604"/>
        <v>0</v>
      </c>
      <c r="J997" s="44">
        <f t="shared" si="604"/>
        <v>0</v>
      </c>
      <c r="K997" s="44">
        <f t="shared" si="604"/>
        <v>0</v>
      </c>
      <c r="L997" s="44">
        <f t="shared" si="604"/>
        <v>0</v>
      </c>
      <c r="M997" s="44">
        <f t="shared" si="604"/>
        <v>0</v>
      </c>
      <c r="N997" s="44">
        <f t="shared" si="604"/>
        <v>0</v>
      </c>
      <c r="O997" s="44">
        <f t="shared" si="604"/>
        <v>0</v>
      </c>
      <c r="P997" s="44">
        <f t="shared" si="604"/>
        <v>0</v>
      </c>
      <c r="Q997" s="44">
        <f t="shared" si="604"/>
        <v>0</v>
      </c>
      <c r="R997" s="44">
        <f t="shared" si="604"/>
        <v>0</v>
      </c>
      <c r="S997" s="44">
        <f t="shared" si="604"/>
        <v>0</v>
      </c>
      <c r="T997" s="44">
        <f t="shared" si="604"/>
        <v>0</v>
      </c>
      <c r="U997" s="44">
        <f t="shared" si="604"/>
        <v>0</v>
      </c>
      <c r="V997" s="44">
        <f t="shared" si="594"/>
        <v>0</v>
      </c>
      <c r="W997" s="44">
        <f t="shared" si="594"/>
        <v>0</v>
      </c>
      <c r="X997" s="44">
        <f t="shared" si="594"/>
        <v>0</v>
      </c>
      <c r="Y997" s="44">
        <f t="shared" si="594"/>
        <v>0</v>
      </c>
      <c r="Z997" s="44">
        <f t="shared" si="594"/>
        <v>0</v>
      </c>
      <c r="AA997" s="44">
        <f t="shared" si="560"/>
        <v>0</v>
      </c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BD997" s="44">
        <f t="shared" si="599"/>
        <v>0</v>
      </c>
      <c r="BE997" s="44">
        <f t="shared" si="599"/>
        <v>0</v>
      </c>
    </row>
    <row r="998" spans="4:57" ht="15" hidden="1" customHeight="1" x14ac:dyDescent="0.2">
      <c r="D998" s="44">
        <f t="shared" si="534"/>
        <v>0</v>
      </c>
      <c r="F998" s="44">
        <f t="shared" ref="F998:U998" si="605">F496</f>
        <v>0</v>
      </c>
      <c r="G998" s="44">
        <f t="shared" si="605"/>
        <v>0</v>
      </c>
      <c r="H998" s="44">
        <f t="shared" si="605"/>
        <v>0</v>
      </c>
      <c r="I998" s="44">
        <f t="shared" si="605"/>
        <v>0</v>
      </c>
      <c r="J998" s="44">
        <f t="shared" si="605"/>
        <v>0</v>
      </c>
      <c r="K998" s="44">
        <f t="shared" si="605"/>
        <v>0</v>
      </c>
      <c r="L998" s="44">
        <f t="shared" si="605"/>
        <v>0</v>
      </c>
      <c r="M998" s="44">
        <f t="shared" si="605"/>
        <v>0</v>
      </c>
      <c r="N998" s="44">
        <f t="shared" si="605"/>
        <v>0</v>
      </c>
      <c r="O998" s="44">
        <f t="shared" si="605"/>
        <v>0</v>
      </c>
      <c r="P998" s="44">
        <f t="shared" si="605"/>
        <v>0</v>
      </c>
      <c r="Q998" s="44">
        <f t="shared" si="605"/>
        <v>0</v>
      </c>
      <c r="R998" s="44">
        <f t="shared" si="605"/>
        <v>0</v>
      </c>
      <c r="S998" s="44">
        <f t="shared" si="605"/>
        <v>0</v>
      </c>
      <c r="T998" s="44">
        <f t="shared" si="605"/>
        <v>0</v>
      </c>
      <c r="U998" s="44">
        <f t="shared" si="605"/>
        <v>0</v>
      </c>
      <c r="V998" s="44">
        <f t="shared" ref="V998:Z1007" si="606">V496</f>
        <v>0</v>
      </c>
      <c r="W998" s="44">
        <f t="shared" si="606"/>
        <v>0</v>
      </c>
      <c r="X998" s="44">
        <f t="shared" si="606"/>
        <v>0</v>
      </c>
      <c r="Y998" s="44">
        <f t="shared" si="606"/>
        <v>0</v>
      </c>
      <c r="Z998" s="44">
        <f t="shared" si="606"/>
        <v>0</v>
      </c>
      <c r="AA998" s="44">
        <f t="shared" si="560"/>
        <v>0</v>
      </c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BD998" s="44">
        <f t="shared" si="599"/>
        <v>0</v>
      </c>
      <c r="BE998" s="44">
        <f t="shared" si="599"/>
        <v>0</v>
      </c>
    </row>
    <row r="999" spans="4:57" ht="15" hidden="1" customHeight="1" x14ac:dyDescent="0.2">
      <c r="D999" s="44">
        <f t="shared" si="534"/>
        <v>0</v>
      </c>
      <c r="F999" s="44">
        <f t="shared" ref="F999:U999" si="607">F497</f>
        <v>0</v>
      </c>
      <c r="G999" s="44">
        <f t="shared" si="607"/>
        <v>0</v>
      </c>
      <c r="H999" s="44">
        <f t="shared" si="607"/>
        <v>0</v>
      </c>
      <c r="I999" s="44">
        <f t="shared" si="607"/>
        <v>0</v>
      </c>
      <c r="J999" s="44">
        <f t="shared" si="607"/>
        <v>0</v>
      </c>
      <c r="K999" s="44">
        <f t="shared" si="607"/>
        <v>0</v>
      </c>
      <c r="L999" s="44">
        <f t="shared" si="607"/>
        <v>0</v>
      </c>
      <c r="M999" s="44">
        <f t="shared" si="607"/>
        <v>0</v>
      </c>
      <c r="N999" s="44">
        <f t="shared" si="607"/>
        <v>0</v>
      </c>
      <c r="O999" s="44">
        <f t="shared" si="607"/>
        <v>0</v>
      </c>
      <c r="P999" s="44">
        <f t="shared" si="607"/>
        <v>0</v>
      </c>
      <c r="Q999" s="44">
        <f t="shared" si="607"/>
        <v>0</v>
      </c>
      <c r="R999" s="44">
        <f t="shared" si="607"/>
        <v>0</v>
      </c>
      <c r="S999" s="44">
        <f t="shared" si="607"/>
        <v>0</v>
      </c>
      <c r="T999" s="44">
        <f t="shared" si="607"/>
        <v>0</v>
      </c>
      <c r="U999" s="44">
        <f t="shared" si="607"/>
        <v>0</v>
      </c>
      <c r="V999" s="44">
        <f t="shared" si="606"/>
        <v>0</v>
      </c>
      <c r="W999" s="44">
        <f t="shared" si="606"/>
        <v>0</v>
      </c>
      <c r="X999" s="44">
        <f t="shared" si="606"/>
        <v>0</v>
      </c>
      <c r="Y999" s="44">
        <f t="shared" si="606"/>
        <v>0</v>
      </c>
      <c r="Z999" s="44">
        <f t="shared" si="606"/>
        <v>0</v>
      </c>
      <c r="AA999" s="44">
        <f t="shared" si="560"/>
        <v>0</v>
      </c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BD999" s="44">
        <f t="shared" si="599"/>
        <v>0</v>
      </c>
      <c r="BE999" s="44">
        <f t="shared" si="599"/>
        <v>0</v>
      </c>
    </row>
    <row r="1000" spans="4:57" ht="15" hidden="1" customHeight="1" x14ac:dyDescent="0.2">
      <c r="D1000" s="44">
        <f t="shared" si="534"/>
        <v>0</v>
      </c>
      <c r="F1000" s="44">
        <f t="shared" ref="F1000:U1000" si="608">F498</f>
        <v>0</v>
      </c>
      <c r="G1000" s="44">
        <f t="shared" si="608"/>
        <v>0</v>
      </c>
      <c r="H1000" s="44">
        <f t="shared" si="608"/>
        <v>0</v>
      </c>
      <c r="I1000" s="44">
        <f t="shared" si="608"/>
        <v>0</v>
      </c>
      <c r="J1000" s="44">
        <f t="shared" si="608"/>
        <v>0</v>
      </c>
      <c r="K1000" s="44">
        <f t="shared" si="608"/>
        <v>0</v>
      </c>
      <c r="L1000" s="44">
        <f t="shared" si="608"/>
        <v>0</v>
      </c>
      <c r="M1000" s="44">
        <f t="shared" si="608"/>
        <v>0</v>
      </c>
      <c r="N1000" s="44">
        <f t="shared" si="608"/>
        <v>0</v>
      </c>
      <c r="O1000" s="44">
        <f t="shared" si="608"/>
        <v>0</v>
      </c>
      <c r="P1000" s="44">
        <f t="shared" si="608"/>
        <v>0</v>
      </c>
      <c r="Q1000" s="44">
        <f t="shared" si="608"/>
        <v>0</v>
      </c>
      <c r="R1000" s="44">
        <f t="shared" si="608"/>
        <v>0</v>
      </c>
      <c r="S1000" s="44">
        <f t="shared" si="608"/>
        <v>0</v>
      </c>
      <c r="T1000" s="44">
        <f t="shared" si="608"/>
        <v>0</v>
      </c>
      <c r="U1000" s="44">
        <f t="shared" si="608"/>
        <v>0</v>
      </c>
      <c r="V1000" s="44">
        <f t="shared" si="606"/>
        <v>0</v>
      </c>
      <c r="W1000" s="44">
        <f t="shared" si="606"/>
        <v>0</v>
      </c>
      <c r="X1000" s="44">
        <f t="shared" si="606"/>
        <v>0</v>
      </c>
      <c r="Y1000" s="44">
        <f t="shared" si="606"/>
        <v>0</v>
      </c>
      <c r="Z1000" s="44">
        <f t="shared" si="606"/>
        <v>0</v>
      </c>
      <c r="AA1000" s="44">
        <f t="shared" si="560"/>
        <v>0</v>
      </c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BD1000" s="44">
        <f t="shared" si="599"/>
        <v>0</v>
      </c>
      <c r="BE1000" s="44">
        <f t="shared" si="599"/>
        <v>0</v>
      </c>
    </row>
    <row r="1001" spans="4:57" ht="15" hidden="1" customHeight="1" x14ac:dyDescent="0.2">
      <c r="D1001" s="44">
        <f t="shared" si="534"/>
        <v>0</v>
      </c>
      <c r="F1001" s="44">
        <f t="shared" ref="F1001:U1001" si="609">F499</f>
        <v>0</v>
      </c>
      <c r="G1001" s="44">
        <f t="shared" si="609"/>
        <v>0</v>
      </c>
      <c r="H1001" s="44">
        <f t="shared" si="609"/>
        <v>0</v>
      </c>
      <c r="I1001" s="44">
        <f t="shared" si="609"/>
        <v>0</v>
      </c>
      <c r="J1001" s="44">
        <f t="shared" si="609"/>
        <v>0</v>
      </c>
      <c r="K1001" s="44">
        <f t="shared" si="609"/>
        <v>0</v>
      </c>
      <c r="L1001" s="44">
        <f t="shared" si="609"/>
        <v>0</v>
      </c>
      <c r="M1001" s="44">
        <f t="shared" si="609"/>
        <v>0</v>
      </c>
      <c r="N1001" s="44">
        <f t="shared" si="609"/>
        <v>0</v>
      </c>
      <c r="O1001" s="44">
        <f t="shared" si="609"/>
        <v>0</v>
      </c>
      <c r="P1001" s="44">
        <f t="shared" si="609"/>
        <v>0</v>
      </c>
      <c r="Q1001" s="44">
        <f t="shared" si="609"/>
        <v>0</v>
      </c>
      <c r="R1001" s="44">
        <f t="shared" si="609"/>
        <v>0</v>
      </c>
      <c r="S1001" s="44">
        <f t="shared" si="609"/>
        <v>0</v>
      </c>
      <c r="T1001" s="44">
        <f t="shared" si="609"/>
        <v>0</v>
      </c>
      <c r="U1001" s="44">
        <f t="shared" si="609"/>
        <v>0</v>
      </c>
      <c r="V1001" s="44">
        <f t="shared" si="606"/>
        <v>0</v>
      </c>
      <c r="W1001" s="44">
        <f t="shared" si="606"/>
        <v>0</v>
      </c>
      <c r="X1001" s="44">
        <f t="shared" si="606"/>
        <v>0</v>
      </c>
      <c r="Y1001" s="44">
        <f t="shared" si="606"/>
        <v>0</v>
      </c>
      <c r="Z1001" s="44">
        <f t="shared" si="606"/>
        <v>0</v>
      </c>
      <c r="AA1001" s="44">
        <f t="shared" si="560"/>
        <v>0</v>
      </c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BD1001" s="44">
        <f t="shared" si="599"/>
        <v>0</v>
      </c>
      <c r="BE1001" s="44">
        <f t="shared" si="599"/>
        <v>0</v>
      </c>
    </row>
    <row r="1002" spans="4:57" ht="15" hidden="1" customHeight="1" x14ac:dyDescent="0.2">
      <c r="D1002" s="44">
        <f t="shared" si="534"/>
        <v>0</v>
      </c>
      <c r="F1002" s="44">
        <f t="shared" ref="F1002:U1002" si="610">F500</f>
        <v>0</v>
      </c>
      <c r="G1002" s="44">
        <f t="shared" si="610"/>
        <v>0</v>
      </c>
      <c r="H1002" s="44">
        <f t="shared" si="610"/>
        <v>0</v>
      </c>
      <c r="I1002" s="44">
        <f t="shared" si="610"/>
        <v>0</v>
      </c>
      <c r="J1002" s="44">
        <f t="shared" si="610"/>
        <v>0</v>
      </c>
      <c r="K1002" s="44">
        <f t="shared" si="610"/>
        <v>0</v>
      </c>
      <c r="L1002" s="44">
        <f t="shared" si="610"/>
        <v>0</v>
      </c>
      <c r="M1002" s="44">
        <f t="shared" si="610"/>
        <v>0</v>
      </c>
      <c r="N1002" s="44">
        <f t="shared" si="610"/>
        <v>0</v>
      </c>
      <c r="O1002" s="44">
        <f t="shared" si="610"/>
        <v>0</v>
      </c>
      <c r="P1002" s="44">
        <f t="shared" si="610"/>
        <v>0</v>
      </c>
      <c r="Q1002" s="44">
        <f t="shared" si="610"/>
        <v>0</v>
      </c>
      <c r="R1002" s="44">
        <f t="shared" si="610"/>
        <v>0</v>
      </c>
      <c r="S1002" s="44">
        <f t="shared" si="610"/>
        <v>0</v>
      </c>
      <c r="T1002" s="44">
        <f t="shared" si="610"/>
        <v>0</v>
      </c>
      <c r="U1002" s="44">
        <f t="shared" si="610"/>
        <v>0</v>
      </c>
      <c r="V1002" s="44">
        <f t="shared" si="606"/>
        <v>0</v>
      </c>
      <c r="W1002" s="44">
        <f t="shared" si="606"/>
        <v>0</v>
      </c>
      <c r="X1002" s="44">
        <f t="shared" si="606"/>
        <v>0</v>
      </c>
      <c r="Y1002" s="44">
        <f t="shared" si="606"/>
        <v>0</v>
      </c>
      <c r="Z1002" s="44">
        <f t="shared" si="606"/>
        <v>0</v>
      </c>
      <c r="AA1002" s="44">
        <f t="shared" si="560"/>
        <v>0</v>
      </c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BD1002" s="44">
        <f t="shared" si="599"/>
        <v>0</v>
      </c>
      <c r="BE1002" s="44">
        <f t="shared" si="599"/>
        <v>0</v>
      </c>
    </row>
    <row r="1003" spans="4:57" ht="15" hidden="1" customHeight="1" x14ac:dyDescent="0.2">
      <c r="D1003" s="44">
        <f t="shared" ref="D1003:D1011" si="611">D501</f>
        <v>0</v>
      </c>
      <c r="F1003" s="44">
        <f t="shared" ref="F1003:U1003" si="612">F501</f>
        <v>0</v>
      </c>
      <c r="G1003" s="44">
        <f t="shared" si="612"/>
        <v>0</v>
      </c>
      <c r="H1003" s="44">
        <f t="shared" si="612"/>
        <v>0</v>
      </c>
      <c r="I1003" s="44">
        <f t="shared" si="612"/>
        <v>0</v>
      </c>
      <c r="J1003" s="44">
        <f t="shared" si="612"/>
        <v>0</v>
      </c>
      <c r="K1003" s="44">
        <f t="shared" si="612"/>
        <v>0</v>
      </c>
      <c r="L1003" s="44">
        <f t="shared" si="612"/>
        <v>0</v>
      </c>
      <c r="M1003" s="44">
        <f t="shared" si="612"/>
        <v>0</v>
      </c>
      <c r="N1003" s="44">
        <f t="shared" si="612"/>
        <v>0</v>
      </c>
      <c r="O1003" s="44">
        <f t="shared" si="612"/>
        <v>0</v>
      </c>
      <c r="P1003" s="44">
        <f t="shared" si="612"/>
        <v>0</v>
      </c>
      <c r="Q1003" s="44">
        <f t="shared" si="612"/>
        <v>0</v>
      </c>
      <c r="R1003" s="44">
        <f t="shared" si="612"/>
        <v>0</v>
      </c>
      <c r="S1003" s="44">
        <f t="shared" si="612"/>
        <v>0</v>
      </c>
      <c r="T1003" s="44">
        <f t="shared" si="612"/>
        <v>0</v>
      </c>
      <c r="U1003" s="44">
        <f t="shared" si="612"/>
        <v>0</v>
      </c>
      <c r="V1003" s="44">
        <f t="shared" si="606"/>
        <v>0</v>
      </c>
      <c r="W1003" s="44">
        <f t="shared" si="606"/>
        <v>0</v>
      </c>
      <c r="X1003" s="44">
        <f t="shared" si="606"/>
        <v>0</v>
      </c>
      <c r="Y1003" s="44">
        <f t="shared" si="606"/>
        <v>0</v>
      </c>
      <c r="Z1003" s="44">
        <f t="shared" si="606"/>
        <v>0</v>
      </c>
      <c r="AA1003" s="44">
        <f t="shared" si="560"/>
        <v>0</v>
      </c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BD1003" s="44">
        <f t="shared" si="599"/>
        <v>0</v>
      </c>
      <c r="BE1003" s="44">
        <f t="shared" si="599"/>
        <v>0</v>
      </c>
    </row>
    <row r="1004" spans="4:57" ht="15" hidden="1" customHeight="1" x14ac:dyDescent="0.2">
      <c r="D1004" s="44">
        <f t="shared" si="611"/>
        <v>0</v>
      </c>
      <c r="F1004" s="44">
        <f t="shared" ref="F1004:U1004" si="613">F502</f>
        <v>0</v>
      </c>
      <c r="G1004" s="44">
        <f t="shared" si="613"/>
        <v>0</v>
      </c>
      <c r="H1004" s="44">
        <f t="shared" si="613"/>
        <v>0</v>
      </c>
      <c r="I1004" s="44">
        <f t="shared" si="613"/>
        <v>0</v>
      </c>
      <c r="J1004" s="44">
        <f t="shared" si="613"/>
        <v>0</v>
      </c>
      <c r="K1004" s="44">
        <f t="shared" si="613"/>
        <v>0</v>
      </c>
      <c r="L1004" s="44">
        <f t="shared" si="613"/>
        <v>0</v>
      </c>
      <c r="M1004" s="44">
        <f t="shared" si="613"/>
        <v>0</v>
      </c>
      <c r="N1004" s="44">
        <f t="shared" si="613"/>
        <v>0</v>
      </c>
      <c r="O1004" s="44">
        <f t="shared" si="613"/>
        <v>0</v>
      </c>
      <c r="P1004" s="44">
        <f t="shared" si="613"/>
        <v>0</v>
      </c>
      <c r="Q1004" s="44">
        <f t="shared" si="613"/>
        <v>0</v>
      </c>
      <c r="R1004" s="44">
        <f t="shared" si="613"/>
        <v>0</v>
      </c>
      <c r="S1004" s="44">
        <f t="shared" si="613"/>
        <v>0</v>
      </c>
      <c r="T1004" s="44">
        <f t="shared" si="613"/>
        <v>0</v>
      </c>
      <c r="U1004" s="44">
        <f t="shared" si="613"/>
        <v>0</v>
      </c>
      <c r="V1004" s="44">
        <f t="shared" si="606"/>
        <v>0</v>
      </c>
      <c r="W1004" s="44">
        <f t="shared" si="606"/>
        <v>0</v>
      </c>
      <c r="X1004" s="44">
        <f t="shared" si="606"/>
        <v>0</v>
      </c>
      <c r="Y1004" s="44">
        <f t="shared" si="606"/>
        <v>0</v>
      </c>
      <c r="Z1004" s="44">
        <f t="shared" si="606"/>
        <v>0</v>
      </c>
      <c r="AA1004" s="44">
        <f t="shared" si="560"/>
        <v>0</v>
      </c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BD1004" s="44">
        <f t="shared" si="599"/>
        <v>0</v>
      </c>
      <c r="BE1004" s="44">
        <f t="shared" si="599"/>
        <v>0</v>
      </c>
    </row>
    <row r="1005" spans="4:57" ht="15" hidden="1" customHeight="1" x14ac:dyDescent="0.2">
      <c r="D1005" s="44">
        <f t="shared" si="611"/>
        <v>0</v>
      </c>
      <c r="F1005" s="44">
        <f t="shared" ref="F1005:U1005" si="614">F503</f>
        <v>0</v>
      </c>
      <c r="G1005" s="44">
        <f t="shared" si="614"/>
        <v>0</v>
      </c>
      <c r="H1005" s="44">
        <f t="shared" si="614"/>
        <v>0</v>
      </c>
      <c r="I1005" s="44">
        <f t="shared" si="614"/>
        <v>0</v>
      </c>
      <c r="J1005" s="44">
        <f t="shared" si="614"/>
        <v>0</v>
      </c>
      <c r="K1005" s="44">
        <f t="shared" si="614"/>
        <v>0</v>
      </c>
      <c r="L1005" s="44">
        <f t="shared" si="614"/>
        <v>0</v>
      </c>
      <c r="M1005" s="44">
        <f t="shared" si="614"/>
        <v>0</v>
      </c>
      <c r="N1005" s="44">
        <f t="shared" si="614"/>
        <v>0</v>
      </c>
      <c r="O1005" s="44">
        <f t="shared" si="614"/>
        <v>0</v>
      </c>
      <c r="P1005" s="44">
        <f t="shared" si="614"/>
        <v>0</v>
      </c>
      <c r="Q1005" s="44">
        <f t="shared" si="614"/>
        <v>0</v>
      </c>
      <c r="R1005" s="44">
        <f t="shared" si="614"/>
        <v>0</v>
      </c>
      <c r="S1005" s="44">
        <f t="shared" si="614"/>
        <v>0</v>
      </c>
      <c r="T1005" s="44">
        <f t="shared" si="614"/>
        <v>0</v>
      </c>
      <c r="U1005" s="44">
        <f t="shared" si="614"/>
        <v>0</v>
      </c>
      <c r="V1005" s="44">
        <f t="shared" si="606"/>
        <v>0</v>
      </c>
      <c r="W1005" s="44">
        <f t="shared" si="606"/>
        <v>0</v>
      </c>
      <c r="X1005" s="44">
        <f t="shared" si="606"/>
        <v>0</v>
      </c>
      <c r="Y1005" s="44">
        <f t="shared" si="606"/>
        <v>0</v>
      </c>
      <c r="Z1005" s="44">
        <f t="shared" si="606"/>
        <v>0</v>
      </c>
      <c r="AA1005" s="44">
        <f t="shared" si="560"/>
        <v>0</v>
      </c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BD1005" s="44">
        <f t="shared" si="599"/>
        <v>0</v>
      </c>
      <c r="BE1005" s="44">
        <f t="shared" si="599"/>
        <v>0</v>
      </c>
    </row>
    <row r="1006" spans="4:57" ht="15" hidden="1" customHeight="1" x14ac:dyDescent="0.2">
      <c r="D1006" s="44">
        <f t="shared" si="611"/>
        <v>0</v>
      </c>
      <c r="F1006" s="44">
        <f t="shared" ref="F1006:U1006" si="615">F504</f>
        <v>0</v>
      </c>
      <c r="G1006" s="44">
        <f t="shared" si="615"/>
        <v>0</v>
      </c>
      <c r="H1006" s="44">
        <f t="shared" si="615"/>
        <v>0</v>
      </c>
      <c r="I1006" s="44">
        <f t="shared" si="615"/>
        <v>0</v>
      </c>
      <c r="J1006" s="44">
        <f t="shared" si="615"/>
        <v>0</v>
      </c>
      <c r="K1006" s="44">
        <f t="shared" si="615"/>
        <v>0</v>
      </c>
      <c r="L1006" s="44">
        <f t="shared" si="615"/>
        <v>0</v>
      </c>
      <c r="M1006" s="44">
        <f t="shared" si="615"/>
        <v>0</v>
      </c>
      <c r="N1006" s="44">
        <f t="shared" si="615"/>
        <v>0</v>
      </c>
      <c r="O1006" s="44">
        <f t="shared" si="615"/>
        <v>0</v>
      </c>
      <c r="P1006" s="44">
        <f t="shared" si="615"/>
        <v>0</v>
      </c>
      <c r="Q1006" s="44">
        <f t="shared" si="615"/>
        <v>0</v>
      </c>
      <c r="R1006" s="44">
        <f t="shared" si="615"/>
        <v>0</v>
      </c>
      <c r="S1006" s="44">
        <f t="shared" si="615"/>
        <v>0</v>
      </c>
      <c r="T1006" s="44">
        <f t="shared" si="615"/>
        <v>0</v>
      </c>
      <c r="U1006" s="44">
        <f t="shared" si="615"/>
        <v>0</v>
      </c>
      <c r="V1006" s="44">
        <f t="shared" si="606"/>
        <v>0</v>
      </c>
      <c r="W1006" s="44">
        <f t="shared" si="606"/>
        <v>0</v>
      </c>
      <c r="X1006" s="44">
        <f t="shared" si="606"/>
        <v>0</v>
      </c>
      <c r="Y1006" s="44">
        <f t="shared" si="606"/>
        <v>0</v>
      </c>
      <c r="Z1006" s="44">
        <f t="shared" si="606"/>
        <v>0</v>
      </c>
      <c r="AA1006" s="44">
        <f t="shared" si="560"/>
        <v>0</v>
      </c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BD1006" s="44">
        <f t="shared" si="599"/>
        <v>0</v>
      </c>
      <c r="BE1006" s="44">
        <f t="shared" si="599"/>
        <v>0</v>
      </c>
    </row>
    <row r="1007" spans="4:57" ht="15" hidden="1" customHeight="1" x14ac:dyDescent="0.2">
      <c r="D1007" s="44">
        <f t="shared" si="611"/>
        <v>0</v>
      </c>
      <c r="F1007" s="44">
        <f t="shared" ref="F1007:U1007" si="616">F505</f>
        <v>0</v>
      </c>
      <c r="G1007" s="44">
        <f t="shared" si="616"/>
        <v>0</v>
      </c>
      <c r="H1007" s="44">
        <f t="shared" si="616"/>
        <v>0</v>
      </c>
      <c r="I1007" s="44">
        <f t="shared" si="616"/>
        <v>0</v>
      </c>
      <c r="J1007" s="44">
        <f t="shared" si="616"/>
        <v>0</v>
      </c>
      <c r="K1007" s="44">
        <f t="shared" si="616"/>
        <v>0</v>
      </c>
      <c r="L1007" s="44">
        <f t="shared" si="616"/>
        <v>0</v>
      </c>
      <c r="M1007" s="44">
        <f t="shared" si="616"/>
        <v>0</v>
      </c>
      <c r="N1007" s="44">
        <f t="shared" si="616"/>
        <v>0</v>
      </c>
      <c r="O1007" s="44">
        <f t="shared" si="616"/>
        <v>0</v>
      </c>
      <c r="P1007" s="44">
        <f t="shared" si="616"/>
        <v>0</v>
      </c>
      <c r="Q1007" s="44">
        <f t="shared" si="616"/>
        <v>0</v>
      </c>
      <c r="R1007" s="44">
        <f t="shared" si="616"/>
        <v>0</v>
      </c>
      <c r="S1007" s="44">
        <f t="shared" si="616"/>
        <v>0</v>
      </c>
      <c r="T1007" s="44">
        <f t="shared" si="616"/>
        <v>0</v>
      </c>
      <c r="U1007" s="44">
        <f t="shared" si="616"/>
        <v>0</v>
      </c>
      <c r="V1007" s="44">
        <f t="shared" si="606"/>
        <v>0</v>
      </c>
      <c r="W1007" s="44">
        <f t="shared" si="606"/>
        <v>0</v>
      </c>
      <c r="X1007" s="44">
        <f t="shared" si="606"/>
        <v>0</v>
      </c>
      <c r="Y1007" s="44">
        <f t="shared" si="606"/>
        <v>0</v>
      </c>
      <c r="Z1007" s="44">
        <f t="shared" si="606"/>
        <v>0</v>
      </c>
      <c r="AA1007" s="44">
        <f t="shared" si="560"/>
        <v>0</v>
      </c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BD1007" s="44">
        <f t="shared" si="599"/>
        <v>0</v>
      </c>
      <c r="BE1007" s="44">
        <f t="shared" si="599"/>
        <v>0</v>
      </c>
    </row>
    <row r="1008" spans="4:57" ht="15" hidden="1" customHeight="1" x14ac:dyDescent="0.2">
      <c r="D1008" s="44">
        <f t="shared" si="611"/>
        <v>0</v>
      </c>
      <c r="F1008" s="44">
        <f t="shared" ref="F1008:U1008" si="617">F506</f>
        <v>0</v>
      </c>
      <c r="G1008" s="44">
        <f t="shared" si="617"/>
        <v>0</v>
      </c>
      <c r="H1008" s="44">
        <f t="shared" si="617"/>
        <v>0</v>
      </c>
      <c r="I1008" s="44">
        <f t="shared" si="617"/>
        <v>0</v>
      </c>
      <c r="J1008" s="44">
        <f t="shared" si="617"/>
        <v>0</v>
      </c>
      <c r="K1008" s="44">
        <f t="shared" si="617"/>
        <v>0</v>
      </c>
      <c r="L1008" s="44">
        <f t="shared" si="617"/>
        <v>0</v>
      </c>
      <c r="M1008" s="44">
        <f t="shared" si="617"/>
        <v>0</v>
      </c>
      <c r="N1008" s="44">
        <f t="shared" si="617"/>
        <v>0</v>
      </c>
      <c r="O1008" s="44">
        <f t="shared" si="617"/>
        <v>0</v>
      </c>
      <c r="P1008" s="44">
        <f t="shared" si="617"/>
        <v>0</v>
      </c>
      <c r="Q1008" s="44">
        <f t="shared" si="617"/>
        <v>0</v>
      </c>
      <c r="R1008" s="44">
        <f t="shared" si="617"/>
        <v>0</v>
      </c>
      <c r="S1008" s="44">
        <f t="shared" si="617"/>
        <v>0</v>
      </c>
      <c r="T1008" s="44">
        <f t="shared" si="617"/>
        <v>0</v>
      </c>
      <c r="U1008" s="44">
        <f t="shared" si="617"/>
        <v>0</v>
      </c>
      <c r="V1008" s="44">
        <f t="shared" ref="V1008:Z1011" si="618">V506</f>
        <v>0</v>
      </c>
      <c r="W1008" s="44">
        <f t="shared" si="618"/>
        <v>0</v>
      </c>
      <c r="X1008" s="44">
        <f t="shared" si="618"/>
        <v>0</v>
      </c>
      <c r="Y1008" s="44">
        <f t="shared" si="618"/>
        <v>0</v>
      </c>
      <c r="Z1008" s="44">
        <f>Z506</f>
        <v>0</v>
      </c>
      <c r="AA1008" s="44">
        <f>AA506</f>
        <v>0</v>
      </c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BD1008" s="44">
        <f t="shared" si="599"/>
        <v>0</v>
      </c>
      <c r="BE1008" s="44">
        <f t="shared" si="599"/>
        <v>0</v>
      </c>
    </row>
    <row r="1009" spans="4:57" ht="15" hidden="1" customHeight="1" x14ac:dyDescent="0.2">
      <c r="D1009" s="44">
        <f t="shared" si="611"/>
        <v>0</v>
      </c>
      <c r="F1009" s="44">
        <f t="shared" ref="F1009:U1009" si="619">F507</f>
        <v>0</v>
      </c>
      <c r="G1009" s="44">
        <f t="shared" si="619"/>
        <v>0</v>
      </c>
      <c r="H1009" s="44">
        <f t="shared" si="619"/>
        <v>0</v>
      </c>
      <c r="I1009" s="44">
        <f t="shared" si="619"/>
        <v>0</v>
      </c>
      <c r="J1009" s="44">
        <f t="shared" si="619"/>
        <v>0</v>
      </c>
      <c r="K1009" s="44">
        <f t="shared" si="619"/>
        <v>0</v>
      </c>
      <c r="L1009" s="44">
        <f t="shared" si="619"/>
        <v>0</v>
      </c>
      <c r="M1009" s="44">
        <f t="shared" si="619"/>
        <v>0</v>
      </c>
      <c r="N1009" s="44">
        <f t="shared" si="619"/>
        <v>0</v>
      </c>
      <c r="O1009" s="44">
        <f t="shared" si="619"/>
        <v>0</v>
      </c>
      <c r="P1009" s="44">
        <f t="shared" si="619"/>
        <v>0</v>
      </c>
      <c r="Q1009" s="44">
        <f t="shared" si="619"/>
        <v>0</v>
      </c>
      <c r="R1009" s="44">
        <f t="shared" si="619"/>
        <v>0</v>
      </c>
      <c r="S1009" s="44">
        <f t="shared" si="619"/>
        <v>0</v>
      </c>
      <c r="T1009" s="44">
        <f t="shared" si="619"/>
        <v>0</v>
      </c>
      <c r="U1009" s="44">
        <f t="shared" si="619"/>
        <v>0</v>
      </c>
      <c r="V1009" s="44">
        <f t="shared" si="618"/>
        <v>0</v>
      </c>
      <c r="W1009" s="44">
        <f t="shared" si="618"/>
        <v>0</v>
      </c>
      <c r="X1009" s="44">
        <f t="shared" si="618"/>
        <v>0</v>
      </c>
      <c r="Y1009" s="44">
        <f t="shared" si="618"/>
        <v>0</v>
      </c>
      <c r="Z1009" s="44">
        <f t="shared" si="618"/>
        <v>0</v>
      </c>
      <c r="AA1009" s="44">
        <f>AA507</f>
        <v>0</v>
      </c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BD1009" s="44">
        <f t="shared" si="599"/>
        <v>0</v>
      </c>
      <c r="BE1009" s="44">
        <f t="shared" si="599"/>
        <v>0</v>
      </c>
    </row>
    <row r="1010" spans="4:57" ht="15" hidden="1" customHeight="1" x14ac:dyDescent="0.2">
      <c r="D1010" s="44">
        <f t="shared" si="611"/>
        <v>0</v>
      </c>
      <c r="F1010" s="44">
        <f t="shared" ref="F1010:U1010" si="620">F508</f>
        <v>0</v>
      </c>
      <c r="G1010" s="44">
        <f t="shared" si="620"/>
        <v>0</v>
      </c>
      <c r="H1010" s="44">
        <f t="shared" si="620"/>
        <v>0</v>
      </c>
      <c r="I1010" s="44">
        <f t="shared" si="620"/>
        <v>0</v>
      </c>
      <c r="J1010" s="44">
        <f t="shared" si="620"/>
        <v>0</v>
      </c>
      <c r="K1010" s="44">
        <f t="shared" si="620"/>
        <v>0</v>
      </c>
      <c r="L1010" s="44">
        <f t="shared" si="620"/>
        <v>0</v>
      </c>
      <c r="M1010" s="44">
        <f t="shared" si="620"/>
        <v>0</v>
      </c>
      <c r="N1010" s="44">
        <f t="shared" si="620"/>
        <v>0</v>
      </c>
      <c r="O1010" s="44">
        <f t="shared" si="620"/>
        <v>0</v>
      </c>
      <c r="P1010" s="44">
        <f t="shared" si="620"/>
        <v>0</v>
      </c>
      <c r="Q1010" s="44">
        <f t="shared" si="620"/>
        <v>0</v>
      </c>
      <c r="R1010" s="44">
        <f t="shared" si="620"/>
        <v>0</v>
      </c>
      <c r="S1010" s="44">
        <f t="shared" si="620"/>
        <v>0</v>
      </c>
      <c r="T1010" s="44">
        <f t="shared" si="620"/>
        <v>0</v>
      </c>
      <c r="U1010" s="44">
        <f t="shared" si="620"/>
        <v>0</v>
      </c>
      <c r="V1010" s="44">
        <f t="shared" si="618"/>
        <v>0</v>
      </c>
      <c r="W1010" s="44">
        <f t="shared" si="618"/>
        <v>0</v>
      </c>
      <c r="X1010" s="44">
        <f t="shared" si="618"/>
        <v>0</v>
      </c>
      <c r="Y1010" s="44">
        <f t="shared" si="618"/>
        <v>0</v>
      </c>
      <c r="Z1010" s="44">
        <f t="shared" si="618"/>
        <v>0</v>
      </c>
      <c r="AA1010" s="44">
        <f t="shared" si="560"/>
        <v>0</v>
      </c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BD1010" s="44">
        <f t="shared" si="599"/>
        <v>0</v>
      </c>
      <c r="BE1010" s="44">
        <f t="shared" si="599"/>
        <v>0</v>
      </c>
    </row>
    <row r="1011" spans="4:57" ht="15" hidden="1" customHeight="1" x14ac:dyDescent="0.2">
      <c r="D1011" s="44">
        <f t="shared" si="611"/>
        <v>0</v>
      </c>
      <c r="F1011" s="44">
        <f t="shared" ref="F1011:U1011" si="621">F509</f>
        <v>0</v>
      </c>
      <c r="G1011" s="44">
        <f t="shared" si="621"/>
        <v>0</v>
      </c>
      <c r="H1011" s="44">
        <f t="shared" si="621"/>
        <v>0</v>
      </c>
      <c r="I1011" s="44">
        <f>I509</f>
        <v>0</v>
      </c>
      <c r="J1011" s="44">
        <f t="shared" si="621"/>
        <v>0</v>
      </c>
      <c r="K1011" s="44">
        <f>K509</f>
        <v>0</v>
      </c>
      <c r="L1011" s="44">
        <f t="shared" si="621"/>
        <v>0</v>
      </c>
      <c r="M1011" s="44">
        <f t="shared" si="621"/>
        <v>0</v>
      </c>
      <c r="N1011" s="44">
        <f t="shared" si="621"/>
        <v>0</v>
      </c>
      <c r="O1011" s="44">
        <f t="shared" si="621"/>
        <v>0</v>
      </c>
      <c r="P1011" s="44">
        <f t="shared" si="621"/>
        <v>0</v>
      </c>
      <c r="Q1011" s="44">
        <f t="shared" si="621"/>
        <v>0</v>
      </c>
      <c r="R1011" s="44">
        <f t="shared" si="621"/>
        <v>0</v>
      </c>
      <c r="S1011" s="44">
        <f t="shared" si="621"/>
        <v>0</v>
      </c>
      <c r="T1011" s="44">
        <f t="shared" si="621"/>
        <v>0</v>
      </c>
      <c r="U1011" s="44">
        <f t="shared" si="621"/>
        <v>0</v>
      </c>
      <c r="V1011" s="44">
        <f t="shared" si="618"/>
        <v>0</v>
      </c>
      <c r="W1011" s="44">
        <f t="shared" si="618"/>
        <v>0</v>
      </c>
      <c r="X1011" s="44">
        <f t="shared" si="618"/>
        <v>0</v>
      </c>
      <c r="Y1011" s="44">
        <f t="shared" si="618"/>
        <v>0</v>
      </c>
      <c r="Z1011" s="44">
        <f t="shared" si="618"/>
        <v>0</v>
      </c>
      <c r="AA1011" s="44">
        <f t="shared" si="560"/>
        <v>0</v>
      </c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BD1011" s="44">
        <f t="shared" si="599"/>
        <v>0</v>
      </c>
      <c r="BE1011" s="44">
        <f t="shared" si="599"/>
        <v>0</v>
      </c>
    </row>
  </sheetData>
  <sheetProtection password="CF56" sheet="1" objects="1" scenarios="1" selectLockedCells="1"/>
  <mergeCells count="4">
    <mergeCell ref="C1:T1"/>
    <mergeCell ref="C2:T2"/>
    <mergeCell ref="B6:C6"/>
    <mergeCell ref="F5:G5"/>
  </mergeCells>
  <phoneticPr fontId="0" type="noConversion"/>
  <conditionalFormatting sqref="B10:B509">
    <cfRule type="expression" dxfId="28" priority="4" stopIfTrue="1">
      <formula>$AB10=0</formula>
    </cfRule>
    <cfRule type="expression" dxfId="27" priority="5" stopIfTrue="1">
      <formula>AND($AD10=0,$AB10=1)</formula>
    </cfRule>
  </conditionalFormatting>
  <conditionalFormatting sqref="C10:C509">
    <cfRule type="expression" dxfId="26" priority="6" stopIfTrue="1">
      <formula>$AE10=0</formula>
    </cfRule>
  </conditionalFormatting>
  <conditionalFormatting sqref="D10:E509">
    <cfRule type="expression" dxfId="25" priority="8" stopIfTrue="1">
      <formula>AF10=0</formula>
    </cfRule>
  </conditionalFormatting>
  <conditionalFormatting sqref="G10:AA509">
    <cfRule type="expression" dxfId="24" priority="9" stopIfTrue="1">
      <formula>AG10=0</formula>
    </cfRule>
  </conditionalFormatting>
  <conditionalFormatting sqref="F10">
    <cfRule type="expression" dxfId="23" priority="24" stopIfTrue="1">
      <formula>$F10=0</formula>
    </cfRule>
  </conditionalFormatting>
  <conditionalFormatting sqref="F5:G5">
    <cfRule type="expression" dxfId="22" priority="31" stopIfTrue="1">
      <formula>A5=0</formula>
    </cfRule>
  </conditionalFormatting>
  <conditionalFormatting sqref="D8:F8">
    <cfRule type="expression" dxfId="21" priority="11" stopIfTrue="1">
      <formula>ISERR($A$2)</formula>
    </cfRule>
    <cfRule type="expression" dxfId="20" priority="12" stopIfTrue="1">
      <formula>$A$1=1</formula>
    </cfRule>
  </conditionalFormatting>
  <conditionalFormatting sqref="F11:F509">
    <cfRule type="expression" dxfId="19" priority="34" stopIfTrue="1">
      <formula>AND($BB11=0,BB10=1,AE10=1)</formula>
    </cfRule>
  </conditionalFormatting>
  <conditionalFormatting sqref="C8">
    <cfRule type="expression" dxfId="18" priority="35" stopIfTrue="1">
      <formula>OR(ISERR($A$2),AB9&lt;AB1)</formula>
    </cfRule>
    <cfRule type="expression" dxfId="17" priority="36" stopIfTrue="1">
      <formula>$A$1=1</formula>
    </cfRule>
  </conditionalFormatting>
  <conditionalFormatting sqref="BD10:BE509">
    <cfRule type="expression" dxfId="16" priority="37" stopIfTrue="1">
      <formula>BH10=0</formula>
    </cfRule>
  </conditionalFormatting>
  <dataValidations xWindow="151" yWindow="297" count="9">
    <dataValidation type="list" allowBlank="1" showInputMessage="1" showErrorMessage="1" prompt="Выберите режим отчета по части С." sqref="M6:P6">
      <formula1>prov</formula1>
    </dataValidation>
    <dataValidation type="list" allowBlank="1" showInputMessage="1" showErrorMessage="1" prompt="Укажите объем работы" sqref="B6:E6">
      <formula1>prov</formula1>
    </dataValidation>
    <dataValidation type="list" allowBlank="1" showInputMessage="1" showErrorMessage="1" error="введите балл ученика - _x000a_результат проверки (X - нет работы)" sqref="G10:AA509">
      <formula1>CHOOSE(AG$8,ball1,ball2,ball3,ball4,ball5)</formula1>
    </dataValidation>
    <dataValidation type="list" allowBlank="1" showInputMessage="1" showErrorMessage="1" error="введите балл ученика - _x000a_результат проверки ( &quot;нет&quot; - нет работы,_x000a_@ - тема не изучена)" sqref="D10:E509">
      <formula1>vybor</formula1>
    </dataValidation>
    <dataValidation type="textLength" operator="equal" allowBlank="1" showInputMessage="1" showErrorMessage="1" error="Введенный логин не корректен!" prompt="Введите логин вашей школы" sqref="D5:F5">
      <formula1>9</formula1>
    </dataValidation>
    <dataValidation type="list" allowBlank="1" showInputMessage="1" showErrorMessage="1" prompt="Укажите номер варианта" sqref="F10:F509">
      <formula1>Var</formula1>
    </dataValidation>
    <dataValidation allowBlank="1" showInputMessage="1" showErrorMessage="1" prompt="Укажите объем работы" sqref="F6"/>
    <dataValidation type="list" allowBlank="1" showInputMessage="1" showErrorMessage="1" sqref="BE10:BE509">
      <formula1>Otc</formula1>
    </dataValidation>
    <dataValidation type="list" allowBlank="1" showInputMessage="1" showErrorMessage="1" sqref="BD10:BD509">
      <formula1>gender</formula1>
    </dataValidation>
  </dataValidations>
  <pageMargins left="0.51181102362204722" right="0.47244094488188981" top="0.47244094488188981" bottom="0.47244094488188981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6"/>
  <sheetViews>
    <sheetView topLeftCell="K1" workbookViewId="0">
      <pane ySplit="5" topLeftCell="A6" activePane="bottomLeft" state="frozen"/>
      <selection activeCell="C2" sqref="C2:T2"/>
      <selection pane="bottomLeft" activeCell="L2" sqref="L2"/>
    </sheetView>
  </sheetViews>
  <sheetFormatPr defaultColWidth="0" defaultRowHeight="12.75" zeroHeight="1" x14ac:dyDescent="0.2"/>
  <cols>
    <col min="1" max="2" width="7.140625" style="122" hidden="1" customWidth="1"/>
    <col min="3" max="3" width="8" style="122" hidden="1" customWidth="1"/>
    <col min="4" max="10" width="7.140625" style="122" hidden="1" customWidth="1"/>
    <col min="11" max="11" width="6.28515625" style="122" customWidth="1"/>
    <col min="12" max="12" width="27.7109375" style="122" customWidth="1"/>
    <col min="13" max="14" width="31.28515625" style="122" customWidth="1"/>
    <col min="15" max="15" width="35.7109375" style="122" customWidth="1"/>
    <col min="16" max="16" width="7.28515625" style="122" customWidth="1"/>
    <col min="17" max="17" width="10.28515625" style="122" customWidth="1"/>
    <col min="18" max="18" width="20.140625" style="122" customWidth="1"/>
    <col min="19" max="19" width="22" style="122" customWidth="1"/>
    <col min="20" max="20" width="28.42578125" style="122" customWidth="1"/>
    <col min="21" max="21" width="3.7109375" style="122" customWidth="1"/>
    <col min="22" max="16384" width="9.140625" style="122" hidden="1"/>
  </cols>
  <sheetData>
    <row r="1" spans="1:52" ht="15.75" customHeight="1" x14ac:dyDescent="0.2">
      <c r="A1" s="122">
        <f>IF(SUM(C6:J55)&gt;0,PRODUCT(A2:A55)*V1,0)*Протокол!A1</f>
        <v>0</v>
      </c>
      <c r="B1" s="122">
        <f>IF(SUM(C6:J55)&gt;0,PRODUCT(A2:A55)*V1,0)</f>
        <v>0</v>
      </c>
      <c r="K1" s="172" t="s">
        <v>319</v>
      </c>
      <c r="L1" s="173"/>
      <c r="M1" s="173"/>
      <c r="N1" s="173"/>
      <c r="O1" s="173"/>
      <c r="P1" s="173"/>
      <c r="Q1" s="173"/>
      <c r="R1" s="173"/>
      <c r="S1" s="173"/>
      <c r="T1" s="124"/>
      <c r="V1" s="122">
        <f>IF(ISERR(V2),0,1)</f>
        <v>1</v>
      </c>
    </row>
    <row r="2" spans="1:52" ht="21" customHeight="1" x14ac:dyDescent="0.2">
      <c r="A2" s="122">
        <f>IF(B2,0,1)</f>
        <v>0</v>
      </c>
      <c r="B2" s="122" t="b">
        <f>ISBLANK(L2)</f>
        <v>1</v>
      </c>
      <c r="C2" s="122">
        <f>LEN(L2)</f>
        <v>0</v>
      </c>
      <c r="L2" s="153"/>
      <c r="M2" s="152" t="s">
        <v>371</v>
      </c>
      <c r="O2" s="125"/>
      <c r="V2" s="122">
        <f>SUM(AE6:AE55)*C2</f>
        <v>0</v>
      </c>
    </row>
    <row r="3" spans="1:52" ht="30.75" hidden="1" customHeight="1" x14ac:dyDescent="0.25">
      <c r="A3" s="122">
        <v>1</v>
      </c>
      <c r="B3" s="122">
        <v>1</v>
      </c>
      <c r="K3" s="126"/>
      <c r="O3" s="125"/>
      <c r="P3" s="127"/>
      <c r="Q3" s="128"/>
      <c r="R3" s="128"/>
      <c r="S3" s="128"/>
      <c r="T3" s="124"/>
      <c r="V3" s="122" t="str">
        <f>служ!R22</f>
        <v>учитель, преподающий в классе</v>
      </c>
      <c r="W3" s="122" t="str">
        <f>служ!R23</f>
        <v>ответственный (школьный) координатор</v>
      </c>
      <c r="X3" s="122" t="str">
        <f>служ!R24</f>
        <v>технический специалист</v>
      </c>
      <c r="Y3" s="122" t="str">
        <f>служ!R25</f>
        <v>организатор</v>
      </c>
      <c r="Z3" s="122" t="str">
        <f>служ!R26</f>
        <v>эксперт</v>
      </c>
    </row>
    <row r="4" spans="1:52" s="19" customFormat="1" ht="39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74" t="str">
        <f>IF(V1=0,"Структура документа нарушена! Отмените последние действия (Ctrl+Z)!",IF(AND(A1=0,B1=1),"Вернитесь к заполнению листа протокол.",IF(A1=1,"Данные приняты. Перейдите на лист Otchet или продолжите заполнение списка. ФИО, внесенные в данную форму, будут указаны в благодарностях.","Внесите данные о специалистах и подтвердите получение разрешений на обработку персональных данных. ФИО, внесенные в данную форму, будут указаны в благодарностях.")))</f>
        <v>Внесите данные о специалистах и подтвердите получение разрешений на обработку персональных данных. ФИО, внесенные в данную форму, будут указаны в благодарностях.</v>
      </c>
      <c r="L4" s="175"/>
      <c r="M4" s="175"/>
      <c r="N4" s="175"/>
      <c r="O4" s="175"/>
      <c r="P4" s="175"/>
      <c r="Q4" s="132"/>
      <c r="R4" s="132"/>
      <c r="S4" s="132"/>
      <c r="T4" s="123"/>
      <c r="AE4" s="133"/>
      <c r="AY4" s="122"/>
      <c r="AZ4" s="122"/>
    </row>
    <row r="5" spans="1:52" ht="34.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4" t="s">
        <v>4</v>
      </c>
      <c r="L5" s="134" t="s">
        <v>372</v>
      </c>
      <c r="M5" s="134" t="s">
        <v>340</v>
      </c>
      <c r="N5" s="134" t="s">
        <v>341</v>
      </c>
      <c r="O5" s="134" t="s">
        <v>342</v>
      </c>
      <c r="P5" s="134" t="s">
        <v>343</v>
      </c>
      <c r="Q5" s="134" t="s">
        <v>344</v>
      </c>
      <c r="R5" s="134" t="s">
        <v>345</v>
      </c>
      <c r="S5" s="134" t="s">
        <v>346</v>
      </c>
      <c r="T5" s="134" t="s">
        <v>391</v>
      </c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52" ht="15" x14ac:dyDescent="0.2">
      <c r="A6" s="129">
        <f>IF(OR(AE6=0,SUM(B6:J6)=9),1,0)</f>
        <v>1</v>
      </c>
      <c r="B6" s="129">
        <f>IF(V6=0,0,1)</f>
        <v>0</v>
      </c>
      <c r="C6" s="129">
        <f t="shared" ref="C6:E8" si="0">IF(OR(W6&gt;0,$L6=$V$3,$L6=$X$3,$L6=$Y$3,$L6=$Z$3),1,0)</f>
        <v>0</v>
      </c>
      <c r="D6" s="129">
        <f t="shared" si="0"/>
        <v>0</v>
      </c>
      <c r="E6" s="129">
        <f t="shared" si="0"/>
        <v>0</v>
      </c>
      <c r="F6" s="129">
        <f t="shared" ref="F6:H8" si="1">IF(OR(AND(Z6&gt;0,$L6=$V$3),AND(Z6=0,OR($L6=$W$3,$L6=$X$3,$L6=$Y$3,$L6=$Z$3))),1,0)</f>
        <v>0</v>
      </c>
      <c r="G6" s="129">
        <f t="shared" si="1"/>
        <v>0</v>
      </c>
      <c r="H6" s="129">
        <f t="shared" si="1"/>
        <v>0</v>
      </c>
      <c r="I6" s="129">
        <f>IF(OR(AND(AC6&gt;0,$L6=$Z$3),AND(AC6=0,OR($L6=$V$3,$L6=$W$3,$L6=$X$3,$L6=$Y$3))),1,0)</f>
        <v>0</v>
      </c>
      <c r="J6" s="129">
        <f>IF(OR(AND(AD6&gt;0,$L6=$W$3),AND(AD6=0,OR($L6=$V$3,$L6=$X$3,$L6=$Y$3,$L6=$Z$3))),1,0)</f>
        <v>0</v>
      </c>
      <c r="K6" s="135">
        <v>1</v>
      </c>
      <c r="L6" s="136"/>
      <c r="M6" s="136"/>
      <c r="N6" s="136"/>
      <c r="O6" s="136"/>
      <c r="P6" s="136"/>
      <c r="Q6" s="136"/>
      <c r="R6" s="136"/>
      <c r="S6" s="136"/>
      <c r="T6" s="136"/>
      <c r="U6" s="137"/>
      <c r="V6" s="19">
        <f>LEN(L6)</f>
        <v>0</v>
      </c>
      <c r="W6" s="19">
        <f t="shared" ref="V6:W24" si="2">LEN(M6)</f>
        <v>0</v>
      </c>
      <c r="X6" s="19">
        <f t="shared" ref="X6:X24" si="3">LEN(N6)</f>
        <v>0</v>
      </c>
      <c r="Y6" s="19">
        <f t="shared" ref="Y6:Y24" si="4">LEN(O6)</f>
        <v>0</v>
      </c>
      <c r="Z6" s="19">
        <f t="shared" ref="Z6:Z24" si="5">LEN(P6)</f>
        <v>0</v>
      </c>
      <c r="AA6" s="19">
        <f t="shared" ref="AA6:AA24" si="6">LEN(Q6)</f>
        <v>0</v>
      </c>
      <c r="AB6" s="19">
        <f t="shared" ref="AB6:AB24" si="7">LEN(R6)</f>
        <v>0</v>
      </c>
      <c r="AC6" s="19">
        <f>LEN(S6)</f>
        <v>0</v>
      </c>
      <c r="AD6" s="19">
        <f>LEN(T6)</f>
        <v>0</v>
      </c>
      <c r="AE6" s="19">
        <f>SUM(V6:AD6)</f>
        <v>0</v>
      </c>
      <c r="AF6" s="19"/>
      <c r="AG6" s="19"/>
      <c r="AH6" s="19"/>
    </row>
    <row r="7" spans="1:52" ht="15" x14ac:dyDescent="0.2">
      <c r="A7" s="129">
        <f t="shared" ref="A7:A55" si="8">IF(OR(AE7=0,SUM(B7:J7)=9),1,0)</f>
        <v>1</v>
      </c>
      <c r="B7" s="129">
        <f t="shared" ref="B7:B55" si="9">IF(V7=0,0,1)</f>
        <v>0</v>
      </c>
      <c r="C7" s="129">
        <f t="shared" si="0"/>
        <v>0</v>
      </c>
      <c r="D7" s="129">
        <f t="shared" si="0"/>
        <v>0</v>
      </c>
      <c r="E7" s="129">
        <f t="shared" si="0"/>
        <v>0</v>
      </c>
      <c r="F7" s="129">
        <f t="shared" si="1"/>
        <v>0</v>
      </c>
      <c r="G7" s="129">
        <f t="shared" si="1"/>
        <v>0</v>
      </c>
      <c r="H7" s="129">
        <f t="shared" si="1"/>
        <v>0</v>
      </c>
      <c r="I7" s="129">
        <f>IF(OR(AND(AC7&gt;0,$L7=$Z$3),AND(AC7=0,OR($L7=$V$3,$L7=$W$3,$L7=$X$3,$L7=$Y$3))),1,0)</f>
        <v>0</v>
      </c>
      <c r="J7" s="129">
        <f>IF(OR(AND(AD7&gt;0,$L7=$W$3),AND(AD7=0,OR($L7=$V$3,$L7=$X$3,$L7=$Y$3,$L7=$Z$3))),1,0)</f>
        <v>0</v>
      </c>
      <c r="K7" s="138">
        <v>2</v>
      </c>
      <c r="L7" s="139"/>
      <c r="M7" s="139"/>
      <c r="N7" s="139"/>
      <c r="O7" s="139"/>
      <c r="P7" s="139"/>
      <c r="Q7" s="139"/>
      <c r="R7" s="139"/>
      <c r="S7" s="139"/>
      <c r="T7" s="139"/>
      <c r="U7" s="137"/>
      <c r="V7" s="19">
        <f>LEN(L7)</f>
        <v>0</v>
      </c>
      <c r="W7" s="19">
        <f t="shared" si="2"/>
        <v>0</v>
      </c>
      <c r="X7" s="19">
        <f t="shared" si="3"/>
        <v>0</v>
      </c>
      <c r="Y7" s="19">
        <f t="shared" si="4"/>
        <v>0</v>
      </c>
      <c r="Z7" s="19">
        <f t="shared" si="5"/>
        <v>0</v>
      </c>
      <c r="AA7" s="19">
        <f t="shared" si="6"/>
        <v>0</v>
      </c>
      <c r="AB7" s="19">
        <f t="shared" si="7"/>
        <v>0</v>
      </c>
      <c r="AC7" s="19">
        <f t="shared" ref="AC7:AC24" si="10">LEN(S7)</f>
        <v>0</v>
      </c>
      <c r="AD7" s="19">
        <f t="shared" ref="AD7:AD53" si="11">LEN(T7)</f>
        <v>0</v>
      </c>
      <c r="AE7" s="19">
        <f t="shared" ref="AE7:AE55" si="12">SUM(V7:AD7)</f>
        <v>0</v>
      </c>
      <c r="AF7" s="19"/>
      <c r="AG7" s="19"/>
      <c r="AH7" s="19"/>
    </row>
    <row r="8" spans="1:52" ht="15" x14ac:dyDescent="0.2">
      <c r="A8" s="129">
        <f t="shared" si="8"/>
        <v>1</v>
      </c>
      <c r="B8" s="129">
        <f t="shared" si="9"/>
        <v>0</v>
      </c>
      <c r="C8" s="129">
        <f t="shared" si="0"/>
        <v>0</v>
      </c>
      <c r="D8" s="129">
        <f t="shared" si="0"/>
        <v>0</v>
      </c>
      <c r="E8" s="129">
        <f t="shared" si="0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>IF(OR(AND(AC8&gt;0,$L8=$Z$3),AND(AC8=0,OR($L8=$V$3,$L8=$W$3,$L8=$X$3,$L8=$Y$3))),1,0)</f>
        <v>0</v>
      </c>
      <c r="J8" s="129">
        <f>IF(OR(AND(AD8&gt;0,$L8=$W$3),AND(AD8=0,OR($L8=$V$3,$L8=$X$3,$L8=$Y$3,$L8=$Z$3))),1,0)</f>
        <v>0</v>
      </c>
      <c r="K8" s="138">
        <v>3</v>
      </c>
      <c r="L8" s="139"/>
      <c r="M8" s="139"/>
      <c r="N8" s="139"/>
      <c r="O8" s="139"/>
      <c r="P8" s="139"/>
      <c r="Q8" s="139"/>
      <c r="R8" s="139"/>
      <c r="S8" s="139"/>
      <c r="T8" s="139"/>
      <c r="U8" s="137"/>
      <c r="V8" s="19">
        <f>LEN(L8)</f>
        <v>0</v>
      </c>
      <c r="W8" s="19">
        <f t="shared" si="2"/>
        <v>0</v>
      </c>
      <c r="X8" s="19">
        <f t="shared" si="3"/>
        <v>0</v>
      </c>
      <c r="Y8" s="19">
        <f t="shared" si="4"/>
        <v>0</v>
      </c>
      <c r="Z8" s="19">
        <f t="shared" si="5"/>
        <v>0</v>
      </c>
      <c r="AA8" s="19">
        <f t="shared" si="6"/>
        <v>0</v>
      </c>
      <c r="AB8" s="19">
        <f t="shared" si="7"/>
        <v>0</v>
      </c>
      <c r="AC8" s="19">
        <f>LEN(S8)</f>
        <v>0</v>
      </c>
      <c r="AD8" s="19">
        <f t="shared" si="11"/>
        <v>0</v>
      </c>
      <c r="AE8" s="19">
        <f t="shared" si="12"/>
        <v>0</v>
      </c>
      <c r="AF8" s="19"/>
      <c r="AG8" s="19"/>
      <c r="AH8" s="19"/>
    </row>
    <row r="9" spans="1:52" ht="15" x14ac:dyDescent="0.2">
      <c r="A9" s="129">
        <f t="shared" si="8"/>
        <v>1</v>
      </c>
      <c r="B9" s="129">
        <f t="shared" si="9"/>
        <v>0</v>
      </c>
      <c r="C9" s="129">
        <f t="shared" ref="C9:C55" si="13">IF(OR(W9&gt;0,$L9=$V$3,$L9=$X$3,$L9=$Y$3,$L9=$Z$3),1,0)</f>
        <v>0</v>
      </c>
      <c r="D9" s="129">
        <f t="shared" ref="D9:D55" si="14">IF(OR(X9&gt;0,$L9=$V$3,$L9=$X$3,$L9=$Y$3,$L9=$Z$3),1,0)</f>
        <v>0</v>
      </c>
      <c r="E9" s="129">
        <f t="shared" ref="E9:E55" si="15">IF(OR(Y9&gt;0,$L9=$V$3,$L9=$X$3,$L9=$Y$3,$L9=$Z$3),1,0)</f>
        <v>0</v>
      </c>
      <c r="F9" s="129">
        <f t="shared" ref="F9:F55" si="16">IF(OR(AND(Z9&gt;0,$L9=$V$3),AND(Z9=0,OR($L9=$W$3,$L9=$X$3,$L9=$Y$3,$L9=$Z$3))),1,0)</f>
        <v>0</v>
      </c>
      <c r="G9" s="129">
        <f t="shared" ref="G9:G55" si="17">IF(OR(AND(AA9&gt;0,$L9=$V$3),AND(AA9=0,OR($L9=$W$3,$L9=$X$3,$L9=$Y$3,$L9=$Z$3))),1,0)</f>
        <v>0</v>
      </c>
      <c r="H9" s="129">
        <f t="shared" ref="H9:H55" si="18">IF(OR(AND(AB9&gt;0,$L9=$V$3),AND(AB9=0,OR($L9=$W$3,$L9=$X$3,$L9=$Y$3,$L9=$Z$3))),1,0)</f>
        <v>0</v>
      </c>
      <c r="I9" s="129">
        <f t="shared" ref="I9:I55" si="19">IF(OR(AND(AC9&gt;0,$L9=$Z$3),AND(AC9=0,OR($L9=$V$3,$L9=$W$3,$L9=$X$3,$L9=$Y$3))),1,0)</f>
        <v>0</v>
      </c>
      <c r="J9" s="129">
        <f t="shared" ref="J9:J55" si="20">IF(OR(AND(AD9&gt;0,$L9=$W$3),AND(AD9=0,OR($L9=$V$3,$L9=$X$3,$L9=$Y$3,$L9=$Z$3))),1,0)</f>
        <v>0</v>
      </c>
      <c r="K9" s="138">
        <v>4</v>
      </c>
      <c r="L9" s="139"/>
      <c r="M9" s="139"/>
      <c r="N9" s="139"/>
      <c r="O9" s="139"/>
      <c r="P9" s="139"/>
      <c r="Q9" s="139"/>
      <c r="R9" s="139"/>
      <c r="S9" s="139"/>
      <c r="T9" s="139"/>
      <c r="U9" s="137"/>
      <c r="V9" s="19">
        <f>LEN(L9)</f>
        <v>0</v>
      </c>
      <c r="W9" s="19">
        <f t="shared" si="2"/>
        <v>0</v>
      </c>
      <c r="X9" s="19">
        <f t="shared" si="3"/>
        <v>0</v>
      </c>
      <c r="Y9" s="19">
        <f t="shared" si="4"/>
        <v>0</v>
      </c>
      <c r="Z9" s="19">
        <f t="shared" si="5"/>
        <v>0</v>
      </c>
      <c r="AA9" s="19">
        <f t="shared" si="6"/>
        <v>0</v>
      </c>
      <c r="AB9" s="19">
        <f t="shared" si="7"/>
        <v>0</v>
      </c>
      <c r="AC9" s="19">
        <f t="shared" si="10"/>
        <v>0</v>
      </c>
      <c r="AD9" s="19">
        <f t="shared" si="11"/>
        <v>0</v>
      </c>
      <c r="AE9" s="19">
        <f t="shared" si="12"/>
        <v>0</v>
      </c>
      <c r="AF9" s="19"/>
      <c r="AG9" s="19"/>
      <c r="AH9" s="19"/>
    </row>
    <row r="10" spans="1:52" ht="15" x14ac:dyDescent="0.2">
      <c r="A10" s="129">
        <f t="shared" si="8"/>
        <v>1</v>
      </c>
      <c r="B10" s="129">
        <f t="shared" si="9"/>
        <v>0</v>
      </c>
      <c r="C10" s="129">
        <f t="shared" si="13"/>
        <v>0</v>
      </c>
      <c r="D10" s="129">
        <f t="shared" si="14"/>
        <v>0</v>
      </c>
      <c r="E10" s="129">
        <f t="shared" si="15"/>
        <v>0</v>
      </c>
      <c r="F10" s="129">
        <f t="shared" si="16"/>
        <v>0</v>
      </c>
      <c r="G10" s="129">
        <f t="shared" si="17"/>
        <v>0</v>
      </c>
      <c r="H10" s="129">
        <f t="shared" si="18"/>
        <v>0</v>
      </c>
      <c r="I10" s="129">
        <f t="shared" si="19"/>
        <v>0</v>
      </c>
      <c r="J10" s="129">
        <f t="shared" si="20"/>
        <v>0</v>
      </c>
      <c r="K10" s="138">
        <v>5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7"/>
      <c r="V10" s="19">
        <f>LEN(L10)</f>
        <v>0</v>
      </c>
      <c r="W10" s="19">
        <f t="shared" si="2"/>
        <v>0</v>
      </c>
      <c r="X10" s="19">
        <f t="shared" si="3"/>
        <v>0</v>
      </c>
      <c r="Y10" s="19">
        <f t="shared" si="4"/>
        <v>0</v>
      </c>
      <c r="Z10" s="19">
        <f t="shared" si="5"/>
        <v>0</v>
      </c>
      <c r="AA10" s="19">
        <f t="shared" si="6"/>
        <v>0</v>
      </c>
      <c r="AB10" s="19">
        <f t="shared" si="7"/>
        <v>0</v>
      </c>
      <c r="AC10" s="19">
        <f t="shared" si="10"/>
        <v>0</v>
      </c>
      <c r="AD10" s="19">
        <f t="shared" si="11"/>
        <v>0</v>
      </c>
      <c r="AE10" s="19">
        <f t="shared" si="12"/>
        <v>0</v>
      </c>
      <c r="AF10" s="19"/>
      <c r="AG10" s="19"/>
      <c r="AH10" s="19"/>
    </row>
    <row r="11" spans="1:52" ht="15" x14ac:dyDescent="0.2">
      <c r="A11" s="129">
        <f t="shared" si="8"/>
        <v>1</v>
      </c>
      <c r="B11" s="129">
        <f t="shared" si="9"/>
        <v>0</v>
      </c>
      <c r="C11" s="129">
        <f t="shared" si="13"/>
        <v>0</v>
      </c>
      <c r="D11" s="129">
        <f t="shared" si="14"/>
        <v>0</v>
      </c>
      <c r="E11" s="129">
        <f t="shared" si="15"/>
        <v>0</v>
      </c>
      <c r="F11" s="129">
        <f t="shared" si="16"/>
        <v>0</v>
      </c>
      <c r="G11" s="129">
        <f t="shared" si="17"/>
        <v>0</v>
      </c>
      <c r="H11" s="129">
        <f t="shared" si="18"/>
        <v>0</v>
      </c>
      <c r="I11" s="129">
        <f t="shared" si="19"/>
        <v>0</v>
      </c>
      <c r="J11" s="129">
        <f t="shared" si="20"/>
        <v>0</v>
      </c>
      <c r="K11" s="138">
        <v>6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7"/>
      <c r="V11" s="19">
        <f t="shared" si="2"/>
        <v>0</v>
      </c>
      <c r="W11" s="19">
        <f t="shared" si="2"/>
        <v>0</v>
      </c>
      <c r="X11" s="19">
        <f t="shared" si="3"/>
        <v>0</v>
      </c>
      <c r="Y11" s="19">
        <f t="shared" si="4"/>
        <v>0</v>
      </c>
      <c r="Z11" s="19">
        <f t="shared" si="5"/>
        <v>0</v>
      </c>
      <c r="AA11" s="19">
        <f t="shared" si="6"/>
        <v>0</v>
      </c>
      <c r="AB11" s="19">
        <f t="shared" si="7"/>
        <v>0</v>
      </c>
      <c r="AC11" s="19">
        <f t="shared" si="10"/>
        <v>0</v>
      </c>
      <c r="AD11" s="19">
        <f t="shared" si="11"/>
        <v>0</v>
      </c>
      <c r="AE11" s="19">
        <f t="shared" si="12"/>
        <v>0</v>
      </c>
      <c r="AF11" s="19"/>
      <c r="AG11" s="19"/>
      <c r="AH11" s="19"/>
    </row>
    <row r="12" spans="1:52" ht="15" x14ac:dyDescent="0.2">
      <c r="A12" s="129">
        <f t="shared" si="8"/>
        <v>1</v>
      </c>
      <c r="B12" s="129">
        <f t="shared" si="9"/>
        <v>0</v>
      </c>
      <c r="C12" s="129">
        <f t="shared" si="13"/>
        <v>0</v>
      </c>
      <c r="D12" s="129">
        <f t="shared" si="14"/>
        <v>0</v>
      </c>
      <c r="E12" s="129">
        <f t="shared" si="15"/>
        <v>0</v>
      </c>
      <c r="F12" s="129">
        <f t="shared" si="16"/>
        <v>0</v>
      </c>
      <c r="G12" s="129">
        <f t="shared" si="17"/>
        <v>0</v>
      </c>
      <c r="H12" s="129">
        <f t="shared" si="18"/>
        <v>0</v>
      </c>
      <c r="I12" s="129">
        <f t="shared" si="19"/>
        <v>0</v>
      </c>
      <c r="J12" s="129">
        <f t="shared" si="20"/>
        <v>0</v>
      </c>
      <c r="K12" s="138">
        <v>7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7"/>
      <c r="V12" s="19">
        <f t="shared" si="2"/>
        <v>0</v>
      </c>
      <c r="W12" s="19">
        <f t="shared" si="2"/>
        <v>0</v>
      </c>
      <c r="X12" s="19">
        <f t="shared" si="3"/>
        <v>0</v>
      </c>
      <c r="Y12" s="19">
        <f t="shared" si="4"/>
        <v>0</v>
      </c>
      <c r="Z12" s="19">
        <f t="shared" si="5"/>
        <v>0</v>
      </c>
      <c r="AA12" s="19">
        <f t="shared" si="6"/>
        <v>0</v>
      </c>
      <c r="AB12" s="19">
        <f t="shared" si="7"/>
        <v>0</v>
      </c>
      <c r="AC12" s="19">
        <f t="shared" si="10"/>
        <v>0</v>
      </c>
      <c r="AD12" s="19">
        <f t="shared" si="11"/>
        <v>0</v>
      </c>
      <c r="AE12" s="19">
        <f t="shared" si="12"/>
        <v>0</v>
      </c>
      <c r="AF12" s="19"/>
      <c r="AG12" s="19"/>
      <c r="AH12" s="19"/>
    </row>
    <row r="13" spans="1:52" ht="15" x14ac:dyDescent="0.2">
      <c r="A13" s="129">
        <f t="shared" si="8"/>
        <v>1</v>
      </c>
      <c r="B13" s="129">
        <f t="shared" si="9"/>
        <v>0</v>
      </c>
      <c r="C13" s="129">
        <f t="shared" si="13"/>
        <v>0</v>
      </c>
      <c r="D13" s="129">
        <f t="shared" si="14"/>
        <v>0</v>
      </c>
      <c r="E13" s="129">
        <f t="shared" si="15"/>
        <v>0</v>
      </c>
      <c r="F13" s="129">
        <f t="shared" si="16"/>
        <v>0</v>
      </c>
      <c r="G13" s="129">
        <f t="shared" si="17"/>
        <v>0</v>
      </c>
      <c r="H13" s="129">
        <f t="shared" si="18"/>
        <v>0</v>
      </c>
      <c r="I13" s="129">
        <f t="shared" si="19"/>
        <v>0</v>
      </c>
      <c r="J13" s="129">
        <f t="shared" si="20"/>
        <v>0</v>
      </c>
      <c r="K13" s="138">
        <v>8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7"/>
      <c r="V13" s="19">
        <f t="shared" si="2"/>
        <v>0</v>
      </c>
      <c r="W13" s="19">
        <f t="shared" si="2"/>
        <v>0</v>
      </c>
      <c r="X13" s="19">
        <f t="shared" si="3"/>
        <v>0</v>
      </c>
      <c r="Y13" s="19">
        <f t="shared" si="4"/>
        <v>0</v>
      </c>
      <c r="Z13" s="19">
        <f t="shared" si="5"/>
        <v>0</v>
      </c>
      <c r="AA13" s="19">
        <f t="shared" si="6"/>
        <v>0</v>
      </c>
      <c r="AB13" s="19">
        <f t="shared" si="7"/>
        <v>0</v>
      </c>
      <c r="AC13" s="19">
        <f t="shared" si="10"/>
        <v>0</v>
      </c>
      <c r="AD13" s="19">
        <f t="shared" si="11"/>
        <v>0</v>
      </c>
      <c r="AE13" s="19">
        <f t="shared" si="12"/>
        <v>0</v>
      </c>
      <c r="AF13" s="19"/>
      <c r="AG13" s="19"/>
      <c r="AH13" s="19"/>
    </row>
    <row r="14" spans="1:52" ht="15" x14ac:dyDescent="0.2">
      <c r="A14" s="129">
        <f t="shared" si="8"/>
        <v>1</v>
      </c>
      <c r="B14" s="129">
        <f t="shared" si="9"/>
        <v>0</v>
      </c>
      <c r="C14" s="129">
        <f t="shared" si="13"/>
        <v>0</v>
      </c>
      <c r="D14" s="129">
        <f t="shared" si="14"/>
        <v>0</v>
      </c>
      <c r="E14" s="129">
        <f t="shared" si="15"/>
        <v>0</v>
      </c>
      <c r="F14" s="129">
        <f t="shared" si="16"/>
        <v>0</v>
      </c>
      <c r="G14" s="129">
        <f t="shared" si="17"/>
        <v>0</v>
      </c>
      <c r="H14" s="129">
        <f t="shared" si="18"/>
        <v>0</v>
      </c>
      <c r="I14" s="129">
        <f t="shared" si="19"/>
        <v>0</v>
      </c>
      <c r="J14" s="129">
        <f t="shared" si="20"/>
        <v>0</v>
      </c>
      <c r="K14" s="138">
        <v>9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7"/>
      <c r="V14" s="19">
        <f t="shared" si="2"/>
        <v>0</v>
      </c>
      <c r="W14" s="19">
        <f t="shared" si="2"/>
        <v>0</v>
      </c>
      <c r="X14" s="19">
        <f t="shared" si="3"/>
        <v>0</v>
      </c>
      <c r="Y14" s="19">
        <f t="shared" si="4"/>
        <v>0</v>
      </c>
      <c r="Z14" s="19">
        <f t="shared" si="5"/>
        <v>0</v>
      </c>
      <c r="AA14" s="19">
        <f t="shared" si="6"/>
        <v>0</v>
      </c>
      <c r="AB14" s="19">
        <f t="shared" si="7"/>
        <v>0</v>
      </c>
      <c r="AC14" s="19">
        <f t="shared" si="10"/>
        <v>0</v>
      </c>
      <c r="AD14" s="19">
        <f t="shared" si="11"/>
        <v>0</v>
      </c>
      <c r="AE14" s="19">
        <f t="shared" si="12"/>
        <v>0</v>
      </c>
      <c r="AF14" s="19"/>
      <c r="AG14" s="19"/>
      <c r="AH14" s="19"/>
    </row>
    <row r="15" spans="1:52" ht="15" x14ac:dyDescent="0.2">
      <c r="A15" s="129">
        <f t="shared" si="8"/>
        <v>1</v>
      </c>
      <c r="B15" s="129">
        <f t="shared" si="9"/>
        <v>0</v>
      </c>
      <c r="C15" s="129">
        <f t="shared" si="13"/>
        <v>0</v>
      </c>
      <c r="D15" s="129">
        <f t="shared" si="14"/>
        <v>0</v>
      </c>
      <c r="E15" s="129">
        <f t="shared" si="15"/>
        <v>0</v>
      </c>
      <c r="F15" s="129">
        <f t="shared" si="16"/>
        <v>0</v>
      </c>
      <c r="G15" s="129">
        <f t="shared" si="17"/>
        <v>0</v>
      </c>
      <c r="H15" s="129">
        <f t="shared" si="18"/>
        <v>0</v>
      </c>
      <c r="I15" s="129">
        <f t="shared" si="19"/>
        <v>0</v>
      </c>
      <c r="J15" s="129">
        <f t="shared" si="20"/>
        <v>0</v>
      </c>
      <c r="K15" s="138">
        <v>10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7"/>
      <c r="V15" s="19">
        <f t="shared" si="2"/>
        <v>0</v>
      </c>
      <c r="W15" s="19">
        <f t="shared" si="2"/>
        <v>0</v>
      </c>
      <c r="X15" s="19">
        <f t="shared" si="3"/>
        <v>0</v>
      </c>
      <c r="Y15" s="19">
        <f t="shared" si="4"/>
        <v>0</v>
      </c>
      <c r="Z15" s="19">
        <f t="shared" si="5"/>
        <v>0</v>
      </c>
      <c r="AA15" s="19">
        <f t="shared" si="6"/>
        <v>0</v>
      </c>
      <c r="AB15" s="19">
        <f t="shared" si="7"/>
        <v>0</v>
      </c>
      <c r="AC15" s="19">
        <f t="shared" si="10"/>
        <v>0</v>
      </c>
      <c r="AD15" s="19">
        <f t="shared" si="11"/>
        <v>0</v>
      </c>
      <c r="AE15" s="19">
        <f t="shared" si="12"/>
        <v>0</v>
      </c>
      <c r="AF15" s="19"/>
      <c r="AG15" s="19"/>
      <c r="AH15" s="19"/>
    </row>
    <row r="16" spans="1:52" ht="15" x14ac:dyDescent="0.2">
      <c r="A16" s="129">
        <f t="shared" si="8"/>
        <v>1</v>
      </c>
      <c r="B16" s="129">
        <f t="shared" si="9"/>
        <v>0</v>
      </c>
      <c r="C16" s="129">
        <f t="shared" si="13"/>
        <v>0</v>
      </c>
      <c r="D16" s="129">
        <f t="shared" si="14"/>
        <v>0</v>
      </c>
      <c r="E16" s="129">
        <f t="shared" si="15"/>
        <v>0</v>
      </c>
      <c r="F16" s="129">
        <f t="shared" si="16"/>
        <v>0</v>
      </c>
      <c r="G16" s="129">
        <f t="shared" si="17"/>
        <v>0</v>
      </c>
      <c r="H16" s="129">
        <f t="shared" si="18"/>
        <v>0</v>
      </c>
      <c r="I16" s="129">
        <f t="shared" si="19"/>
        <v>0</v>
      </c>
      <c r="J16" s="129">
        <f t="shared" si="20"/>
        <v>0</v>
      </c>
      <c r="K16" s="138">
        <v>11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7"/>
      <c r="V16" s="19">
        <f t="shared" si="2"/>
        <v>0</v>
      </c>
      <c r="W16" s="19">
        <f t="shared" si="2"/>
        <v>0</v>
      </c>
      <c r="X16" s="19">
        <f t="shared" si="3"/>
        <v>0</v>
      </c>
      <c r="Y16" s="19">
        <f t="shared" si="4"/>
        <v>0</v>
      </c>
      <c r="Z16" s="19">
        <f t="shared" si="5"/>
        <v>0</v>
      </c>
      <c r="AA16" s="19">
        <f t="shared" si="6"/>
        <v>0</v>
      </c>
      <c r="AB16" s="19">
        <f t="shared" si="7"/>
        <v>0</v>
      </c>
      <c r="AC16" s="19">
        <f t="shared" si="10"/>
        <v>0</v>
      </c>
      <c r="AD16" s="19">
        <f t="shared" si="11"/>
        <v>0</v>
      </c>
      <c r="AE16" s="19">
        <f t="shared" si="12"/>
        <v>0</v>
      </c>
      <c r="AF16" s="19"/>
      <c r="AG16" s="19"/>
      <c r="AH16" s="19"/>
    </row>
    <row r="17" spans="1:34" ht="15" x14ac:dyDescent="0.2">
      <c r="A17" s="129">
        <f t="shared" si="8"/>
        <v>1</v>
      </c>
      <c r="B17" s="129">
        <f t="shared" si="9"/>
        <v>0</v>
      </c>
      <c r="C17" s="129">
        <f t="shared" si="13"/>
        <v>0</v>
      </c>
      <c r="D17" s="129">
        <f t="shared" si="14"/>
        <v>0</v>
      </c>
      <c r="E17" s="129">
        <f t="shared" si="15"/>
        <v>0</v>
      </c>
      <c r="F17" s="129">
        <f t="shared" si="16"/>
        <v>0</v>
      </c>
      <c r="G17" s="129">
        <f t="shared" si="17"/>
        <v>0</v>
      </c>
      <c r="H17" s="129">
        <f t="shared" si="18"/>
        <v>0</v>
      </c>
      <c r="I17" s="129">
        <f t="shared" si="19"/>
        <v>0</v>
      </c>
      <c r="J17" s="129">
        <f t="shared" si="20"/>
        <v>0</v>
      </c>
      <c r="K17" s="138">
        <v>12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7"/>
      <c r="V17" s="19">
        <f t="shared" si="2"/>
        <v>0</v>
      </c>
      <c r="W17" s="19">
        <f t="shared" si="2"/>
        <v>0</v>
      </c>
      <c r="X17" s="19">
        <f t="shared" si="3"/>
        <v>0</v>
      </c>
      <c r="Y17" s="19">
        <f t="shared" si="4"/>
        <v>0</v>
      </c>
      <c r="Z17" s="19">
        <f t="shared" si="5"/>
        <v>0</v>
      </c>
      <c r="AA17" s="19">
        <f t="shared" si="6"/>
        <v>0</v>
      </c>
      <c r="AB17" s="19">
        <f t="shared" si="7"/>
        <v>0</v>
      </c>
      <c r="AC17" s="19">
        <f t="shared" si="10"/>
        <v>0</v>
      </c>
      <c r="AD17" s="19">
        <f t="shared" si="11"/>
        <v>0</v>
      </c>
      <c r="AE17" s="19">
        <f t="shared" si="12"/>
        <v>0</v>
      </c>
      <c r="AF17" s="19"/>
      <c r="AG17" s="19"/>
      <c r="AH17" s="19"/>
    </row>
    <row r="18" spans="1:34" ht="15" x14ac:dyDescent="0.2">
      <c r="A18" s="129">
        <f t="shared" si="8"/>
        <v>1</v>
      </c>
      <c r="B18" s="129">
        <f t="shared" si="9"/>
        <v>0</v>
      </c>
      <c r="C18" s="129">
        <f t="shared" si="13"/>
        <v>0</v>
      </c>
      <c r="D18" s="129">
        <f t="shared" si="14"/>
        <v>0</v>
      </c>
      <c r="E18" s="129">
        <f t="shared" si="15"/>
        <v>0</v>
      </c>
      <c r="F18" s="129">
        <f t="shared" si="16"/>
        <v>0</v>
      </c>
      <c r="G18" s="129">
        <f t="shared" si="17"/>
        <v>0</v>
      </c>
      <c r="H18" s="129">
        <f t="shared" si="18"/>
        <v>0</v>
      </c>
      <c r="I18" s="129">
        <f t="shared" si="19"/>
        <v>0</v>
      </c>
      <c r="J18" s="129">
        <f t="shared" si="20"/>
        <v>0</v>
      </c>
      <c r="K18" s="138">
        <v>13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7"/>
      <c r="V18" s="19">
        <f t="shared" si="2"/>
        <v>0</v>
      </c>
      <c r="W18" s="19">
        <f t="shared" si="2"/>
        <v>0</v>
      </c>
      <c r="X18" s="19">
        <f t="shared" si="3"/>
        <v>0</v>
      </c>
      <c r="Y18" s="19">
        <f t="shared" si="4"/>
        <v>0</v>
      </c>
      <c r="Z18" s="19">
        <f t="shared" si="5"/>
        <v>0</v>
      </c>
      <c r="AA18" s="19">
        <f t="shared" si="6"/>
        <v>0</v>
      </c>
      <c r="AB18" s="19">
        <f t="shared" si="7"/>
        <v>0</v>
      </c>
      <c r="AC18" s="19">
        <f t="shared" si="10"/>
        <v>0</v>
      </c>
      <c r="AD18" s="19">
        <f t="shared" si="11"/>
        <v>0</v>
      </c>
      <c r="AE18" s="19">
        <f t="shared" si="12"/>
        <v>0</v>
      </c>
      <c r="AF18" s="19"/>
      <c r="AG18" s="19"/>
      <c r="AH18" s="19"/>
    </row>
    <row r="19" spans="1:34" ht="15" x14ac:dyDescent="0.2">
      <c r="A19" s="129">
        <f t="shared" si="8"/>
        <v>1</v>
      </c>
      <c r="B19" s="129">
        <f t="shared" si="9"/>
        <v>0</v>
      </c>
      <c r="C19" s="129">
        <f t="shared" si="13"/>
        <v>0</v>
      </c>
      <c r="D19" s="129">
        <f t="shared" si="14"/>
        <v>0</v>
      </c>
      <c r="E19" s="129">
        <f t="shared" si="15"/>
        <v>0</v>
      </c>
      <c r="F19" s="129">
        <f t="shared" si="16"/>
        <v>0</v>
      </c>
      <c r="G19" s="129">
        <f t="shared" si="17"/>
        <v>0</v>
      </c>
      <c r="H19" s="129">
        <f t="shared" si="18"/>
        <v>0</v>
      </c>
      <c r="I19" s="129">
        <f t="shared" si="19"/>
        <v>0</v>
      </c>
      <c r="J19" s="129">
        <f t="shared" si="20"/>
        <v>0</v>
      </c>
      <c r="K19" s="138">
        <v>14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7"/>
      <c r="V19" s="19">
        <f t="shared" si="2"/>
        <v>0</v>
      </c>
      <c r="W19" s="19">
        <f t="shared" si="2"/>
        <v>0</v>
      </c>
      <c r="X19" s="19">
        <f t="shared" si="3"/>
        <v>0</v>
      </c>
      <c r="Y19" s="19">
        <f t="shared" si="4"/>
        <v>0</v>
      </c>
      <c r="Z19" s="19">
        <f t="shared" si="5"/>
        <v>0</v>
      </c>
      <c r="AA19" s="19">
        <f t="shared" si="6"/>
        <v>0</v>
      </c>
      <c r="AB19" s="19">
        <f t="shared" si="7"/>
        <v>0</v>
      </c>
      <c r="AC19" s="19">
        <f t="shared" si="10"/>
        <v>0</v>
      </c>
      <c r="AD19" s="19">
        <f t="shared" si="11"/>
        <v>0</v>
      </c>
      <c r="AE19" s="19">
        <f t="shared" si="12"/>
        <v>0</v>
      </c>
      <c r="AF19" s="19"/>
      <c r="AG19" s="19"/>
      <c r="AH19" s="19"/>
    </row>
    <row r="20" spans="1:34" ht="15" x14ac:dyDescent="0.2">
      <c r="A20" s="129">
        <f t="shared" si="8"/>
        <v>1</v>
      </c>
      <c r="B20" s="129">
        <f t="shared" si="9"/>
        <v>0</v>
      </c>
      <c r="C20" s="129">
        <f t="shared" si="13"/>
        <v>0</v>
      </c>
      <c r="D20" s="129">
        <f t="shared" si="14"/>
        <v>0</v>
      </c>
      <c r="E20" s="129">
        <f t="shared" si="15"/>
        <v>0</v>
      </c>
      <c r="F20" s="129">
        <f t="shared" si="16"/>
        <v>0</v>
      </c>
      <c r="G20" s="129">
        <f t="shared" si="17"/>
        <v>0</v>
      </c>
      <c r="H20" s="129">
        <f t="shared" si="18"/>
        <v>0</v>
      </c>
      <c r="I20" s="129">
        <f t="shared" si="19"/>
        <v>0</v>
      </c>
      <c r="J20" s="129">
        <f t="shared" si="20"/>
        <v>0</v>
      </c>
      <c r="K20" s="138">
        <v>15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7"/>
      <c r="V20" s="19">
        <f t="shared" si="2"/>
        <v>0</v>
      </c>
      <c r="W20" s="19">
        <f t="shared" si="2"/>
        <v>0</v>
      </c>
      <c r="X20" s="19">
        <f t="shared" si="3"/>
        <v>0</v>
      </c>
      <c r="Y20" s="19">
        <f t="shared" si="4"/>
        <v>0</v>
      </c>
      <c r="Z20" s="19">
        <f t="shared" si="5"/>
        <v>0</v>
      </c>
      <c r="AA20" s="19">
        <f t="shared" si="6"/>
        <v>0</v>
      </c>
      <c r="AB20" s="19">
        <f t="shared" si="7"/>
        <v>0</v>
      </c>
      <c r="AC20" s="19">
        <f t="shared" si="10"/>
        <v>0</v>
      </c>
      <c r="AD20" s="19">
        <f t="shared" si="11"/>
        <v>0</v>
      </c>
      <c r="AE20" s="19">
        <f t="shared" si="12"/>
        <v>0</v>
      </c>
      <c r="AF20" s="19"/>
      <c r="AG20" s="19"/>
      <c r="AH20" s="19"/>
    </row>
    <row r="21" spans="1:34" ht="15" x14ac:dyDescent="0.2">
      <c r="A21" s="129">
        <f t="shared" si="8"/>
        <v>1</v>
      </c>
      <c r="B21" s="129">
        <f t="shared" si="9"/>
        <v>0</v>
      </c>
      <c r="C21" s="129">
        <f t="shared" si="13"/>
        <v>0</v>
      </c>
      <c r="D21" s="129">
        <f t="shared" si="14"/>
        <v>0</v>
      </c>
      <c r="E21" s="129">
        <f t="shared" si="15"/>
        <v>0</v>
      </c>
      <c r="F21" s="129">
        <f t="shared" si="16"/>
        <v>0</v>
      </c>
      <c r="G21" s="129">
        <f t="shared" si="17"/>
        <v>0</v>
      </c>
      <c r="H21" s="129">
        <f t="shared" si="18"/>
        <v>0</v>
      </c>
      <c r="I21" s="129">
        <f t="shared" si="19"/>
        <v>0</v>
      </c>
      <c r="J21" s="129">
        <f t="shared" si="20"/>
        <v>0</v>
      </c>
      <c r="K21" s="138">
        <v>16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7"/>
      <c r="V21" s="19">
        <f t="shared" si="2"/>
        <v>0</v>
      </c>
      <c r="W21" s="19">
        <f t="shared" si="2"/>
        <v>0</v>
      </c>
      <c r="X21" s="19">
        <f t="shared" si="3"/>
        <v>0</v>
      </c>
      <c r="Y21" s="19">
        <f t="shared" si="4"/>
        <v>0</v>
      </c>
      <c r="Z21" s="19">
        <f t="shared" si="5"/>
        <v>0</v>
      </c>
      <c r="AA21" s="19">
        <f t="shared" si="6"/>
        <v>0</v>
      </c>
      <c r="AB21" s="19">
        <f t="shared" si="7"/>
        <v>0</v>
      </c>
      <c r="AC21" s="19">
        <f t="shared" si="10"/>
        <v>0</v>
      </c>
      <c r="AD21" s="19">
        <f t="shared" si="11"/>
        <v>0</v>
      </c>
      <c r="AE21" s="19">
        <f t="shared" si="12"/>
        <v>0</v>
      </c>
      <c r="AF21" s="19"/>
      <c r="AG21" s="19"/>
      <c r="AH21" s="19"/>
    </row>
    <row r="22" spans="1:34" ht="15" x14ac:dyDescent="0.2">
      <c r="A22" s="129">
        <f t="shared" si="8"/>
        <v>1</v>
      </c>
      <c r="B22" s="129">
        <f t="shared" si="9"/>
        <v>0</v>
      </c>
      <c r="C22" s="129">
        <f t="shared" si="13"/>
        <v>0</v>
      </c>
      <c r="D22" s="129">
        <f t="shared" si="14"/>
        <v>0</v>
      </c>
      <c r="E22" s="129">
        <f t="shared" si="15"/>
        <v>0</v>
      </c>
      <c r="F22" s="129">
        <f t="shared" si="16"/>
        <v>0</v>
      </c>
      <c r="G22" s="129">
        <f t="shared" si="17"/>
        <v>0</v>
      </c>
      <c r="H22" s="129">
        <f t="shared" si="18"/>
        <v>0</v>
      </c>
      <c r="I22" s="129">
        <f t="shared" si="19"/>
        <v>0</v>
      </c>
      <c r="J22" s="129">
        <f t="shared" si="20"/>
        <v>0</v>
      </c>
      <c r="K22" s="138">
        <v>17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7"/>
      <c r="V22" s="19">
        <f t="shared" si="2"/>
        <v>0</v>
      </c>
      <c r="W22" s="19">
        <f t="shared" si="2"/>
        <v>0</v>
      </c>
      <c r="X22" s="19">
        <f t="shared" si="3"/>
        <v>0</v>
      </c>
      <c r="Y22" s="19">
        <f t="shared" si="4"/>
        <v>0</v>
      </c>
      <c r="Z22" s="19">
        <f t="shared" si="5"/>
        <v>0</v>
      </c>
      <c r="AA22" s="19">
        <f t="shared" si="6"/>
        <v>0</v>
      </c>
      <c r="AB22" s="19">
        <f t="shared" si="7"/>
        <v>0</v>
      </c>
      <c r="AC22" s="19">
        <f t="shared" si="10"/>
        <v>0</v>
      </c>
      <c r="AD22" s="19">
        <f t="shared" si="11"/>
        <v>0</v>
      </c>
      <c r="AE22" s="19">
        <f t="shared" si="12"/>
        <v>0</v>
      </c>
      <c r="AF22" s="19"/>
      <c r="AG22" s="19"/>
      <c r="AH22" s="19"/>
    </row>
    <row r="23" spans="1:34" ht="15" x14ac:dyDescent="0.2">
      <c r="A23" s="129">
        <f t="shared" si="8"/>
        <v>1</v>
      </c>
      <c r="B23" s="129">
        <f t="shared" si="9"/>
        <v>0</v>
      </c>
      <c r="C23" s="129">
        <f t="shared" si="13"/>
        <v>0</v>
      </c>
      <c r="D23" s="129">
        <f t="shared" si="14"/>
        <v>0</v>
      </c>
      <c r="E23" s="129">
        <f t="shared" si="15"/>
        <v>0</v>
      </c>
      <c r="F23" s="129">
        <f t="shared" si="16"/>
        <v>0</v>
      </c>
      <c r="G23" s="129">
        <f t="shared" si="17"/>
        <v>0</v>
      </c>
      <c r="H23" s="129">
        <f t="shared" si="18"/>
        <v>0</v>
      </c>
      <c r="I23" s="129">
        <f t="shared" si="19"/>
        <v>0</v>
      </c>
      <c r="J23" s="129">
        <f t="shared" si="20"/>
        <v>0</v>
      </c>
      <c r="K23" s="138">
        <v>18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7"/>
      <c r="V23" s="19">
        <f t="shared" si="2"/>
        <v>0</v>
      </c>
      <c r="W23" s="19">
        <f t="shared" si="2"/>
        <v>0</v>
      </c>
      <c r="X23" s="19">
        <f t="shared" si="3"/>
        <v>0</v>
      </c>
      <c r="Y23" s="19">
        <f t="shared" si="4"/>
        <v>0</v>
      </c>
      <c r="Z23" s="19">
        <f t="shared" si="5"/>
        <v>0</v>
      </c>
      <c r="AA23" s="19">
        <f t="shared" si="6"/>
        <v>0</v>
      </c>
      <c r="AB23" s="19">
        <f t="shared" si="7"/>
        <v>0</v>
      </c>
      <c r="AC23" s="19">
        <f t="shared" si="10"/>
        <v>0</v>
      </c>
      <c r="AD23" s="19">
        <f t="shared" si="11"/>
        <v>0</v>
      </c>
      <c r="AE23" s="19">
        <f t="shared" si="12"/>
        <v>0</v>
      </c>
      <c r="AF23" s="19"/>
      <c r="AG23" s="19"/>
      <c r="AH23" s="19"/>
    </row>
    <row r="24" spans="1:34" ht="15" x14ac:dyDescent="0.2">
      <c r="A24" s="129">
        <f t="shared" si="8"/>
        <v>1</v>
      </c>
      <c r="B24" s="129">
        <f t="shared" si="9"/>
        <v>0</v>
      </c>
      <c r="C24" s="129">
        <f t="shared" si="13"/>
        <v>0</v>
      </c>
      <c r="D24" s="129">
        <f t="shared" si="14"/>
        <v>0</v>
      </c>
      <c r="E24" s="129">
        <f t="shared" si="15"/>
        <v>0</v>
      </c>
      <c r="F24" s="129">
        <f t="shared" si="16"/>
        <v>0</v>
      </c>
      <c r="G24" s="129">
        <f t="shared" si="17"/>
        <v>0</v>
      </c>
      <c r="H24" s="129">
        <f t="shared" si="18"/>
        <v>0</v>
      </c>
      <c r="I24" s="129">
        <f t="shared" si="19"/>
        <v>0</v>
      </c>
      <c r="J24" s="129">
        <f t="shared" si="20"/>
        <v>0</v>
      </c>
      <c r="K24" s="138">
        <v>19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7"/>
      <c r="V24" s="19">
        <f t="shared" si="2"/>
        <v>0</v>
      </c>
      <c r="W24" s="19">
        <f t="shared" si="2"/>
        <v>0</v>
      </c>
      <c r="X24" s="19">
        <f t="shared" si="3"/>
        <v>0</v>
      </c>
      <c r="Y24" s="19">
        <f t="shared" si="4"/>
        <v>0</v>
      </c>
      <c r="Z24" s="19">
        <f t="shared" si="5"/>
        <v>0</v>
      </c>
      <c r="AA24" s="19">
        <f t="shared" si="6"/>
        <v>0</v>
      </c>
      <c r="AB24" s="19">
        <f t="shared" si="7"/>
        <v>0</v>
      </c>
      <c r="AC24" s="19">
        <f t="shared" si="10"/>
        <v>0</v>
      </c>
      <c r="AD24" s="19">
        <f t="shared" si="11"/>
        <v>0</v>
      </c>
      <c r="AE24" s="19">
        <f t="shared" si="12"/>
        <v>0</v>
      </c>
      <c r="AF24" s="19"/>
      <c r="AG24" s="19"/>
      <c r="AH24" s="19"/>
    </row>
    <row r="25" spans="1:34" ht="15" x14ac:dyDescent="0.2">
      <c r="A25" s="129">
        <f t="shared" si="8"/>
        <v>1</v>
      </c>
      <c r="B25" s="129">
        <f t="shared" si="9"/>
        <v>0</v>
      </c>
      <c r="C25" s="129">
        <f t="shared" si="13"/>
        <v>0</v>
      </c>
      <c r="D25" s="129">
        <f t="shared" si="14"/>
        <v>0</v>
      </c>
      <c r="E25" s="129">
        <f t="shared" si="15"/>
        <v>0</v>
      </c>
      <c r="F25" s="129">
        <f t="shared" si="16"/>
        <v>0</v>
      </c>
      <c r="G25" s="129">
        <f t="shared" si="17"/>
        <v>0</v>
      </c>
      <c r="H25" s="129">
        <f t="shared" si="18"/>
        <v>0</v>
      </c>
      <c r="I25" s="129">
        <f t="shared" si="19"/>
        <v>0</v>
      </c>
      <c r="J25" s="129">
        <f t="shared" si="20"/>
        <v>0</v>
      </c>
      <c r="K25" s="138">
        <v>20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7"/>
      <c r="V25" s="19">
        <f t="shared" ref="V25:V55" si="21">LEN(L25)</f>
        <v>0</v>
      </c>
      <c r="W25" s="19">
        <f t="shared" ref="W25:W55" si="22">LEN(M25)</f>
        <v>0</v>
      </c>
      <c r="X25" s="19">
        <f t="shared" ref="X25:X55" si="23">LEN(N25)</f>
        <v>0</v>
      </c>
      <c r="Y25" s="19">
        <f t="shared" ref="Y25:Y55" si="24">LEN(O25)</f>
        <v>0</v>
      </c>
      <c r="Z25" s="19">
        <f t="shared" ref="Z25:Z55" si="25">LEN(P25)</f>
        <v>0</v>
      </c>
      <c r="AA25" s="19">
        <f t="shared" ref="AA25:AA55" si="26">LEN(Q25)</f>
        <v>0</v>
      </c>
      <c r="AB25" s="19">
        <f t="shared" ref="AB25:AB55" si="27">LEN(R25)</f>
        <v>0</v>
      </c>
      <c r="AC25" s="19">
        <f t="shared" ref="AC25:AC55" si="28">LEN(S25)</f>
        <v>0</v>
      </c>
      <c r="AD25" s="19">
        <f t="shared" si="11"/>
        <v>0</v>
      </c>
      <c r="AE25" s="19">
        <f t="shared" si="12"/>
        <v>0</v>
      </c>
      <c r="AF25" s="19"/>
      <c r="AG25" s="19"/>
      <c r="AH25" s="19"/>
    </row>
    <row r="26" spans="1:34" ht="15" x14ac:dyDescent="0.2">
      <c r="A26" s="129">
        <f t="shared" si="8"/>
        <v>1</v>
      </c>
      <c r="B26" s="129">
        <f t="shared" si="9"/>
        <v>0</v>
      </c>
      <c r="C26" s="129">
        <f t="shared" si="13"/>
        <v>0</v>
      </c>
      <c r="D26" s="129">
        <f t="shared" si="14"/>
        <v>0</v>
      </c>
      <c r="E26" s="129">
        <f t="shared" si="15"/>
        <v>0</v>
      </c>
      <c r="F26" s="129">
        <f t="shared" si="16"/>
        <v>0</v>
      </c>
      <c r="G26" s="129">
        <f t="shared" si="17"/>
        <v>0</v>
      </c>
      <c r="H26" s="129">
        <f t="shared" si="18"/>
        <v>0</v>
      </c>
      <c r="I26" s="129">
        <f t="shared" si="19"/>
        <v>0</v>
      </c>
      <c r="J26" s="129">
        <f t="shared" si="20"/>
        <v>0</v>
      </c>
      <c r="K26" s="138">
        <v>21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7"/>
      <c r="V26" s="19">
        <f t="shared" si="21"/>
        <v>0</v>
      </c>
      <c r="W26" s="19">
        <f t="shared" si="22"/>
        <v>0</v>
      </c>
      <c r="X26" s="19">
        <f t="shared" si="23"/>
        <v>0</v>
      </c>
      <c r="Y26" s="19">
        <f t="shared" si="24"/>
        <v>0</v>
      </c>
      <c r="Z26" s="19">
        <f t="shared" si="25"/>
        <v>0</v>
      </c>
      <c r="AA26" s="19">
        <f t="shared" si="26"/>
        <v>0</v>
      </c>
      <c r="AB26" s="19">
        <f t="shared" si="27"/>
        <v>0</v>
      </c>
      <c r="AC26" s="19">
        <f t="shared" si="28"/>
        <v>0</v>
      </c>
      <c r="AD26" s="19">
        <f t="shared" si="11"/>
        <v>0</v>
      </c>
      <c r="AE26" s="19">
        <f t="shared" si="12"/>
        <v>0</v>
      </c>
      <c r="AF26" s="19"/>
      <c r="AG26" s="19"/>
      <c r="AH26" s="19"/>
    </row>
    <row r="27" spans="1:34" ht="15" x14ac:dyDescent="0.2">
      <c r="A27" s="129">
        <f t="shared" si="8"/>
        <v>1</v>
      </c>
      <c r="B27" s="129">
        <f t="shared" si="9"/>
        <v>0</v>
      </c>
      <c r="C27" s="129">
        <f t="shared" si="13"/>
        <v>0</v>
      </c>
      <c r="D27" s="129">
        <f t="shared" si="14"/>
        <v>0</v>
      </c>
      <c r="E27" s="129">
        <f t="shared" si="15"/>
        <v>0</v>
      </c>
      <c r="F27" s="129">
        <f t="shared" si="16"/>
        <v>0</v>
      </c>
      <c r="G27" s="129">
        <f t="shared" si="17"/>
        <v>0</v>
      </c>
      <c r="H27" s="129">
        <f t="shared" si="18"/>
        <v>0</v>
      </c>
      <c r="I27" s="129">
        <f t="shared" si="19"/>
        <v>0</v>
      </c>
      <c r="J27" s="129">
        <f t="shared" si="20"/>
        <v>0</v>
      </c>
      <c r="K27" s="138">
        <v>22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7"/>
      <c r="V27" s="19">
        <f t="shared" si="21"/>
        <v>0</v>
      </c>
      <c r="W27" s="19">
        <f t="shared" si="22"/>
        <v>0</v>
      </c>
      <c r="X27" s="19">
        <f t="shared" si="23"/>
        <v>0</v>
      </c>
      <c r="Y27" s="19">
        <f t="shared" si="24"/>
        <v>0</v>
      </c>
      <c r="Z27" s="19">
        <f t="shared" si="25"/>
        <v>0</v>
      </c>
      <c r="AA27" s="19">
        <f t="shared" si="26"/>
        <v>0</v>
      </c>
      <c r="AB27" s="19">
        <f t="shared" si="27"/>
        <v>0</v>
      </c>
      <c r="AC27" s="19">
        <f t="shared" si="28"/>
        <v>0</v>
      </c>
      <c r="AD27" s="19">
        <f t="shared" si="11"/>
        <v>0</v>
      </c>
      <c r="AE27" s="19">
        <f t="shared" si="12"/>
        <v>0</v>
      </c>
      <c r="AF27" s="19"/>
      <c r="AG27" s="19"/>
      <c r="AH27" s="19"/>
    </row>
    <row r="28" spans="1:34" ht="15" x14ac:dyDescent="0.2">
      <c r="A28" s="129">
        <f t="shared" si="8"/>
        <v>1</v>
      </c>
      <c r="B28" s="129">
        <f t="shared" si="9"/>
        <v>0</v>
      </c>
      <c r="C28" s="129">
        <f t="shared" si="13"/>
        <v>0</v>
      </c>
      <c r="D28" s="129">
        <f t="shared" si="14"/>
        <v>0</v>
      </c>
      <c r="E28" s="129">
        <f t="shared" si="15"/>
        <v>0</v>
      </c>
      <c r="F28" s="129">
        <f t="shared" si="16"/>
        <v>0</v>
      </c>
      <c r="G28" s="129">
        <f t="shared" si="17"/>
        <v>0</v>
      </c>
      <c r="H28" s="129">
        <f t="shared" si="18"/>
        <v>0</v>
      </c>
      <c r="I28" s="129">
        <f t="shared" si="19"/>
        <v>0</v>
      </c>
      <c r="J28" s="129">
        <f t="shared" si="20"/>
        <v>0</v>
      </c>
      <c r="K28" s="138">
        <v>23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7"/>
      <c r="V28" s="19">
        <f t="shared" si="21"/>
        <v>0</v>
      </c>
      <c r="W28" s="19">
        <f t="shared" si="22"/>
        <v>0</v>
      </c>
      <c r="X28" s="19">
        <f t="shared" si="23"/>
        <v>0</v>
      </c>
      <c r="Y28" s="19">
        <f t="shared" si="24"/>
        <v>0</v>
      </c>
      <c r="Z28" s="19">
        <f t="shared" si="25"/>
        <v>0</v>
      </c>
      <c r="AA28" s="19">
        <f t="shared" si="26"/>
        <v>0</v>
      </c>
      <c r="AB28" s="19">
        <f t="shared" si="27"/>
        <v>0</v>
      </c>
      <c r="AC28" s="19">
        <f t="shared" si="28"/>
        <v>0</v>
      </c>
      <c r="AD28" s="19">
        <f t="shared" si="11"/>
        <v>0</v>
      </c>
      <c r="AE28" s="19">
        <f t="shared" si="12"/>
        <v>0</v>
      </c>
      <c r="AF28" s="19"/>
      <c r="AG28" s="19"/>
      <c r="AH28" s="19"/>
    </row>
    <row r="29" spans="1:34" ht="15" x14ac:dyDescent="0.2">
      <c r="A29" s="129">
        <f t="shared" si="8"/>
        <v>1</v>
      </c>
      <c r="B29" s="129">
        <f t="shared" si="9"/>
        <v>0</v>
      </c>
      <c r="C29" s="129">
        <f t="shared" si="13"/>
        <v>0</v>
      </c>
      <c r="D29" s="129">
        <f t="shared" si="14"/>
        <v>0</v>
      </c>
      <c r="E29" s="129">
        <f t="shared" si="15"/>
        <v>0</v>
      </c>
      <c r="F29" s="129">
        <f t="shared" si="16"/>
        <v>0</v>
      </c>
      <c r="G29" s="129">
        <f t="shared" si="17"/>
        <v>0</v>
      </c>
      <c r="H29" s="129">
        <f t="shared" si="18"/>
        <v>0</v>
      </c>
      <c r="I29" s="129">
        <f t="shared" si="19"/>
        <v>0</v>
      </c>
      <c r="J29" s="129">
        <f t="shared" si="20"/>
        <v>0</v>
      </c>
      <c r="K29" s="138">
        <v>24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7"/>
      <c r="V29" s="19">
        <f t="shared" si="21"/>
        <v>0</v>
      </c>
      <c r="W29" s="19">
        <f t="shared" si="22"/>
        <v>0</v>
      </c>
      <c r="X29" s="19">
        <f t="shared" si="23"/>
        <v>0</v>
      </c>
      <c r="Y29" s="19">
        <f t="shared" si="24"/>
        <v>0</v>
      </c>
      <c r="Z29" s="19">
        <f t="shared" si="25"/>
        <v>0</v>
      </c>
      <c r="AA29" s="19">
        <f t="shared" si="26"/>
        <v>0</v>
      </c>
      <c r="AB29" s="19">
        <f t="shared" si="27"/>
        <v>0</v>
      </c>
      <c r="AC29" s="19">
        <f t="shared" si="28"/>
        <v>0</v>
      </c>
      <c r="AD29" s="19">
        <f t="shared" si="11"/>
        <v>0</v>
      </c>
      <c r="AE29" s="19">
        <f t="shared" si="12"/>
        <v>0</v>
      </c>
      <c r="AF29" s="19"/>
      <c r="AG29" s="19"/>
      <c r="AH29" s="19"/>
    </row>
    <row r="30" spans="1:34" ht="15" x14ac:dyDescent="0.2">
      <c r="A30" s="129">
        <f t="shared" si="8"/>
        <v>1</v>
      </c>
      <c r="B30" s="129">
        <f t="shared" si="9"/>
        <v>0</v>
      </c>
      <c r="C30" s="129">
        <f t="shared" si="13"/>
        <v>0</v>
      </c>
      <c r="D30" s="129">
        <f t="shared" si="14"/>
        <v>0</v>
      </c>
      <c r="E30" s="129">
        <f t="shared" si="15"/>
        <v>0</v>
      </c>
      <c r="F30" s="129">
        <f t="shared" si="16"/>
        <v>0</v>
      </c>
      <c r="G30" s="129">
        <f t="shared" si="17"/>
        <v>0</v>
      </c>
      <c r="H30" s="129">
        <f t="shared" si="18"/>
        <v>0</v>
      </c>
      <c r="I30" s="129">
        <f t="shared" si="19"/>
        <v>0</v>
      </c>
      <c r="J30" s="129">
        <f t="shared" si="20"/>
        <v>0</v>
      </c>
      <c r="K30" s="138">
        <v>25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7"/>
      <c r="V30" s="19">
        <f t="shared" si="21"/>
        <v>0</v>
      </c>
      <c r="W30" s="19">
        <f t="shared" si="22"/>
        <v>0</v>
      </c>
      <c r="X30" s="19">
        <f t="shared" si="23"/>
        <v>0</v>
      </c>
      <c r="Y30" s="19">
        <f t="shared" si="24"/>
        <v>0</v>
      </c>
      <c r="Z30" s="19">
        <f t="shared" si="25"/>
        <v>0</v>
      </c>
      <c r="AA30" s="19">
        <f t="shared" si="26"/>
        <v>0</v>
      </c>
      <c r="AB30" s="19">
        <f t="shared" si="27"/>
        <v>0</v>
      </c>
      <c r="AC30" s="19">
        <f t="shared" si="28"/>
        <v>0</v>
      </c>
      <c r="AD30" s="19">
        <f t="shared" si="11"/>
        <v>0</v>
      </c>
      <c r="AE30" s="19">
        <f t="shared" si="12"/>
        <v>0</v>
      </c>
      <c r="AF30" s="19"/>
      <c r="AG30" s="19"/>
      <c r="AH30" s="19"/>
    </row>
    <row r="31" spans="1:34" ht="15" x14ac:dyDescent="0.2">
      <c r="A31" s="129">
        <f t="shared" si="8"/>
        <v>1</v>
      </c>
      <c r="B31" s="129">
        <f t="shared" si="9"/>
        <v>0</v>
      </c>
      <c r="C31" s="129">
        <f t="shared" si="13"/>
        <v>0</v>
      </c>
      <c r="D31" s="129">
        <f t="shared" si="14"/>
        <v>0</v>
      </c>
      <c r="E31" s="129">
        <f t="shared" si="15"/>
        <v>0</v>
      </c>
      <c r="F31" s="129">
        <f t="shared" si="16"/>
        <v>0</v>
      </c>
      <c r="G31" s="129">
        <f t="shared" si="17"/>
        <v>0</v>
      </c>
      <c r="H31" s="129">
        <f t="shared" si="18"/>
        <v>0</v>
      </c>
      <c r="I31" s="129">
        <f t="shared" si="19"/>
        <v>0</v>
      </c>
      <c r="J31" s="129">
        <f t="shared" si="20"/>
        <v>0</v>
      </c>
      <c r="K31" s="138">
        <v>26</v>
      </c>
      <c r="L31" s="139"/>
      <c r="M31" s="139"/>
      <c r="N31" s="139"/>
      <c r="O31" s="139"/>
      <c r="P31" s="139"/>
      <c r="Q31" s="139"/>
      <c r="R31" s="139"/>
      <c r="S31" s="139"/>
      <c r="T31" s="139"/>
      <c r="U31" s="137"/>
      <c r="V31" s="19">
        <f t="shared" si="21"/>
        <v>0</v>
      </c>
      <c r="W31" s="19">
        <f t="shared" si="22"/>
        <v>0</v>
      </c>
      <c r="X31" s="19">
        <f t="shared" si="23"/>
        <v>0</v>
      </c>
      <c r="Y31" s="19">
        <f t="shared" si="24"/>
        <v>0</v>
      </c>
      <c r="Z31" s="19">
        <f t="shared" si="25"/>
        <v>0</v>
      </c>
      <c r="AA31" s="19">
        <f t="shared" si="26"/>
        <v>0</v>
      </c>
      <c r="AB31" s="19">
        <f t="shared" si="27"/>
        <v>0</v>
      </c>
      <c r="AC31" s="19">
        <f t="shared" si="28"/>
        <v>0</v>
      </c>
      <c r="AD31" s="19">
        <f t="shared" si="11"/>
        <v>0</v>
      </c>
      <c r="AE31" s="19">
        <f t="shared" si="12"/>
        <v>0</v>
      </c>
      <c r="AF31" s="19"/>
      <c r="AG31" s="19"/>
      <c r="AH31" s="19"/>
    </row>
    <row r="32" spans="1:34" ht="15" x14ac:dyDescent="0.2">
      <c r="A32" s="129">
        <f t="shared" si="8"/>
        <v>1</v>
      </c>
      <c r="B32" s="129">
        <f t="shared" si="9"/>
        <v>0</v>
      </c>
      <c r="C32" s="129">
        <f t="shared" si="13"/>
        <v>0</v>
      </c>
      <c r="D32" s="129">
        <f t="shared" si="14"/>
        <v>0</v>
      </c>
      <c r="E32" s="129">
        <f t="shared" si="15"/>
        <v>0</v>
      </c>
      <c r="F32" s="129">
        <f t="shared" si="16"/>
        <v>0</v>
      </c>
      <c r="G32" s="129">
        <f t="shared" si="17"/>
        <v>0</v>
      </c>
      <c r="H32" s="129">
        <f t="shared" si="18"/>
        <v>0</v>
      </c>
      <c r="I32" s="129">
        <f t="shared" si="19"/>
        <v>0</v>
      </c>
      <c r="J32" s="129">
        <f t="shared" si="20"/>
        <v>0</v>
      </c>
      <c r="K32" s="138">
        <v>27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7"/>
      <c r="V32" s="19">
        <f t="shared" si="21"/>
        <v>0</v>
      </c>
      <c r="W32" s="19">
        <f t="shared" si="22"/>
        <v>0</v>
      </c>
      <c r="X32" s="19">
        <f t="shared" si="23"/>
        <v>0</v>
      </c>
      <c r="Y32" s="19">
        <f t="shared" si="24"/>
        <v>0</v>
      </c>
      <c r="Z32" s="19">
        <f t="shared" si="25"/>
        <v>0</v>
      </c>
      <c r="AA32" s="19">
        <f t="shared" si="26"/>
        <v>0</v>
      </c>
      <c r="AB32" s="19">
        <f t="shared" si="27"/>
        <v>0</v>
      </c>
      <c r="AC32" s="19">
        <f t="shared" si="28"/>
        <v>0</v>
      </c>
      <c r="AD32" s="19">
        <f t="shared" si="11"/>
        <v>0</v>
      </c>
      <c r="AE32" s="19">
        <f t="shared" si="12"/>
        <v>0</v>
      </c>
      <c r="AF32" s="19"/>
      <c r="AG32" s="19"/>
      <c r="AH32" s="19"/>
    </row>
    <row r="33" spans="1:34" ht="15" x14ac:dyDescent="0.2">
      <c r="A33" s="129">
        <f t="shared" si="8"/>
        <v>1</v>
      </c>
      <c r="B33" s="129">
        <f t="shared" si="9"/>
        <v>0</v>
      </c>
      <c r="C33" s="129">
        <f t="shared" si="13"/>
        <v>0</v>
      </c>
      <c r="D33" s="129">
        <f t="shared" si="14"/>
        <v>0</v>
      </c>
      <c r="E33" s="129">
        <f t="shared" si="15"/>
        <v>0</v>
      </c>
      <c r="F33" s="129">
        <f t="shared" si="16"/>
        <v>0</v>
      </c>
      <c r="G33" s="129">
        <f t="shared" si="17"/>
        <v>0</v>
      </c>
      <c r="H33" s="129">
        <f t="shared" si="18"/>
        <v>0</v>
      </c>
      <c r="I33" s="129">
        <f t="shared" si="19"/>
        <v>0</v>
      </c>
      <c r="J33" s="129">
        <f t="shared" si="20"/>
        <v>0</v>
      </c>
      <c r="K33" s="138">
        <v>28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7"/>
      <c r="V33" s="19">
        <f t="shared" si="21"/>
        <v>0</v>
      </c>
      <c r="W33" s="19">
        <f t="shared" si="22"/>
        <v>0</v>
      </c>
      <c r="X33" s="19">
        <f t="shared" si="23"/>
        <v>0</v>
      </c>
      <c r="Y33" s="19">
        <f t="shared" si="24"/>
        <v>0</v>
      </c>
      <c r="Z33" s="19">
        <f t="shared" si="25"/>
        <v>0</v>
      </c>
      <c r="AA33" s="19">
        <f t="shared" si="26"/>
        <v>0</v>
      </c>
      <c r="AB33" s="19">
        <f t="shared" si="27"/>
        <v>0</v>
      </c>
      <c r="AC33" s="19">
        <f t="shared" si="28"/>
        <v>0</v>
      </c>
      <c r="AD33" s="19">
        <f t="shared" si="11"/>
        <v>0</v>
      </c>
      <c r="AE33" s="19">
        <f t="shared" si="12"/>
        <v>0</v>
      </c>
      <c r="AF33" s="19"/>
      <c r="AG33" s="19"/>
      <c r="AH33" s="19"/>
    </row>
    <row r="34" spans="1:34" ht="15" x14ac:dyDescent="0.2">
      <c r="A34" s="129">
        <f t="shared" si="8"/>
        <v>1</v>
      </c>
      <c r="B34" s="129">
        <f t="shared" si="9"/>
        <v>0</v>
      </c>
      <c r="C34" s="129">
        <f t="shared" si="13"/>
        <v>0</v>
      </c>
      <c r="D34" s="129">
        <f t="shared" si="14"/>
        <v>0</v>
      </c>
      <c r="E34" s="129">
        <f t="shared" si="15"/>
        <v>0</v>
      </c>
      <c r="F34" s="129">
        <f t="shared" si="16"/>
        <v>0</v>
      </c>
      <c r="G34" s="129">
        <f t="shared" si="17"/>
        <v>0</v>
      </c>
      <c r="H34" s="129">
        <f t="shared" si="18"/>
        <v>0</v>
      </c>
      <c r="I34" s="129">
        <f t="shared" si="19"/>
        <v>0</v>
      </c>
      <c r="J34" s="129">
        <f t="shared" si="20"/>
        <v>0</v>
      </c>
      <c r="K34" s="138">
        <v>29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7"/>
      <c r="V34" s="19">
        <f t="shared" si="21"/>
        <v>0</v>
      </c>
      <c r="W34" s="19">
        <f t="shared" si="22"/>
        <v>0</v>
      </c>
      <c r="X34" s="19">
        <f t="shared" si="23"/>
        <v>0</v>
      </c>
      <c r="Y34" s="19">
        <f t="shared" si="24"/>
        <v>0</v>
      </c>
      <c r="Z34" s="19">
        <f t="shared" si="25"/>
        <v>0</v>
      </c>
      <c r="AA34" s="19">
        <f t="shared" si="26"/>
        <v>0</v>
      </c>
      <c r="AB34" s="19">
        <f t="shared" si="27"/>
        <v>0</v>
      </c>
      <c r="AC34" s="19">
        <f t="shared" si="28"/>
        <v>0</v>
      </c>
      <c r="AD34" s="19">
        <f t="shared" si="11"/>
        <v>0</v>
      </c>
      <c r="AE34" s="19">
        <f t="shared" si="12"/>
        <v>0</v>
      </c>
      <c r="AF34" s="19"/>
      <c r="AG34" s="19"/>
      <c r="AH34" s="19"/>
    </row>
    <row r="35" spans="1:34" ht="15" x14ac:dyDescent="0.2">
      <c r="A35" s="129">
        <f t="shared" si="8"/>
        <v>1</v>
      </c>
      <c r="B35" s="129">
        <f t="shared" si="9"/>
        <v>0</v>
      </c>
      <c r="C35" s="129">
        <f t="shared" si="13"/>
        <v>0</v>
      </c>
      <c r="D35" s="129">
        <f t="shared" si="14"/>
        <v>0</v>
      </c>
      <c r="E35" s="129">
        <f t="shared" si="15"/>
        <v>0</v>
      </c>
      <c r="F35" s="129">
        <f t="shared" si="16"/>
        <v>0</v>
      </c>
      <c r="G35" s="129">
        <f t="shared" si="17"/>
        <v>0</v>
      </c>
      <c r="H35" s="129">
        <f t="shared" si="18"/>
        <v>0</v>
      </c>
      <c r="I35" s="129">
        <f t="shared" si="19"/>
        <v>0</v>
      </c>
      <c r="J35" s="129">
        <f t="shared" si="20"/>
        <v>0</v>
      </c>
      <c r="K35" s="138">
        <v>30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7"/>
      <c r="V35" s="19">
        <f t="shared" si="21"/>
        <v>0</v>
      </c>
      <c r="W35" s="19">
        <f t="shared" si="22"/>
        <v>0</v>
      </c>
      <c r="X35" s="19">
        <f t="shared" si="23"/>
        <v>0</v>
      </c>
      <c r="Y35" s="19">
        <f t="shared" si="24"/>
        <v>0</v>
      </c>
      <c r="Z35" s="19">
        <f t="shared" si="25"/>
        <v>0</v>
      </c>
      <c r="AA35" s="19">
        <f t="shared" si="26"/>
        <v>0</v>
      </c>
      <c r="AB35" s="19">
        <f t="shared" si="27"/>
        <v>0</v>
      </c>
      <c r="AC35" s="19">
        <f t="shared" si="28"/>
        <v>0</v>
      </c>
      <c r="AD35" s="19">
        <f t="shared" si="11"/>
        <v>0</v>
      </c>
      <c r="AE35" s="19">
        <f t="shared" si="12"/>
        <v>0</v>
      </c>
      <c r="AF35" s="19"/>
      <c r="AG35" s="19"/>
      <c r="AH35" s="19"/>
    </row>
    <row r="36" spans="1:34" ht="15" x14ac:dyDescent="0.2">
      <c r="A36" s="129">
        <f t="shared" si="8"/>
        <v>1</v>
      </c>
      <c r="B36" s="129">
        <f t="shared" si="9"/>
        <v>0</v>
      </c>
      <c r="C36" s="129">
        <f t="shared" si="13"/>
        <v>0</v>
      </c>
      <c r="D36" s="129">
        <f t="shared" si="14"/>
        <v>0</v>
      </c>
      <c r="E36" s="129">
        <f t="shared" si="15"/>
        <v>0</v>
      </c>
      <c r="F36" s="129">
        <f t="shared" si="16"/>
        <v>0</v>
      </c>
      <c r="G36" s="129">
        <f t="shared" si="17"/>
        <v>0</v>
      </c>
      <c r="H36" s="129">
        <f t="shared" si="18"/>
        <v>0</v>
      </c>
      <c r="I36" s="129">
        <f t="shared" si="19"/>
        <v>0</v>
      </c>
      <c r="J36" s="129">
        <f t="shared" si="20"/>
        <v>0</v>
      </c>
      <c r="K36" s="138">
        <v>31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7"/>
      <c r="V36" s="19">
        <f t="shared" si="21"/>
        <v>0</v>
      </c>
      <c r="W36" s="19">
        <f t="shared" si="22"/>
        <v>0</v>
      </c>
      <c r="X36" s="19">
        <f t="shared" si="23"/>
        <v>0</v>
      </c>
      <c r="Y36" s="19">
        <f t="shared" si="24"/>
        <v>0</v>
      </c>
      <c r="Z36" s="19">
        <f t="shared" si="25"/>
        <v>0</v>
      </c>
      <c r="AA36" s="19">
        <f t="shared" si="26"/>
        <v>0</v>
      </c>
      <c r="AB36" s="19">
        <f t="shared" si="27"/>
        <v>0</v>
      </c>
      <c r="AC36" s="19">
        <f t="shared" si="28"/>
        <v>0</v>
      </c>
      <c r="AD36" s="19">
        <f t="shared" si="11"/>
        <v>0</v>
      </c>
      <c r="AE36" s="19">
        <f t="shared" si="12"/>
        <v>0</v>
      </c>
      <c r="AF36" s="19"/>
      <c r="AG36" s="19"/>
      <c r="AH36" s="19"/>
    </row>
    <row r="37" spans="1:34" ht="15" x14ac:dyDescent="0.2">
      <c r="A37" s="129">
        <f t="shared" si="8"/>
        <v>1</v>
      </c>
      <c r="B37" s="129">
        <f t="shared" si="9"/>
        <v>0</v>
      </c>
      <c r="C37" s="129">
        <f t="shared" si="13"/>
        <v>0</v>
      </c>
      <c r="D37" s="129">
        <f t="shared" si="14"/>
        <v>0</v>
      </c>
      <c r="E37" s="129">
        <f t="shared" si="15"/>
        <v>0</v>
      </c>
      <c r="F37" s="129">
        <f t="shared" si="16"/>
        <v>0</v>
      </c>
      <c r="G37" s="129">
        <f t="shared" si="17"/>
        <v>0</v>
      </c>
      <c r="H37" s="129">
        <f t="shared" si="18"/>
        <v>0</v>
      </c>
      <c r="I37" s="129">
        <f t="shared" si="19"/>
        <v>0</v>
      </c>
      <c r="J37" s="129">
        <f t="shared" si="20"/>
        <v>0</v>
      </c>
      <c r="K37" s="138">
        <v>32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7"/>
      <c r="V37" s="19">
        <f t="shared" si="21"/>
        <v>0</v>
      </c>
      <c r="W37" s="19">
        <f t="shared" si="22"/>
        <v>0</v>
      </c>
      <c r="X37" s="19">
        <f t="shared" si="23"/>
        <v>0</v>
      </c>
      <c r="Y37" s="19">
        <f t="shared" si="24"/>
        <v>0</v>
      </c>
      <c r="Z37" s="19">
        <f t="shared" si="25"/>
        <v>0</v>
      </c>
      <c r="AA37" s="19">
        <f t="shared" si="26"/>
        <v>0</v>
      </c>
      <c r="AB37" s="19">
        <f t="shared" si="27"/>
        <v>0</v>
      </c>
      <c r="AC37" s="19">
        <f t="shared" si="28"/>
        <v>0</v>
      </c>
      <c r="AD37" s="19">
        <f t="shared" si="11"/>
        <v>0</v>
      </c>
      <c r="AE37" s="19">
        <f t="shared" si="12"/>
        <v>0</v>
      </c>
      <c r="AF37" s="19"/>
      <c r="AG37" s="19"/>
      <c r="AH37" s="19"/>
    </row>
    <row r="38" spans="1:34" ht="15" x14ac:dyDescent="0.2">
      <c r="A38" s="129">
        <f t="shared" si="8"/>
        <v>1</v>
      </c>
      <c r="B38" s="129">
        <f t="shared" si="9"/>
        <v>0</v>
      </c>
      <c r="C38" s="129">
        <f t="shared" si="13"/>
        <v>0</v>
      </c>
      <c r="D38" s="129">
        <f t="shared" si="14"/>
        <v>0</v>
      </c>
      <c r="E38" s="129">
        <f t="shared" si="15"/>
        <v>0</v>
      </c>
      <c r="F38" s="129">
        <f t="shared" si="16"/>
        <v>0</v>
      </c>
      <c r="G38" s="129">
        <f t="shared" si="17"/>
        <v>0</v>
      </c>
      <c r="H38" s="129">
        <f t="shared" si="18"/>
        <v>0</v>
      </c>
      <c r="I38" s="129">
        <f t="shared" si="19"/>
        <v>0</v>
      </c>
      <c r="J38" s="129">
        <f t="shared" si="20"/>
        <v>0</v>
      </c>
      <c r="K38" s="138">
        <v>33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7"/>
      <c r="V38" s="19">
        <f t="shared" si="21"/>
        <v>0</v>
      </c>
      <c r="W38" s="19">
        <f t="shared" si="22"/>
        <v>0</v>
      </c>
      <c r="X38" s="19">
        <f t="shared" si="23"/>
        <v>0</v>
      </c>
      <c r="Y38" s="19">
        <f t="shared" si="24"/>
        <v>0</v>
      </c>
      <c r="Z38" s="19">
        <f t="shared" si="25"/>
        <v>0</v>
      </c>
      <c r="AA38" s="19">
        <f t="shared" si="26"/>
        <v>0</v>
      </c>
      <c r="AB38" s="19">
        <f t="shared" si="27"/>
        <v>0</v>
      </c>
      <c r="AC38" s="19">
        <f t="shared" si="28"/>
        <v>0</v>
      </c>
      <c r="AD38" s="19">
        <f t="shared" si="11"/>
        <v>0</v>
      </c>
      <c r="AE38" s="19">
        <f t="shared" si="12"/>
        <v>0</v>
      </c>
      <c r="AF38" s="19"/>
      <c r="AG38" s="19"/>
      <c r="AH38" s="19"/>
    </row>
    <row r="39" spans="1:34" ht="15" x14ac:dyDescent="0.2">
      <c r="A39" s="129">
        <f t="shared" si="8"/>
        <v>1</v>
      </c>
      <c r="B39" s="129">
        <f t="shared" si="9"/>
        <v>0</v>
      </c>
      <c r="C39" s="129">
        <f t="shared" si="13"/>
        <v>0</v>
      </c>
      <c r="D39" s="129">
        <f t="shared" si="14"/>
        <v>0</v>
      </c>
      <c r="E39" s="129">
        <f t="shared" si="15"/>
        <v>0</v>
      </c>
      <c r="F39" s="129">
        <f t="shared" si="16"/>
        <v>0</v>
      </c>
      <c r="G39" s="129">
        <f t="shared" si="17"/>
        <v>0</v>
      </c>
      <c r="H39" s="129">
        <f t="shared" si="18"/>
        <v>0</v>
      </c>
      <c r="I39" s="129">
        <f t="shared" si="19"/>
        <v>0</v>
      </c>
      <c r="J39" s="129">
        <f t="shared" si="20"/>
        <v>0</v>
      </c>
      <c r="K39" s="138">
        <v>34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7"/>
      <c r="V39" s="19">
        <f t="shared" si="21"/>
        <v>0</v>
      </c>
      <c r="W39" s="19">
        <f t="shared" si="22"/>
        <v>0</v>
      </c>
      <c r="X39" s="19">
        <f t="shared" si="23"/>
        <v>0</v>
      </c>
      <c r="Y39" s="19">
        <f t="shared" si="24"/>
        <v>0</v>
      </c>
      <c r="Z39" s="19">
        <f t="shared" si="25"/>
        <v>0</v>
      </c>
      <c r="AA39" s="19">
        <f t="shared" si="26"/>
        <v>0</v>
      </c>
      <c r="AB39" s="19">
        <f t="shared" si="27"/>
        <v>0</v>
      </c>
      <c r="AC39" s="19">
        <f t="shared" si="28"/>
        <v>0</v>
      </c>
      <c r="AD39" s="19">
        <f t="shared" si="11"/>
        <v>0</v>
      </c>
      <c r="AE39" s="19">
        <f t="shared" si="12"/>
        <v>0</v>
      </c>
      <c r="AF39" s="19"/>
      <c r="AG39" s="19"/>
      <c r="AH39" s="19"/>
    </row>
    <row r="40" spans="1:34" ht="15" x14ac:dyDescent="0.2">
      <c r="A40" s="129">
        <f t="shared" si="8"/>
        <v>1</v>
      </c>
      <c r="B40" s="129">
        <f t="shared" si="9"/>
        <v>0</v>
      </c>
      <c r="C40" s="129">
        <f t="shared" si="13"/>
        <v>0</v>
      </c>
      <c r="D40" s="129">
        <f t="shared" si="14"/>
        <v>0</v>
      </c>
      <c r="E40" s="129">
        <f t="shared" si="15"/>
        <v>0</v>
      </c>
      <c r="F40" s="129">
        <f t="shared" si="16"/>
        <v>0</v>
      </c>
      <c r="G40" s="129">
        <f t="shared" si="17"/>
        <v>0</v>
      </c>
      <c r="H40" s="129">
        <f t="shared" si="18"/>
        <v>0</v>
      </c>
      <c r="I40" s="129">
        <f t="shared" si="19"/>
        <v>0</v>
      </c>
      <c r="J40" s="129">
        <f t="shared" si="20"/>
        <v>0</v>
      </c>
      <c r="K40" s="138">
        <v>35</v>
      </c>
      <c r="L40" s="139"/>
      <c r="M40" s="139"/>
      <c r="N40" s="139"/>
      <c r="O40" s="139"/>
      <c r="P40" s="139"/>
      <c r="Q40" s="139"/>
      <c r="R40" s="139"/>
      <c r="S40" s="139"/>
      <c r="T40" s="139"/>
      <c r="U40" s="137"/>
      <c r="V40" s="19">
        <f t="shared" si="21"/>
        <v>0</v>
      </c>
      <c r="W40" s="19">
        <f t="shared" si="22"/>
        <v>0</v>
      </c>
      <c r="X40" s="19">
        <f t="shared" si="23"/>
        <v>0</v>
      </c>
      <c r="Y40" s="19">
        <f t="shared" si="24"/>
        <v>0</v>
      </c>
      <c r="Z40" s="19">
        <f t="shared" si="25"/>
        <v>0</v>
      </c>
      <c r="AA40" s="19">
        <f t="shared" si="26"/>
        <v>0</v>
      </c>
      <c r="AB40" s="19">
        <f t="shared" si="27"/>
        <v>0</v>
      </c>
      <c r="AC40" s="19">
        <f t="shared" si="28"/>
        <v>0</v>
      </c>
      <c r="AD40" s="19">
        <f t="shared" si="11"/>
        <v>0</v>
      </c>
      <c r="AE40" s="19">
        <f t="shared" si="12"/>
        <v>0</v>
      </c>
      <c r="AF40" s="19"/>
      <c r="AG40" s="19"/>
      <c r="AH40" s="19"/>
    </row>
    <row r="41" spans="1:34" ht="15" x14ac:dyDescent="0.2">
      <c r="A41" s="129">
        <f t="shared" si="8"/>
        <v>1</v>
      </c>
      <c r="B41" s="129">
        <f t="shared" si="9"/>
        <v>0</v>
      </c>
      <c r="C41" s="129">
        <f t="shared" si="13"/>
        <v>0</v>
      </c>
      <c r="D41" s="129">
        <f t="shared" si="14"/>
        <v>0</v>
      </c>
      <c r="E41" s="129">
        <f t="shared" si="15"/>
        <v>0</v>
      </c>
      <c r="F41" s="129">
        <f t="shared" si="16"/>
        <v>0</v>
      </c>
      <c r="G41" s="129">
        <f t="shared" si="17"/>
        <v>0</v>
      </c>
      <c r="H41" s="129">
        <f t="shared" si="18"/>
        <v>0</v>
      </c>
      <c r="I41" s="129">
        <f t="shared" si="19"/>
        <v>0</v>
      </c>
      <c r="J41" s="129">
        <f t="shared" si="20"/>
        <v>0</v>
      </c>
      <c r="K41" s="138">
        <v>36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37"/>
      <c r="V41" s="19">
        <f t="shared" si="21"/>
        <v>0</v>
      </c>
      <c r="W41" s="19">
        <f t="shared" si="22"/>
        <v>0</v>
      </c>
      <c r="X41" s="19">
        <f t="shared" si="23"/>
        <v>0</v>
      </c>
      <c r="Y41" s="19">
        <f t="shared" si="24"/>
        <v>0</v>
      </c>
      <c r="Z41" s="19">
        <f t="shared" si="25"/>
        <v>0</v>
      </c>
      <c r="AA41" s="19">
        <f t="shared" si="26"/>
        <v>0</v>
      </c>
      <c r="AB41" s="19">
        <f t="shared" si="27"/>
        <v>0</v>
      </c>
      <c r="AC41" s="19">
        <f t="shared" si="28"/>
        <v>0</v>
      </c>
      <c r="AD41" s="19">
        <f t="shared" si="11"/>
        <v>0</v>
      </c>
      <c r="AE41" s="19">
        <f t="shared" si="12"/>
        <v>0</v>
      </c>
      <c r="AF41" s="19"/>
      <c r="AG41" s="19"/>
      <c r="AH41" s="19"/>
    </row>
    <row r="42" spans="1:34" ht="15" x14ac:dyDescent="0.2">
      <c r="A42" s="129">
        <f t="shared" si="8"/>
        <v>1</v>
      </c>
      <c r="B42" s="129">
        <f t="shared" si="9"/>
        <v>0</v>
      </c>
      <c r="C42" s="129">
        <f t="shared" si="13"/>
        <v>0</v>
      </c>
      <c r="D42" s="129">
        <f t="shared" si="14"/>
        <v>0</v>
      </c>
      <c r="E42" s="129">
        <f t="shared" si="15"/>
        <v>0</v>
      </c>
      <c r="F42" s="129">
        <f t="shared" si="16"/>
        <v>0</v>
      </c>
      <c r="G42" s="129">
        <f t="shared" si="17"/>
        <v>0</v>
      </c>
      <c r="H42" s="129">
        <f t="shared" si="18"/>
        <v>0</v>
      </c>
      <c r="I42" s="129">
        <f t="shared" si="19"/>
        <v>0</v>
      </c>
      <c r="J42" s="129">
        <f t="shared" si="20"/>
        <v>0</v>
      </c>
      <c r="K42" s="138">
        <v>37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7"/>
      <c r="V42" s="19">
        <f t="shared" si="21"/>
        <v>0</v>
      </c>
      <c r="W42" s="19">
        <f t="shared" si="22"/>
        <v>0</v>
      </c>
      <c r="X42" s="19">
        <f t="shared" si="23"/>
        <v>0</v>
      </c>
      <c r="Y42" s="19">
        <f t="shared" si="24"/>
        <v>0</v>
      </c>
      <c r="Z42" s="19">
        <f t="shared" si="25"/>
        <v>0</v>
      </c>
      <c r="AA42" s="19">
        <f t="shared" si="26"/>
        <v>0</v>
      </c>
      <c r="AB42" s="19">
        <f t="shared" si="27"/>
        <v>0</v>
      </c>
      <c r="AC42" s="19">
        <f t="shared" si="28"/>
        <v>0</v>
      </c>
      <c r="AD42" s="19">
        <f t="shared" si="11"/>
        <v>0</v>
      </c>
      <c r="AE42" s="19">
        <f t="shared" si="12"/>
        <v>0</v>
      </c>
      <c r="AF42" s="19"/>
      <c r="AG42" s="19"/>
      <c r="AH42" s="19"/>
    </row>
    <row r="43" spans="1:34" ht="15" x14ac:dyDescent="0.2">
      <c r="A43" s="129">
        <f t="shared" si="8"/>
        <v>1</v>
      </c>
      <c r="B43" s="129">
        <f t="shared" si="9"/>
        <v>0</v>
      </c>
      <c r="C43" s="129">
        <f t="shared" si="13"/>
        <v>0</v>
      </c>
      <c r="D43" s="129">
        <f t="shared" si="14"/>
        <v>0</v>
      </c>
      <c r="E43" s="129">
        <f t="shared" si="15"/>
        <v>0</v>
      </c>
      <c r="F43" s="129">
        <f t="shared" si="16"/>
        <v>0</v>
      </c>
      <c r="G43" s="129">
        <f t="shared" si="17"/>
        <v>0</v>
      </c>
      <c r="H43" s="129">
        <f t="shared" si="18"/>
        <v>0</v>
      </c>
      <c r="I43" s="129">
        <f t="shared" si="19"/>
        <v>0</v>
      </c>
      <c r="J43" s="129">
        <f t="shared" si="20"/>
        <v>0</v>
      </c>
      <c r="K43" s="138">
        <v>38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7"/>
      <c r="V43" s="19">
        <f t="shared" si="21"/>
        <v>0</v>
      </c>
      <c r="W43" s="19">
        <f t="shared" si="22"/>
        <v>0</v>
      </c>
      <c r="X43" s="19">
        <f t="shared" si="23"/>
        <v>0</v>
      </c>
      <c r="Y43" s="19">
        <f t="shared" si="24"/>
        <v>0</v>
      </c>
      <c r="Z43" s="19">
        <f t="shared" si="25"/>
        <v>0</v>
      </c>
      <c r="AA43" s="19">
        <f t="shared" si="26"/>
        <v>0</v>
      </c>
      <c r="AB43" s="19">
        <f t="shared" si="27"/>
        <v>0</v>
      </c>
      <c r="AC43" s="19">
        <f t="shared" si="28"/>
        <v>0</v>
      </c>
      <c r="AD43" s="19">
        <f t="shared" si="11"/>
        <v>0</v>
      </c>
      <c r="AE43" s="19">
        <f t="shared" si="12"/>
        <v>0</v>
      </c>
      <c r="AF43" s="19"/>
      <c r="AG43" s="19"/>
      <c r="AH43" s="19"/>
    </row>
    <row r="44" spans="1:34" ht="15" x14ac:dyDescent="0.2">
      <c r="A44" s="129">
        <f t="shared" si="8"/>
        <v>1</v>
      </c>
      <c r="B44" s="129">
        <f t="shared" si="9"/>
        <v>0</v>
      </c>
      <c r="C44" s="129">
        <f t="shared" si="13"/>
        <v>0</v>
      </c>
      <c r="D44" s="129">
        <f t="shared" si="14"/>
        <v>0</v>
      </c>
      <c r="E44" s="129">
        <f t="shared" si="15"/>
        <v>0</v>
      </c>
      <c r="F44" s="129">
        <f t="shared" si="16"/>
        <v>0</v>
      </c>
      <c r="G44" s="129">
        <f t="shared" si="17"/>
        <v>0</v>
      </c>
      <c r="H44" s="129">
        <f t="shared" si="18"/>
        <v>0</v>
      </c>
      <c r="I44" s="129">
        <f t="shared" si="19"/>
        <v>0</v>
      </c>
      <c r="J44" s="129">
        <f t="shared" si="20"/>
        <v>0</v>
      </c>
      <c r="K44" s="138">
        <v>39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7"/>
      <c r="V44" s="19">
        <f t="shared" si="21"/>
        <v>0</v>
      </c>
      <c r="W44" s="19">
        <f t="shared" si="22"/>
        <v>0</v>
      </c>
      <c r="X44" s="19">
        <f t="shared" si="23"/>
        <v>0</v>
      </c>
      <c r="Y44" s="19">
        <f t="shared" si="24"/>
        <v>0</v>
      </c>
      <c r="Z44" s="19">
        <f t="shared" si="25"/>
        <v>0</v>
      </c>
      <c r="AA44" s="19">
        <f t="shared" si="26"/>
        <v>0</v>
      </c>
      <c r="AB44" s="19">
        <f t="shared" si="27"/>
        <v>0</v>
      </c>
      <c r="AC44" s="19">
        <f t="shared" si="28"/>
        <v>0</v>
      </c>
      <c r="AD44" s="19">
        <f t="shared" si="11"/>
        <v>0</v>
      </c>
      <c r="AE44" s="19">
        <f t="shared" si="12"/>
        <v>0</v>
      </c>
      <c r="AF44" s="19"/>
      <c r="AG44" s="19"/>
      <c r="AH44" s="19"/>
    </row>
    <row r="45" spans="1:34" ht="15" x14ac:dyDescent="0.2">
      <c r="A45" s="129">
        <f t="shared" si="8"/>
        <v>1</v>
      </c>
      <c r="B45" s="129">
        <f t="shared" si="9"/>
        <v>0</v>
      </c>
      <c r="C45" s="129">
        <f t="shared" si="13"/>
        <v>0</v>
      </c>
      <c r="D45" s="129">
        <f t="shared" si="14"/>
        <v>0</v>
      </c>
      <c r="E45" s="129">
        <f t="shared" si="15"/>
        <v>0</v>
      </c>
      <c r="F45" s="129">
        <f t="shared" si="16"/>
        <v>0</v>
      </c>
      <c r="G45" s="129">
        <f t="shared" si="17"/>
        <v>0</v>
      </c>
      <c r="H45" s="129">
        <f t="shared" si="18"/>
        <v>0</v>
      </c>
      <c r="I45" s="129">
        <f t="shared" si="19"/>
        <v>0</v>
      </c>
      <c r="J45" s="129">
        <f t="shared" si="20"/>
        <v>0</v>
      </c>
      <c r="K45" s="138">
        <v>40</v>
      </c>
      <c r="L45" s="139"/>
      <c r="M45" s="139"/>
      <c r="N45" s="139"/>
      <c r="O45" s="139"/>
      <c r="P45" s="139"/>
      <c r="Q45" s="139"/>
      <c r="R45" s="139"/>
      <c r="S45" s="139"/>
      <c r="T45" s="139"/>
      <c r="U45" s="137"/>
      <c r="V45" s="19">
        <f t="shared" si="21"/>
        <v>0</v>
      </c>
      <c r="W45" s="19">
        <f t="shared" si="22"/>
        <v>0</v>
      </c>
      <c r="X45" s="19">
        <f t="shared" si="23"/>
        <v>0</v>
      </c>
      <c r="Y45" s="19">
        <f t="shared" si="24"/>
        <v>0</v>
      </c>
      <c r="Z45" s="19">
        <f t="shared" si="25"/>
        <v>0</v>
      </c>
      <c r="AA45" s="19">
        <f t="shared" si="26"/>
        <v>0</v>
      </c>
      <c r="AB45" s="19">
        <f t="shared" si="27"/>
        <v>0</v>
      </c>
      <c r="AC45" s="19">
        <f t="shared" si="28"/>
        <v>0</v>
      </c>
      <c r="AD45" s="19">
        <f t="shared" si="11"/>
        <v>0</v>
      </c>
      <c r="AE45" s="19">
        <f t="shared" si="12"/>
        <v>0</v>
      </c>
      <c r="AF45" s="19"/>
      <c r="AG45" s="19"/>
      <c r="AH45" s="19"/>
    </row>
    <row r="46" spans="1:34" ht="15" x14ac:dyDescent="0.2">
      <c r="A46" s="129">
        <f t="shared" si="8"/>
        <v>1</v>
      </c>
      <c r="B46" s="129">
        <f t="shared" si="9"/>
        <v>0</v>
      </c>
      <c r="C46" s="129">
        <f t="shared" si="13"/>
        <v>0</v>
      </c>
      <c r="D46" s="129">
        <f t="shared" si="14"/>
        <v>0</v>
      </c>
      <c r="E46" s="129">
        <f t="shared" si="15"/>
        <v>0</v>
      </c>
      <c r="F46" s="129">
        <f t="shared" si="16"/>
        <v>0</v>
      </c>
      <c r="G46" s="129">
        <f t="shared" si="17"/>
        <v>0</v>
      </c>
      <c r="H46" s="129">
        <f t="shared" si="18"/>
        <v>0</v>
      </c>
      <c r="I46" s="129">
        <f t="shared" si="19"/>
        <v>0</v>
      </c>
      <c r="J46" s="129">
        <f t="shared" si="20"/>
        <v>0</v>
      </c>
      <c r="K46" s="138">
        <v>41</v>
      </c>
      <c r="L46" s="139"/>
      <c r="M46" s="139"/>
      <c r="N46" s="139"/>
      <c r="O46" s="139"/>
      <c r="P46" s="139"/>
      <c r="Q46" s="139"/>
      <c r="R46" s="139"/>
      <c r="S46" s="139"/>
      <c r="T46" s="139"/>
      <c r="U46" s="137"/>
      <c r="V46" s="19">
        <f t="shared" si="21"/>
        <v>0</v>
      </c>
      <c r="W46" s="19">
        <f t="shared" si="22"/>
        <v>0</v>
      </c>
      <c r="X46" s="19">
        <f t="shared" si="23"/>
        <v>0</v>
      </c>
      <c r="Y46" s="19">
        <f t="shared" si="24"/>
        <v>0</v>
      </c>
      <c r="Z46" s="19">
        <f t="shared" si="25"/>
        <v>0</v>
      </c>
      <c r="AA46" s="19">
        <f t="shared" si="26"/>
        <v>0</v>
      </c>
      <c r="AB46" s="19">
        <f t="shared" si="27"/>
        <v>0</v>
      </c>
      <c r="AC46" s="19">
        <f t="shared" si="28"/>
        <v>0</v>
      </c>
      <c r="AD46" s="19">
        <f t="shared" si="11"/>
        <v>0</v>
      </c>
      <c r="AE46" s="19">
        <f t="shared" si="12"/>
        <v>0</v>
      </c>
      <c r="AF46" s="19"/>
      <c r="AG46" s="19"/>
      <c r="AH46" s="19"/>
    </row>
    <row r="47" spans="1:34" ht="15" x14ac:dyDescent="0.2">
      <c r="A47" s="129">
        <f t="shared" si="8"/>
        <v>1</v>
      </c>
      <c r="B47" s="129">
        <f t="shared" si="9"/>
        <v>0</v>
      </c>
      <c r="C47" s="129">
        <f t="shared" si="13"/>
        <v>0</v>
      </c>
      <c r="D47" s="129">
        <f t="shared" si="14"/>
        <v>0</v>
      </c>
      <c r="E47" s="129">
        <f t="shared" si="15"/>
        <v>0</v>
      </c>
      <c r="F47" s="129">
        <f t="shared" si="16"/>
        <v>0</v>
      </c>
      <c r="G47" s="129">
        <f t="shared" si="17"/>
        <v>0</v>
      </c>
      <c r="H47" s="129">
        <f t="shared" si="18"/>
        <v>0</v>
      </c>
      <c r="I47" s="129">
        <f t="shared" si="19"/>
        <v>0</v>
      </c>
      <c r="J47" s="129">
        <f t="shared" si="20"/>
        <v>0</v>
      </c>
      <c r="K47" s="138">
        <v>42</v>
      </c>
      <c r="L47" s="139"/>
      <c r="M47" s="139"/>
      <c r="N47" s="139"/>
      <c r="O47" s="139"/>
      <c r="P47" s="139"/>
      <c r="Q47" s="139"/>
      <c r="R47" s="139"/>
      <c r="S47" s="139"/>
      <c r="T47" s="139"/>
      <c r="U47" s="137"/>
      <c r="V47" s="19">
        <f t="shared" si="21"/>
        <v>0</v>
      </c>
      <c r="W47" s="19">
        <f t="shared" si="22"/>
        <v>0</v>
      </c>
      <c r="X47" s="19">
        <f t="shared" si="23"/>
        <v>0</v>
      </c>
      <c r="Y47" s="19">
        <f t="shared" si="24"/>
        <v>0</v>
      </c>
      <c r="Z47" s="19">
        <f t="shared" si="25"/>
        <v>0</v>
      </c>
      <c r="AA47" s="19">
        <f t="shared" si="26"/>
        <v>0</v>
      </c>
      <c r="AB47" s="19">
        <f t="shared" si="27"/>
        <v>0</v>
      </c>
      <c r="AC47" s="19">
        <f t="shared" si="28"/>
        <v>0</v>
      </c>
      <c r="AD47" s="19">
        <f t="shared" si="11"/>
        <v>0</v>
      </c>
      <c r="AE47" s="19">
        <f t="shared" si="12"/>
        <v>0</v>
      </c>
      <c r="AF47" s="19"/>
      <c r="AG47" s="19"/>
      <c r="AH47" s="19"/>
    </row>
    <row r="48" spans="1:34" ht="15" x14ac:dyDescent="0.2">
      <c r="A48" s="129">
        <f t="shared" si="8"/>
        <v>1</v>
      </c>
      <c r="B48" s="129">
        <f t="shared" si="9"/>
        <v>0</v>
      </c>
      <c r="C48" s="129">
        <f t="shared" si="13"/>
        <v>0</v>
      </c>
      <c r="D48" s="129">
        <f t="shared" si="14"/>
        <v>0</v>
      </c>
      <c r="E48" s="129">
        <f t="shared" si="15"/>
        <v>0</v>
      </c>
      <c r="F48" s="129">
        <f t="shared" si="16"/>
        <v>0</v>
      </c>
      <c r="G48" s="129">
        <f t="shared" si="17"/>
        <v>0</v>
      </c>
      <c r="H48" s="129">
        <f t="shared" si="18"/>
        <v>0</v>
      </c>
      <c r="I48" s="129">
        <f t="shared" si="19"/>
        <v>0</v>
      </c>
      <c r="J48" s="129">
        <f t="shared" si="20"/>
        <v>0</v>
      </c>
      <c r="K48" s="138">
        <v>43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7"/>
      <c r="V48" s="19">
        <f t="shared" si="21"/>
        <v>0</v>
      </c>
      <c r="W48" s="19">
        <f t="shared" si="22"/>
        <v>0</v>
      </c>
      <c r="X48" s="19">
        <f t="shared" si="23"/>
        <v>0</v>
      </c>
      <c r="Y48" s="19">
        <f t="shared" si="24"/>
        <v>0</v>
      </c>
      <c r="Z48" s="19">
        <f t="shared" si="25"/>
        <v>0</v>
      </c>
      <c r="AA48" s="19">
        <f t="shared" si="26"/>
        <v>0</v>
      </c>
      <c r="AB48" s="19">
        <f t="shared" si="27"/>
        <v>0</v>
      </c>
      <c r="AC48" s="19">
        <f>LEN(S48)</f>
        <v>0</v>
      </c>
      <c r="AD48" s="19">
        <f t="shared" si="11"/>
        <v>0</v>
      </c>
      <c r="AE48" s="19">
        <f t="shared" si="12"/>
        <v>0</v>
      </c>
      <c r="AF48" s="19"/>
      <c r="AG48" s="19"/>
      <c r="AH48" s="19"/>
    </row>
    <row r="49" spans="1:34" ht="15" x14ac:dyDescent="0.2">
      <c r="A49" s="129">
        <f t="shared" si="8"/>
        <v>1</v>
      </c>
      <c r="B49" s="129">
        <f t="shared" si="9"/>
        <v>0</v>
      </c>
      <c r="C49" s="129">
        <f t="shared" si="13"/>
        <v>0</v>
      </c>
      <c r="D49" s="129">
        <f t="shared" si="14"/>
        <v>0</v>
      </c>
      <c r="E49" s="129">
        <f t="shared" si="15"/>
        <v>0</v>
      </c>
      <c r="F49" s="129">
        <f t="shared" si="16"/>
        <v>0</v>
      </c>
      <c r="G49" s="129">
        <f t="shared" si="17"/>
        <v>0</v>
      </c>
      <c r="H49" s="129">
        <f t="shared" si="18"/>
        <v>0</v>
      </c>
      <c r="I49" s="129">
        <f t="shared" si="19"/>
        <v>0</v>
      </c>
      <c r="J49" s="129">
        <f t="shared" si="20"/>
        <v>0</v>
      </c>
      <c r="K49" s="138">
        <v>44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7"/>
      <c r="V49" s="19">
        <f t="shared" si="21"/>
        <v>0</v>
      </c>
      <c r="W49" s="19">
        <f t="shared" si="22"/>
        <v>0</v>
      </c>
      <c r="X49" s="19">
        <f t="shared" si="23"/>
        <v>0</v>
      </c>
      <c r="Y49" s="19">
        <f t="shared" si="24"/>
        <v>0</v>
      </c>
      <c r="Z49" s="19">
        <f t="shared" si="25"/>
        <v>0</v>
      </c>
      <c r="AA49" s="19">
        <f t="shared" si="26"/>
        <v>0</v>
      </c>
      <c r="AB49" s="19">
        <f t="shared" si="27"/>
        <v>0</v>
      </c>
      <c r="AC49" s="19">
        <f>LEN(S49)</f>
        <v>0</v>
      </c>
      <c r="AD49" s="19">
        <f t="shared" si="11"/>
        <v>0</v>
      </c>
      <c r="AE49" s="19">
        <f t="shared" si="12"/>
        <v>0</v>
      </c>
      <c r="AF49" s="19"/>
      <c r="AG49" s="19"/>
      <c r="AH49" s="19"/>
    </row>
    <row r="50" spans="1:34" ht="15" x14ac:dyDescent="0.2">
      <c r="A50" s="129">
        <f t="shared" si="8"/>
        <v>1</v>
      </c>
      <c r="B50" s="129">
        <f t="shared" si="9"/>
        <v>0</v>
      </c>
      <c r="C50" s="129">
        <f t="shared" si="13"/>
        <v>0</v>
      </c>
      <c r="D50" s="129">
        <f t="shared" si="14"/>
        <v>0</v>
      </c>
      <c r="E50" s="129">
        <f t="shared" si="15"/>
        <v>0</v>
      </c>
      <c r="F50" s="129">
        <f t="shared" si="16"/>
        <v>0</v>
      </c>
      <c r="G50" s="129">
        <f t="shared" si="17"/>
        <v>0</v>
      </c>
      <c r="H50" s="129">
        <f t="shared" si="18"/>
        <v>0</v>
      </c>
      <c r="I50" s="129">
        <f t="shared" si="19"/>
        <v>0</v>
      </c>
      <c r="J50" s="129">
        <f t="shared" si="20"/>
        <v>0</v>
      </c>
      <c r="K50" s="138">
        <v>45</v>
      </c>
      <c r="L50" s="139"/>
      <c r="M50" s="139"/>
      <c r="N50" s="139"/>
      <c r="O50" s="139"/>
      <c r="P50" s="139"/>
      <c r="Q50" s="139"/>
      <c r="R50" s="139"/>
      <c r="S50" s="139"/>
      <c r="T50" s="139"/>
      <c r="U50" s="137"/>
      <c r="V50" s="19">
        <f t="shared" si="21"/>
        <v>0</v>
      </c>
      <c r="W50" s="19">
        <f t="shared" si="22"/>
        <v>0</v>
      </c>
      <c r="X50" s="19">
        <f t="shared" si="23"/>
        <v>0</v>
      </c>
      <c r="Y50" s="19">
        <f t="shared" si="24"/>
        <v>0</v>
      </c>
      <c r="Z50" s="19">
        <f t="shared" si="25"/>
        <v>0</v>
      </c>
      <c r="AA50" s="19">
        <f t="shared" si="26"/>
        <v>0</v>
      </c>
      <c r="AB50" s="19">
        <f t="shared" si="27"/>
        <v>0</v>
      </c>
      <c r="AC50" s="19">
        <f t="shared" si="28"/>
        <v>0</v>
      </c>
      <c r="AD50" s="19">
        <f t="shared" si="11"/>
        <v>0</v>
      </c>
      <c r="AE50" s="19">
        <f t="shared" si="12"/>
        <v>0</v>
      </c>
      <c r="AF50" s="19"/>
      <c r="AG50" s="19"/>
      <c r="AH50" s="19"/>
    </row>
    <row r="51" spans="1:34" ht="15" x14ac:dyDescent="0.2">
      <c r="A51" s="129">
        <f t="shared" si="8"/>
        <v>1</v>
      </c>
      <c r="B51" s="129">
        <f t="shared" si="9"/>
        <v>0</v>
      </c>
      <c r="C51" s="129">
        <f t="shared" si="13"/>
        <v>0</v>
      </c>
      <c r="D51" s="129">
        <f t="shared" si="14"/>
        <v>0</v>
      </c>
      <c r="E51" s="129">
        <f t="shared" si="15"/>
        <v>0</v>
      </c>
      <c r="F51" s="129">
        <f t="shared" si="16"/>
        <v>0</v>
      </c>
      <c r="G51" s="129">
        <f t="shared" si="17"/>
        <v>0</v>
      </c>
      <c r="H51" s="129">
        <f t="shared" si="18"/>
        <v>0</v>
      </c>
      <c r="I51" s="129">
        <f t="shared" si="19"/>
        <v>0</v>
      </c>
      <c r="J51" s="129">
        <f t="shared" si="20"/>
        <v>0</v>
      </c>
      <c r="K51" s="138">
        <v>46</v>
      </c>
      <c r="L51" s="139"/>
      <c r="M51" s="139"/>
      <c r="N51" s="139"/>
      <c r="O51" s="139"/>
      <c r="P51" s="139"/>
      <c r="Q51" s="139"/>
      <c r="R51" s="139"/>
      <c r="S51" s="139"/>
      <c r="T51" s="139"/>
      <c r="U51" s="137"/>
      <c r="V51" s="19">
        <f t="shared" si="21"/>
        <v>0</v>
      </c>
      <c r="W51" s="19">
        <f t="shared" si="22"/>
        <v>0</v>
      </c>
      <c r="X51" s="19">
        <f t="shared" si="23"/>
        <v>0</v>
      </c>
      <c r="Y51" s="19">
        <f t="shared" si="24"/>
        <v>0</v>
      </c>
      <c r="Z51" s="19">
        <f t="shared" si="25"/>
        <v>0</v>
      </c>
      <c r="AA51" s="19">
        <f t="shared" si="26"/>
        <v>0</v>
      </c>
      <c r="AB51" s="19">
        <f t="shared" si="27"/>
        <v>0</v>
      </c>
      <c r="AC51" s="19">
        <f t="shared" si="28"/>
        <v>0</v>
      </c>
      <c r="AD51" s="19">
        <f t="shared" si="11"/>
        <v>0</v>
      </c>
      <c r="AE51" s="19">
        <f t="shared" si="12"/>
        <v>0</v>
      </c>
      <c r="AF51" s="19"/>
      <c r="AG51" s="19"/>
      <c r="AH51" s="19"/>
    </row>
    <row r="52" spans="1:34" ht="15" x14ac:dyDescent="0.2">
      <c r="A52" s="129">
        <f t="shared" si="8"/>
        <v>1</v>
      </c>
      <c r="B52" s="129">
        <f t="shared" si="9"/>
        <v>0</v>
      </c>
      <c r="C52" s="129">
        <f t="shared" si="13"/>
        <v>0</v>
      </c>
      <c r="D52" s="129">
        <f t="shared" si="14"/>
        <v>0</v>
      </c>
      <c r="E52" s="129">
        <f t="shared" si="15"/>
        <v>0</v>
      </c>
      <c r="F52" s="129">
        <f t="shared" si="16"/>
        <v>0</v>
      </c>
      <c r="G52" s="129">
        <f t="shared" si="17"/>
        <v>0</v>
      </c>
      <c r="H52" s="129">
        <f t="shared" si="18"/>
        <v>0</v>
      </c>
      <c r="I52" s="129">
        <f t="shared" si="19"/>
        <v>0</v>
      </c>
      <c r="J52" s="129">
        <f t="shared" si="20"/>
        <v>0</v>
      </c>
      <c r="K52" s="138">
        <v>47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7"/>
      <c r="V52" s="19">
        <f t="shared" si="21"/>
        <v>0</v>
      </c>
      <c r="W52" s="19">
        <f t="shared" si="22"/>
        <v>0</v>
      </c>
      <c r="X52" s="19">
        <f t="shared" si="23"/>
        <v>0</v>
      </c>
      <c r="Y52" s="19">
        <f t="shared" si="24"/>
        <v>0</v>
      </c>
      <c r="Z52" s="19">
        <f t="shared" si="25"/>
        <v>0</v>
      </c>
      <c r="AA52" s="19">
        <f t="shared" si="26"/>
        <v>0</v>
      </c>
      <c r="AB52" s="19">
        <f t="shared" si="27"/>
        <v>0</v>
      </c>
      <c r="AC52" s="19">
        <f t="shared" si="28"/>
        <v>0</v>
      </c>
      <c r="AD52" s="19">
        <f t="shared" si="11"/>
        <v>0</v>
      </c>
      <c r="AE52" s="19">
        <f t="shared" si="12"/>
        <v>0</v>
      </c>
      <c r="AF52" s="19"/>
      <c r="AG52" s="19"/>
      <c r="AH52" s="19"/>
    </row>
    <row r="53" spans="1:34" ht="15" x14ac:dyDescent="0.2">
      <c r="A53" s="129">
        <f t="shared" si="8"/>
        <v>1</v>
      </c>
      <c r="B53" s="129">
        <f t="shared" si="9"/>
        <v>0</v>
      </c>
      <c r="C53" s="129">
        <f t="shared" si="13"/>
        <v>0</v>
      </c>
      <c r="D53" s="129">
        <f t="shared" si="14"/>
        <v>0</v>
      </c>
      <c r="E53" s="129">
        <f t="shared" si="15"/>
        <v>0</v>
      </c>
      <c r="F53" s="129">
        <f t="shared" si="16"/>
        <v>0</v>
      </c>
      <c r="G53" s="129">
        <f t="shared" si="17"/>
        <v>0</v>
      </c>
      <c r="H53" s="129">
        <f t="shared" si="18"/>
        <v>0</v>
      </c>
      <c r="I53" s="129">
        <f t="shared" si="19"/>
        <v>0</v>
      </c>
      <c r="J53" s="129">
        <f t="shared" si="20"/>
        <v>0</v>
      </c>
      <c r="K53" s="138">
        <v>48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7"/>
      <c r="V53" s="19">
        <f t="shared" si="21"/>
        <v>0</v>
      </c>
      <c r="W53" s="19">
        <f t="shared" si="22"/>
        <v>0</v>
      </c>
      <c r="X53" s="19">
        <f t="shared" si="23"/>
        <v>0</v>
      </c>
      <c r="Y53" s="19">
        <f t="shared" si="24"/>
        <v>0</v>
      </c>
      <c r="Z53" s="19">
        <f t="shared" si="25"/>
        <v>0</v>
      </c>
      <c r="AA53" s="19">
        <f t="shared" si="26"/>
        <v>0</v>
      </c>
      <c r="AB53" s="19">
        <f t="shared" si="27"/>
        <v>0</v>
      </c>
      <c r="AC53" s="19">
        <f t="shared" si="28"/>
        <v>0</v>
      </c>
      <c r="AD53" s="19">
        <f t="shared" si="11"/>
        <v>0</v>
      </c>
      <c r="AE53" s="19">
        <f t="shared" si="12"/>
        <v>0</v>
      </c>
      <c r="AF53" s="19"/>
      <c r="AG53" s="19"/>
      <c r="AH53" s="19"/>
    </row>
    <row r="54" spans="1:34" ht="15" x14ac:dyDescent="0.2">
      <c r="A54" s="129">
        <f t="shared" si="8"/>
        <v>1</v>
      </c>
      <c r="B54" s="129">
        <f t="shared" si="9"/>
        <v>0</v>
      </c>
      <c r="C54" s="129">
        <f t="shared" si="13"/>
        <v>0</v>
      </c>
      <c r="D54" s="129">
        <f t="shared" si="14"/>
        <v>0</v>
      </c>
      <c r="E54" s="129">
        <f t="shared" si="15"/>
        <v>0</v>
      </c>
      <c r="F54" s="129">
        <f t="shared" si="16"/>
        <v>0</v>
      </c>
      <c r="G54" s="129">
        <f t="shared" si="17"/>
        <v>0</v>
      </c>
      <c r="H54" s="129">
        <f t="shared" si="18"/>
        <v>0</v>
      </c>
      <c r="I54" s="129">
        <f t="shared" si="19"/>
        <v>0</v>
      </c>
      <c r="J54" s="129">
        <f t="shared" si="20"/>
        <v>0</v>
      </c>
      <c r="K54" s="138">
        <v>49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7"/>
      <c r="V54" s="19">
        <f t="shared" si="21"/>
        <v>0</v>
      </c>
      <c r="W54" s="19">
        <f t="shared" si="22"/>
        <v>0</v>
      </c>
      <c r="X54" s="19">
        <f t="shared" si="23"/>
        <v>0</v>
      </c>
      <c r="Y54" s="19">
        <f t="shared" si="24"/>
        <v>0</v>
      </c>
      <c r="Z54" s="19">
        <f t="shared" si="25"/>
        <v>0</v>
      </c>
      <c r="AA54" s="19">
        <f t="shared" si="26"/>
        <v>0</v>
      </c>
      <c r="AB54" s="19">
        <f t="shared" si="27"/>
        <v>0</v>
      </c>
      <c r="AC54" s="19">
        <f t="shared" si="28"/>
        <v>0</v>
      </c>
      <c r="AD54" s="19">
        <f>LEN(T54)</f>
        <v>0</v>
      </c>
      <c r="AE54" s="19">
        <f t="shared" si="12"/>
        <v>0</v>
      </c>
      <c r="AF54" s="19"/>
      <c r="AG54" s="19"/>
      <c r="AH54" s="19"/>
    </row>
    <row r="55" spans="1:34" ht="15" x14ac:dyDescent="0.2">
      <c r="A55" s="129">
        <f t="shared" si="8"/>
        <v>1</v>
      </c>
      <c r="B55" s="129">
        <f t="shared" si="9"/>
        <v>0</v>
      </c>
      <c r="C55" s="129">
        <f t="shared" si="13"/>
        <v>0</v>
      </c>
      <c r="D55" s="129">
        <f t="shared" si="14"/>
        <v>0</v>
      </c>
      <c r="E55" s="129">
        <f t="shared" si="15"/>
        <v>0</v>
      </c>
      <c r="F55" s="129">
        <f t="shared" si="16"/>
        <v>0</v>
      </c>
      <c r="G55" s="129">
        <f t="shared" si="17"/>
        <v>0</v>
      </c>
      <c r="H55" s="129">
        <f t="shared" si="18"/>
        <v>0</v>
      </c>
      <c r="I55" s="129">
        <f t="shared" si="19"/>
        <v>0</v>
      </c>
      <c r="J55" s="129">
        <f t="shared" si="20"/>
        <v>0</v>
      </c>
      <c r="K55" s="138">
        <v>50</v>
      </c>
      <c r="L55" s="139"/>
      <c r="M55" s="139"/>
      <c r="N55" s="139"/>
      <c r="O55" s="139"/>
      <c r="P55" s="139"/>
      <c r="Q55" s="139"/>
      <c r="R55" s="139"/>
      <c r="S55" s="139"/>
      <c r="T55" s="139"/>
      <c r="U55" s="137"/>
      <c r="V55" s="19">
        <f t="shared" si="21"/>
        <v>0</v>
      </c>
      <c r="W55" s="19">
        <f t="shared" si="22"/>
        <v>0</v>
      </c>
      <c r="X55" s="19">
        <f t="shared" si="23"/>
        <v>0</v>
      </c>
      <c r="Y55" s="19">
        <f t="shared" si="24"/>
        <v>0</v>
      </c>
      <c r="Z55" s="19">
        <f t="shared" si="25"/>
        <v>0</v>
      </c>
      <c r="AA55" s="19">
        <f t="shared" si="26"/>
        <v>0</v>
      </c>
      <c r="AB55" s="19">
        <f t="shared" si="27"/>
        <v>0</v>
      </c>
      <c r="AC55" s="19">
        <f t="shared" si="28"/>
        <v>0</v>
      </c>
      <c r="AD55" s="19">
        <f>LEN(T55)</f>
        <v>0</v>
      </c>
      <c r="AE55" s="19">
        <f t="shared" si="12"/>
        <v>0</v>
      </c>
      <c r="AF55" s="19"/>
      <c r="AG55" s="19"/>
      <c r="AH55" s="19"/>
    </row>
    <row r="56" spans="1:34" ht="16.5" customHeight="1" x14ac:dyDescent="0.2"/>
    <row r="57" spans="1:34" ht="12.75" hidden="1" customHeight="1" x14ac:dyDescent="0.2"/>
    <row r="58" spans="1:34" ht="12.75" hidden="1" customHeight="1" x14ac:dyDescent="0.2"/>
    <row r="59" spans="1:34" ht="12.75" hidden="1" customHeight="1" x14ac:dyDescent="0.2"/>
    <row r="60" spans="1:34" ht="12.75" hidden="1" customHeight="1" x14ac:dyDescent="0.2"/>
    <row r="61" spans="1:34" ht="12.75" hidden="1" customHeight="1" x14ac:dyDescent="0.2"/>
    <row r="62" spans="1:34" ht="12.75" hidden="1" customHeight="1" x14ac:dyDescent="0.2"/>
    <row r="63" spans="1:34" ht="12.75" hidden="1" customHeight="1" x14ac:dyDescent="0.2"/>
    <row r="64" spans="1:3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</sheetData>
  <sheetProtection password="CF56" sheet="1" objects="1" scenarios="1" selectLockedCells="1"/>
  <mergeCells count="2">
    <mergeCell ref="K1:S1"/>
    <mergeCell ref="K4:P4"/>
  </mergeCells>
  <phoneticPr fontId="37" type="noConversion"/>
  <conditionalFormatting sqref="K4">
    <cfRule type="expression" dxfId="15" priority="1" stopIfTrue="1">
      <formula>V1=0</formula>
    </cfRule>
    <cfRule type="expression" dxfId="14" priority="2" stopIfTrue="1">
      <formula>A1=1</formula>
    </cfRule>
  </conditionalFormatting>
  <conditionalFormatting sqref="L8:L55">
    <cfRule type="expression" dxfId="13" priority="3" stopIfTrue="1">
      <formula>AND(ISBLANK(L8),OR($AD8&gt;0,AND($A7=1,$AD7&gt;0)))</formula>
    </cfRule>
  </conditionalFormatting>
  <conditionalFormatting sqref="L7">
    <cfRule type="expression" dxfId="12" priority="4" stopIfTrue="1">
      <formula>AND(ISBLANK(L7),OR($AD7&gt;0,AND($A6=1,$AE6&gt;0)))</formula>
    </cfRule>
  </conditionalFormatting>
  <conditionalFormatting sqref="M2">
    <cfRule type="expression" dxfId="11" priority="5" stopIfTrue="1">
      <formula>$A$2=1</formula>
    </cfRule>
  </conditionalFormatting>
  <conditionalFormatting sqref="L2">
    <cfRule type="expression" dxfId="10" priority="6" stopIfTrue="1">
      <formula>$A$2=0</formula>
    </cfRule>
  </conditionalFormatting>
  <conditionalFormatting sqref="L6">
    <cfRule type="expression" dxfId="9" priority="7" stopIfTrue="1">
      <formula>ISBLANK(L6)</formula>
    </cfRule>
  </conditionalFormatting>
  <conditionalFormatting sqref="M6:O55">
    <cfRule type="expression" dxfId="8" priority="8" stopIfTrue="1">
      <formula>AND(ISBLANK(M6),$L6=$W$3)</formula>
    </cfRule>
    <cfRule type="expression" dxfId="7" priority="9" stopIfTrue="1">
      <formula>AND(ISBLANK(M6),$V6&gt;0)</formula>
    </cfRule>
  </conditionalFormatting>
  <conditionalFormatting sqref="P6:R55">
    <cfRule type="expression" dxfId="6" priority="10" stopIfTrue="1">
      <formula>AND(ISBLANK(P6),$L6=$V$3)</formula>
    </cfRule>
    <cfRule type="expression" dxfId="5" priority="11" stopIfTrue="1">
      <formula>AND(Z6&gt;0,OR($L6=$W$3,$L6=$X$3,$L6=$Y$3,$L6=$Z$3))</formula>
    </cfRule>
  </conditionalFormatting>
  <conditionalFormatting sqref="S6:S55">
    <cfRule type="expression" dxfId="4" priority="12" stopIfTrue="1">
      <formula>AND(ISBLANK(S6),$L6=$Z$3)</formula>
    </cfRule>
    <cfRule type="expression" dxfId="3" priority="13" stopIfTrue="1">
      <formula>AND(AC6&gt;0,OR($L6=$V$3,$L6=$W$3,$L6=$X$3,$L6=$Y$3))</formula>
    </cfRule>
  </conditionalFormatting>
  <conditionalFormatting sqref="T6:T55">
    <cfRule type="expression" dxfId="2" priority="14" stopIfTrue="1">
      <formula>AND(ISBLANK(T6),$L6=$W$3)</formula>
    </cfRule>
    <cfRule type="expression" dxfId="1" priority="15" stopIfTrue="1">
      <formula>AND(AD6&gt;0,OR($L6=$V$3,$L6=$X$3,$L6=$Y$3,$L6=$Z$3))</formula>
    </cfRule>
  </conditionalFormatting>
  <dataValidations count="7">
    <dataValidation type="list" allowBlank="1" showInputMessage="1" showErrorMessage="1" sqref="L2">
      <formula1>"разрешения получены"</formula1>
    </dataValidation>
    <dataValidation operator="greaterThanOrEqual" allowBlank="1" showInputMessage="1" showErrorMessage="1" sqref="M6:O55"/>
    <dataValidation type="whole" allowBlank="1" showInputMessage="1" showErrorMessage="1" sqref="Q6:Q55">
      <formula1>18</formula1>
      <formula2>100</formula2>
    </dataValidation>
    <dataValidation type="list" allowBlank="1" showInputMessage="1" showErrorMessage="1" sqref="S6:S55">
      <formula1>class</formula1>
    </dataValidation>
    <dataValidation type="decimal" allowBlank="1" showInputMessage="1" showErrorMessage="1" sqref="P6:P55">
      <formula1>0.2</formula1>
      <formula2>70</formula2>
    </dataValidation>
    <dataValidation type="list" allowBlank="1" showInputMessage="1" showErrorMessage="1" sqref="R6:R55">
      <formula1>kat</formula1>
    </dataValidation>
    <dataValidation type="list" operator="greaterThanOrEqual" allowBlank="1" showInputMessage="1" showErrorMessage="1" sqref="L6:L55">
      <formula1>role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57"/>
  <sheetViews>
    <sheetView topLeftCell="B1" workbookViewId="0">
      <selection activeCell="Y58" sqref="Y58:Y557"/>
    </sheetView>
  </sheetViews>
  <sheetFormatPr defaultColWidth="4.140625" defaultRowHeight="12.75" x14ac:dyDescent="0.2"/>
  <cols>
    <col min="1" max="1" width="6.140625" style="141" hidden="1" customWidth="1"/>
    <col min="2" max="2" width="6.140625" style="141" customWidth="1"/>
    <col min="3" max="3" width="22" style="141" customWidth="1"/>
    <col min="4" max="6" width="23.42578125" style="141" customWidth="1"/>
    <col min="7" max="7" width="6" style="141" customWidth="1"/>
    <col min="8" max="8" width="9.42578125" style="141" customWidth="1"/>
    <col min="9" max="9" width="11.140625" style="141" customWidth="1"/>
    <col min="10" max="24" width="5.7109375" style="141" customWidth="1"/>
    <col min="25" max="25" width="10.140625" style="141" customWidth="1"/>
    <col min="26" max="27" width="17" style="141" customWidth="1"/>
    <col min="28" max="28" width="4.140625" style="141" customWidth="1"/>
    <col min="29" max="29" width="10.28515625" style="141" customWidth="1"/>
    <col min="30" max="59" width="4.140625" style="141" customWidth="1"/>
    <col min="60" max="73" width="4.7109375" style="141" customWidth="1"/>
    <col min="74" max="79" width="4.140625" style="141" hidden="1" customWidth="1"/>
    <col min="80" max="80" width="9.7109375" style="141" customWidth="1"/>
    <col min="81" max="83" width="4.140625" style="141" hidden="1" customWidth="1"/>
    <col min="84" max="84" width="5.5703125" style="141" customWidth="1"/>
    <col min="85" max="121" width="4.140625" style="141" customWidth="1"/>
    <col min="122" max="122" width="13" style="141" customWidth="1"/>
    <col min="123" max="164" width="4.140625" style="141" customWidth="1"/>
    <col min="165" max="165" width="4.42578125" style="141" customWidth="1"/>
    <col min="166" max="168" width="4.140625" style="141" customWidth="1"/>
    <col min="169" max="169" width="7.140625" style="141" customWidth="1"/>
    <col min="170" max="170" width="15.28515625" style="141" customWidth="1"/>
    <col min="171" max="171" width="5.85546875" style="141" customWidth="1"/>
    <col min="172" max="172" width="4.140625" style="141" customWidth="1"/>
    <col min="173" max="173" width="10.42578125" style="141" customWidth="1"/>
    <col min="174" max="16384" width="4.140625" style="141"/>
  </cols>
  <sheetData>
    <row r="1" spans="1:255" s="19" customFormat="1" ht="15" x14ac:dyDescent="0.2">
      <c r="A1" s="19">
        <f>служ!B13</f>
        <v>1111111</v>
      </c>
      <c r="B1" s="19" t="str">
        <f>IF(Протокол!A5=1,LOWER(Протокол!F5),служ!A57)</f>
        <v>Логин не указан! Введите его на листе Работа</v>
      </c>
      <c r="C1" s="19" t="str">
        <f>IF(Протокол!A5=1,LOWER(Протокол!F5),"")</f>
        <v/>
      </c>
      <c r="D1" s="19">
        <f>Специалисты!L2</f>
        <v>0</v>
      </c>
      <c r="M1" s="19">
        <f>LEN(A1)+LEN(B1)+LEN(C1)</f>
        <v>51</v>
      </c>
      <c r="O1" s="19">
        <f>SUM(Y1:AV1)</f>
        <v>0</v>
      </c>
      <c r="AW1" s="20"/>
      <c r="AX1" s="20"/>
      <c r="AY1" s="19" t="str">
        <f>служ!H10</f>
        <v>1_1_1_1_1__1</v>
      </c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FL1" s="19">
        <f>Протокол!A2</f>
        <v>992</v>
      </c>
      <c r="FM1" s="47">
        <f ca="1">NOW()</f>
        <v>43899.019437268522</v>
      </c>
      <c r="FN1" s="19" t="str">
        <f>Протокол!B6</f>
        <v>"Работа проведена в полном объеме."</v>
      </c>
      <c r="FO1" s="19" t="str">
        <f>Инструкция!A3</f>
        <v>версия 1.1</v>
      </c>
      <c r="FQ1" s="50"/>
      <c r="IU1" t="s">
        <v>71</v>
      </c>
    </row>
    <row r="2" spans="1:255" s="19" customFormat="1" ht="23.25" customHeight="1" x14ac:dyDescent="0.2">
      <c r="B2" s="177" t="str">
        <f>IF(A3=1, "Отчет готов к сохранению и отправке. Выполните 6-ой или 7-ой раздел инструкции.", "Заполнение отчета не закончено. Продолжите работу!")</f>
        <v>Заполнение отчета не закончено. Продолжите работу!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</row>
    <row r="3" spans="1:255" s="20" customFormat="1" ht="15.75" x14ac:dyDescent="0.2">
      <c r="A3" s="20">
        <f>IF(ISERROR(Специалисты!A1*Протокол!A1*IF(ISERR(Специалисты!V2*Протокол!A2),0,1)),"",Специалисты!A1*Протокол!A1*IF(ISERR(Специалисты!V2*Протокол!A2),0,1))</f>
        <v>0</v>
      </c>
      <c r="C3" s="140" t="s">
        <v>320</v>
      </c>
      <c r="D3" s="176" t="str">
        <f>служ!B10&amp;"  "&amp;служ!B11</f>
        <v>Проверочная работа по математике.  4 класс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</row>
    <row r="4" spans="1:255" x14ac:dyDescent="0.2">
      <c r="B4" s="141" t="s">
        <v>406</v>
      </c>
      <c r="C4" s="13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</row>
    <row r="5" spans="1:255" x14ac:dyDescent="0.2">
      <c r="A5" s="141">
        <v>0</v>
      </c>
      <c r="B5" s="131" t="str">
        <f>Специалисты!K5</f>
        <v>№ п.п.</v>
      </c>
      <c r="C5" s="131" t="str">
        <f>Специалисты!L5</f>
        <v>Роль</v>
      </c>
      <c r="D5" s="131" t="str">
        <f>Специалисты!M5</f>
        <v>Фамилия</v>
      </c>
      <c r="E5" s="131" t="str">
        <f>Специалисты!N5</f>
        <v>Имя</v>
      </c>
      <c r="F5" s="131" t="str">
        <f>Специалисты!O5</f>
        <v>Отчество</v>
      </c>
      <c r="G5" s="131" t="str">
        <f>Специалисты!P5</f>
        <v>Стаж</v>
      </c>
      <c r="H5" s="131" t="str">
        <f>Специалисты!Q5</f>
        <v>Возраст</v>
      </c>
      <c r="I5" s="131" t="str">
        <f>Специалисты!R5</f>
        <v>Категория</v>
      </c>
      <c r="J5" s="131" t="str">
        <f>Специалисты!S5</f>
        <v>Классы преподавания</v>
      </c>
      <c r="K5" s="131" t="str">
        <f>Специалисты!T5</f>
        <v>Должность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</row>
    <row r="6" spans="1:255" s="142" customFormat="1" x14ac:dyDescent="0.2">
      <c r="A6" s="142">
        <f>IF(PRODUCT(Специалисты!F6:I6)=1,2,0)</f>
        <v>0</v>
      </c>
      <c r="B6" s="142">
        <f>IF(Специалисты!K6="","",Специалисты!K6)</f>
        <v>1</v>
      </c>
      <c r="C6" s="142" t="str">
        <f>IF(Специалисты!L6="","",Специалисты!L6)</f>
        <v/>
      </c>
      <c r="D6" s="142" t="str">
        <f>IF(Специалисты!M6="","",CLEAN(Специалисты!M6))</f>
        <v/>
      </c>
      <c r="E6" s="142" t="str">
        <f>IF(Специалисты!N6="","",CLEAN(Специалисты!N6))</f>
        <v/>
      </c>
      <c r="F6" s="142" t="str">
        <f>IF(Специалисты!O6="","",CLEAN(Специалисты!O6))</f>
        <v/>
      </c>
      <c r="G6" s="142" t="str">
        <f>IF(Специалисты!P6="","",Специалисты!P6)</f>
        <v/>
      </c>
      <c r="H6" s="142" t="str">
        <f>IF(Специалисты!Q6="","",Специалисты!Q6)</f>
        <v/>
      </c>
      <c r="I6" s="142" t="str">
        <f>IF(Специалисты!R6="","",Специалисты!R6)</f>
        <v/>
      </c>
      <c r="J6" s="142" t="str">
        <f>IF(Специалисты!S6="","",Специалисты!S6)</f>
        <v/>
      </c>
      <c r="K6" s="142" t="str">
        <f>IF(Специалисты!T6="","",CLEAN(Специалисты!T6))</f>
        <v/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</row>
    <row r="7" spans="1:255" s="142" customFormat="1" x14ac:dyDescent="0.2">
      <c r="A7" s="142">
        <f>IF(PRODUCT(Специалисты!F7:I7)=1,2,0)</f>
        <v>0</v>
      </c>
      <c r="B7" s="142">
        <f>IF(Специалисты!K7="","",Специалисты!K7)</f>
        <v>2</v>
      </c>
      <c r="C7" s="142" t="str">
        <f>IF(Специалисты!L7="","",Специалисты!L7)</f>
        <v/>
      </c>
      <c r="D7" s="142" t="str">
        <f>IF(Специалисты!M7="","",CLEAN(Специалисты!M7))</f>
        <v/>
      </c>
      <c r="E7" s="142" t="str">
        <f>IF(Специалисты!N7="","",CLEAN(Специалисты!N7))</f>
        <v/>
      </c>
      <c r="F7" s="142" t="str">
        <f>IF(Специалисты!O7="","",CLEAN(Специалисты!O7))</f>
        <v/>
      </c>
      <c r="G7" s="142" t="str">
        <f>IF(Специалисты!P7="","",Специалисты!P7)</f>
        <v/>
      </c>
      <c r="H7" s="142" t="str">
        <f>IF(Специалисты!Q7="","",Специалисты!Q7)</f>
        <v/>
      </c>
      <c r="I7" s="142" t="str">
        <f>IF(Специалисты!R7="","",Специалисты!R7)</f>
        <v/>
      </c>
      <c r="J7" s="142" t="str">
        <f>IF(Специалисты!S7="","",Специалисты!S7)</f>
        <v/>
      </c>
      <c r="K7" s="142" t="str">
        <f>IF(Специалисты!T7="","",CLEAN(Специалисты!T7))</f>
        <v/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</row>
    <row r="8" spans="1:255" s="142" customFormat="1" x14ac:dyDescent="0.2">
      <c r="A8" s="142">
        <f>IF(PRODUCT(Специалисты!F8:I8)=1,2,0)</f>
        <v>0</v>
      </c>
      <c r="B8" s="142">
        <f>IF(Специалисты!K8="","",Специалисты!K8)</f>
        <v>3</v>
      </c>
      <c r="C8" s="142" t="str">
        <f>IF(Специалисты!L8="","",Специалисты!L8)</f>
        <v/>
      </c>
      <c r="D8" s="142" t="str">
        <f>IF(Специалисты!M8="","",CLEAN(Специалисты!M8))</f>
        <v/>
      </c>
      <c r="E8" s="142" t="str">
        <f>IF(Специалисты!N8="","",CLEAN(Специалисты!N8))</f>
        <v/>
      </c>
      <c r="F8" s="142" t="str">
        <f>IF(Специалисты!O8="","",CLEAN(Специалисты!O8))</f>
        <v/>
      </c>
      <c r="G8" s="142" t="str">
        <f>IF(Специалисты!P8="","",Специалисты!P8)</f>
        <v/>
      </c>
      <c r="H8" s="142" t="str">
        <f>IF(Специалисты!Q8="","",Специалисты!Q8)</f>
        <v/>
      </c>
      <c r="I8" s="142" t="str">
        <f>IF(Специалисты!R8="","",Специалисты!R8)</f>
        <v/>
      </c>
      <c r="J8" s="142" t="str">
        <f>IF(Специалисты!S8="","",Специалисты!S8)</f>
        <v/>
      </c>
      <c r="K8" s="142" t="str">
        <f>IF(Специалисты!T8="","",CLEAN(Специалисты!T8))</f>
        <v/>
      </c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</row>
    <row r="9" spans="1:255" s="142" customFormat="1" x14ac:dyDescent="0.2">
      <c r="A9" s="142">
        <f>IF(PRODUCT(Специалисты!F9:I9)=1,2,0)</f>
        <v>0</v>
      </c>
      <c r="B9" s="142">
        <f>IF(Специалисты!K9="","",Специалисты!K9)</f>
        <v>4</v>
      </c>
      <c r="C9" s="142" t="str">
        <f>IF(Специалисты!L9="","",Специалисты!L9)</f>
        <v/>
      </c>
      <c r="D9" s="142" t="str">
        <f>IF(Специалисты!M9="","",CLEAN(Специалисты!M9))</f>
        <v/>
      </c>
      <c r="E9" s="142" t="str">
        <f>IF(Специалисты!N9="","",CLEAN(Специалисты!N9))</f>
        <v/>
      </c>
      <c r="F9" s="142" t="str">
        <f>IF(Специалисты!O9="","",CLEAN(Специалисты!O9))</f>
        <v/>
      </c>
      <c r="G9" s="142" t="str">
        <f>IF(Специалисты!P9="","",Специалисты!P9)</f>
        <v/>
      </c>
      <c r="H9" s="142" t="str">
        <f>IF(Специалисты!Q9="","",Специалисты!Q9)</f>
        <v/>
      </c>
      <c r="I9" s="142" t="str">
        <f>IF(Специалисты!R9="","",Специалисты!R9)</f>
        <v/>
      </c>
      <c r="J9" s="142" t="str">
        <f>IF(Специалисты!S9="","",Специалисты!S9)</f>
        <v/>
      </c>
      <c r="K9" s="142" t="str">
        <f>IF(Специалисты!T9="","",CLEAN(Специалисты!T9))</f>
        <v/>
      </c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</row>
    <row r="10" spans="1:255" s="142" customFormat="1" x14ac:dyDescent="0.2">
      <c r="A10" s="142">
        <f>IF(PRODUCT(Специалисты!F10:I10)=1,2,0)</f>
        <v>0</v>
      </c>
      <c r="B10" s="142">
        <f>IF(Специалисты!K10="","",Специалисты!K10)</f>
        <v>5</v>
      </c>
      <c r="C10" s="142" t="str">
        <f>IF(Специалисты!L10="","",Специалисты!L10)</f>
        <v/>
      </c>
      <c r="D10" s="142" t="str">
        <f>IF(Специалисты!M10="","",CLEAN(Специалисты!M10))</f>
        <v/>
      </c>
      <c r="E10" s="142" t="str">
        <f>IF(Специалисты!N10="","",CLEAN(Специалисты!N10))</f>
        <v/>
      </c>
      <c r="F10" s="142" t="str">
        <f>IF(Специалисты!O10="","",CLEAN(Специалисты!O10))</f>
        <v/>
      </c>
      <c r="G10" s="142" t="str">
        <f>IF(Специалисты!P10="","",Специалисты!P10)</f>
        <v/>
      </c>
      <c r="H10" s="142" t="str">
        <f>IF(Специалисты!Q10="","",Специалисты!Q10)</f>
        <v/>
      </c>
      <c r="I10" s="142" t="str">
        <f>IF(Специалисты!R10="","",Специалисты!R10)</f>
        <v/>
      </c>
      <c r="J10" s="142" t="str">
        <f>IF(Специалисты!S10="","",Специалисты!S10)</f>
        <v/>
      </c>
      <c r="K10" s="142" t="str">
        <f>IF(Специалисты!T10="","",CLEAN(Специалисты!T10))</f>
        <v/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</row>
    <row r="11" spans="1:255" s="142" customFormat="1" x14ac:dyDescent="0.2">
      <c r="A11" s="142">
        <f>IF(PRODUCT(Специалисты!F11:I11)=1,2,0)</f>
        <v>0</v>
      </c>
      <c r="B11" s="142">
        <f>IF(Специалисты!K11="","",Специалисты!K11)</f>
        <v>6</v>
      </c>
      <c r="C11" s="142" t="str">
        <f>IF(Специалисты!L11="","",Специалисты!L11)</f>
        <v/>
      </c>
      <c r="D11" s="142" t="str">
        <f>IF(Специалисты!M11="","",CLEAN(Специалисты!M11))</f>
        <v/>
      </c>
      <c r="E11" s="142" t="str">
        <f>IF(Специалисты!N11="","",CLEAN(Специалисты!N11))</f>
        <v/>
      </c>
      <c r="F11" s="142" t="str">
        <f>IF(Специалисты!O11="","",CLEAN(Специалисты!O11))</f>
        <v/>
      </c>
      <c r="G11" s="142" t="str">
        <f>IF(Специалисты!P11="","",Специалисты!P11)</f>
        <v/>
      </c>
      <c r="H11" s="142" t="str">
        <f>IF(Специалисты!Q11="","",Специалисты!Q11)</f>
        <v/>
      </c>
      <c r="I11" s="142" t="str">
        <f>IF(Специалисты!R11="","",Специалисты!R11)</f>
        <v/>
      </c>
      <c r="J11" s="142" t="str">
        <f>IF(Специалисты!S11="","",Специалисты!S11)</f>
        <v/>
      </c>
      <c r="K11" s="142" t="str">
        <f>IF(Специалисты!T11="","",CLEAN(Специалисты!T11))</f>
        <v/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</row>
    <row r="12" spans="1:255" s="142" customFormat="1" x14ac:dyDescent="0.2">
      <c r="A12" s="142">
        <f>IF(PRODUCT(Специалисты!F12:I12)=1,2,0)</f>
        <v>0</v>
      </c>
      <c r="B12" s="142">
        <f>IF(Специалисты!K12="","",Специалисты!K12)</f>
        <v>7</v>
      </c>
      <c r="C12" s="142" t="str">
        <f>IF(Специалисты!L12="","",Специалисты!L12)</f>
        <v/>
      </c>
      <c r="D12" s="142" t="str">
        <f>IF(Специалисты!M12="","",CLEAN(Специалисты!M12))</f>
        <v/>
      </c>
      <c r="E12" s="142" t="str">
        <f>IF(Специалисты!N12="","",CLEAN(Специалисты!N12))</f>
        <v/>
      </c>
      <c r="F12" s="142" t="str">
        <f>IF(Специалисты!O12="","",CLEAN(Специалисты!O12))</f>
        <v/>
      </c>
      <c r="G12" s="142" t="str">
        <f>IF(Специалисты!P12="","",Специалисты!P12)</f>
        <v/>
      </c>
      <c r="H12" s="142" t="str">
        <f>IF(Специалисты!Q12="","",Специалисты!Q12)</f>
        <v/>
      </c>
      <c r="I12" s="142" t="str">
        <f>IF(Специалисты!R12="","",Специалисты!R12)</f>
        <v/>
      </c>
      <c r="J12" s="142" t="str">
        <f>IF(Специалисты!S12="","",Специалисты!S12)</f>
        <v/>
      </c>
      <c r="K12" s="142" t="str">
        <f>IF(Специалисты!T12="","",CLEAN(Специалисты!T12))</f>
        <v/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</row>
    <row r="13" spans="1:255" s="142" customFormat="1" x14ac:dyDescent="0.2">
      <c r="A13" s="142">
        <f>IF(PRODUCT(Специалисты!F13:I13)=1,2,0)</f>
        <v>0</v>
      </c>
      <c r="B13" s="142">
        <f>IF(Специалисты!K13="","",Специалисты!K13)</f>
        <v>8</v>
      </c>
      <c r="C13" s="142" t="str">
        <f>IF(Специалисты!L13="","",Специалисты!L13)</f>
        <v/>
      </c>
      <c r="D13" s="142" t="str">
        <f>IF(Специалисты!M13="","",CLEAN(Специалисты!M13))</f>
        <v/>
      </c>
      <c r="E13" s="142" t="str">
        <f>IF(Специалисты!N13="","",CLEAN(Специалисты!N13))</f>
        <v/>
      </c>
      <c r="F13" s="142" t="str">
        <f>IF(Специалисты!O13="","",CLEAN(Специалисты!O13))</f>
        <v/>
      </c>
      <c r="G13" s="142" t="str">
        <f>IF(Специалисты!P13="","",Специалисты!P13)</f>
        <v/>
      </c>
      <c r="H13" s="142" t="str">
        <f>IF(Специалисты!Q13="","",Специалисты!Q13)</f>
        <v/>
      </c>
      <c r="I13" s="142" t="str">
        <f>IF(Специалисты!R13="","",Специалисты!R13)</f>
        <v/>
      </c>
      <c r="J13" s="142" t="str">
        <f>IF(Специалисты!S13="","",Специалисты!S13)</f>
        <v/>
      </c>
      <c r="K13" s="142" t="str">
        <f>IF(Специалисты!T13="","",CLEAN(Специалисты!T13))</f>
        <v/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</row>
    <row r="14" spans="1:255" s="142" customFormat="1" x14ac:dyDescent="0.2">
      <c r="A14" s="142">
        <f>IF(PRODUCT(Специалисты!F14:I14)=1,2,0)</f>
        <v>0</v>
      </c>
      <c r="B14" s="142">
        <f>IF(Специалисты!K14="","",Специалисты!K14)</f>
        <v>9</v>
      </c>
      <c r="C14" s="142" t="str">
        <f>IF(Специалисты!L14="","",Специалисты!L14)</f>
        <v/>
      </c>
      <c r="D14" s="142" t="str">
        <f>IF(Специалисты!M14="","",CLEAN(Специалисты!M14))</f>
        <v/>
      </c>
      <c r="E14" s="142" t="str">
        <f>IF(Специалисты!N14="","",CLEAN(Специалисты!N14))</f>
        <v/>
      </c>
      <c r="F14" s="142" t="str">
        <f>IF(Специалисты!O14="","",CLEAN(Специалисты!O14))</f>
        <v/>
      </c>
      <c r="G14" s="142" t="str">
        <f>IF(Специалисты!P14="","",Специалисты!P14)</f>
        <v/>
      </c>
      <c r="H14" s="142" t="str">
        <f>IF(Специалисты!Q14="","",Специалисты!Q14)</f>
        <v/>
      </c>
      <c r="I14" s="142" t="str">
        <f>IF(Специалисты!R14="","",Специалисты!R14)</f>
        <v/>
      </c>
      <c r="J14" s="142" t="str">
        <f>IF(Специалисты!S14="","",Специалисты!S14)</f>
        <v/>
      </c>
      <c r="K14" s="142" t="str">
        <f>IF(Специалисты!T14="","",CLEAN(Специалисты!T14))</f>
        <v/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</row>
    <row r="15" spans="1:255" s="142" customFormat="1" x14ac:dyDescent="0.2">
      <c r="A15" s="142">
        <f>IF(PRODUCT(Специалисты!F15:I15)=1,2,0)</f>
        <v>0</v>
      </c>
      <c r="B15" s="142">
        <f>IF(Специалисты!K15="","",Специалисты!K15)</f>
        <v>10</v>
      </c>
      <c r="C15" s="142" t="str">
        <f>IF(Специалисты!L15="","",Специалисты!L15)</f>
        <v/>
      </c>
      <c r="D15" s="142" t="str">
        <f>IF(Специалисты!M15="","",CLEAN(Специалисты!M15))</f>
        <v/>
      </c>
      <c r="E15" s="142" t="str">
        <f>IF(Специалисты!N15="","",CLEAN(Специалисты!N15))</f>
        <v/>
      </c>
      <c r="F15" s="142" t="str">
        <f>IF(Специалисты!O15="","",CLEAN(Специалисты!O15))</f>
        <v/>
      </c>
      <c r="G15" s="142" t="str">
        <f>IF(Специалисты!P15="","",Специалисты!P15)</f>
        <v/>
      </c>
      <c r="H15" s="142" t="str">
        <f>IF(Специалисты!Q15="","",Специалисты!Q15)</f>
        <v/>
      </c>
      <c r="I15" s="142" t="str">
        <f>IF(Специалисты!R15="","",Специалисты!R15)</f>
        <v/>
      </c>
      <c r="J15" s="142" t="str">
        <f>IF(Специалисты!S15="","",Специалисты!S15)</f>
        <v/>
      </c>
      <c r="K15" s="142" t="str">
        <f>IF(Специалисты!T15="","",CLEAN(Специалисты!T15))</f>
        <v/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</row>
    <row r="16" spans="1:255" s="142" customFormat="1" x14ac:dyDescent="0.2">
      <c r="A16" s="142">
        <f>IF(PRODUCT(Специалисты!F16:I16)=1,2,0)</f>
        <v>0</v>
      </c>
      <c r="B16" s="142">
        <f>IF(Специалисты!K16="","",Специалисты!K16)</f>
        <v>11</v>
      </c>
      <c r="C16" s="142" t="str">
        <f>IF(Специалисты!L16="","",Специалисты!L16)</f>
        <v/>
      </c>
      <c r="D16" s="142" t="str">
        <f>IF(Специалисты!M16="","",CLEAN(Специалисты!M16))</f>
        <v/>
      </c>
      <c r="E16" s="142" t="str">
        <f>IF(Специалисты!N16="","",CLEAN(Специалисты!N16))</f>
        <v/>
      </c>
      <c r="F16" s="142" t="str">
        <f>IF(Специалисты!O16="","",CLEAN(Специалисты!O16))</f>
        <v/>
      </c>
      <c r="G16" s="142" t="str">
        <f>IF(Специалисты!P16="","",Специалисты!P16)</f>
        <v/>
      </c>
      <c r="H16" s="142" t="str">
        <f>IF(Специалисты!Q16="","",Специалисты!Q16)</f>
        <v/>
      </c>
      <c r="I16" s="142" t="str">
        <f>IF(Специалисты!R16="","",Специалисты!R16)</f>
        <v/>
      </c>
      <c r="J16" s="142" t="str">
        <f>IF(Специалисты!S16="","",Специалисты!S16)</f>
        <v/>
      </c>
      <c r="K16" s="142" t="str">
        <f>IF(Специалисты!T16="","",CLEAN(Специалисты!T16))</f>
        <v/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</row>
    <row r="17" spans="1:83" s="142" customFormat="1" x14ac:dyDescent="0.2">
      <c r="A17" s="142">
        <f>IF(PRODUCT(Специалисты!F17:I17)=1,2,0)</f>
        <v>0</v>
      </c>
      <c r="B17" s="142">
        <f>IF(Специалисты!K17="","",Специалисты!K17)</f>
        <v>12</v>
      </c>
      <c r="C17" s="142" t="str">
        <f>IF(Специалисты!L17="","",Специалисты!L17)</f>
        <v/>
      </c>
      <c r="D17" s="142" t="str">
        <f>IF(Специалисты!M17="","",CLEAN(Специалисты!M17))</f>
        <v/>
      </c>
      <c r="E17" s="142" t="str">
        <f>IF(Специалисты!N17="","",CLEAN(Специалисты!N17))</f>
        <v/>
      </c>
      <c r="F17" s="142" t="str">
        <f>IF(Специалисты!O17="","",CLEAN(Специалисты!O17))</f>
        <v/>
      </c>
      <c r="G17" s="142" t="str">
        <f>IF(Специалисты!P17="","",Специалисты!P17)</f>
        <v/>
      </c>
      <c r="H17" s="142" t="str">
        <f>IF(Специалисты!Q17="","",Специалисты!Q17)</f>
        <v/>
      </c>
      <c r="I17" s="142" t="str">
        <f>IF(Специалисты!R17="","",Специалисты!R17)</f>
        <v/>
      </c>
      <c r="J17" s="142" t="str">
        <f>IF(Специалисты!S17="","",Специалисты!S17)</f>
        <v/>
      </c>
      <c r="K17" s="142" t="str">
        <f>IF(Специалисты!T17="","",CLEAN(Специалисты!T17))</f>
        <v/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</row>
    <row r="18" spans="1:83" s="142" customFormat="1" x14ac:dyDescent="0.2">
      <c r="A18" s="142">
        <f>IF(PRODUCT(Специалисты!F18:I18)=1,2,0)</f>
        <v>0</v>
      </c>
      <c r="B18" s="142">
        <f>IF(Специалисты!K18="","",Специалисты!K18)</f>
        <v>13</v>
      </c>
      <c r="C18" s="142" t="str">
        <f>IF(Специалисты!L18="","",Специалисты!L18)</f>
        <v/>
      </c>
      <c r="D18" s="142" t="str">
        <f>IF(Специалисты!M18="","",CLEAN(Специалисты!M18))</f>
        <v/>
      </c>
      <c r="E18" s="142" t="str">
        <f>IF(Специалисты!N18="","",CLEAN(Специалисты!N18))</f>
        <v/>
      </c>
      <c r="F18" s="142" t="str">
        <f>IF(Специалисты!O18="","",CLEAN(Специалисты!O18))</f>
        <v/>
      </c>
      <c r="G18" s="142" t="str">
        <f>IF(Специалисты!P18="","",Специалисты!P18)</f>
        <v/>
      </c>
      <c r="H18" s="142" t="str">
        <f>IF(Специалисты!Q18="","",Специалисты!Q18)</f>
        <v/>
      </c>
      <c r="I18" s="142" t="str">
        <f>IF(Специалисты!R18="","",Специалисты!R18)</f>
        <v/>
      </c>
      <c r="J18" s="142" t="str">
        <f>IF(Специалисты!S18="","",Специалисты!S18)</f>
        <v/>
      </c>
      <c r="K18" s="142" t="str">
        <f>IF(Специалисты!T18="","",CLEAN(Специалисты!T18))</f>
        <v/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</row>
    <row r="19" spans="1:83" s="142" customFormat="1" x14ac:dyDescent="0.2">
      <c r="A19" s="142">
        <f>IF(PRODUCT(Специалисты!F19:I19)=1,2,0)</f>
        <v>0</v>
      </c>
      <c r="B19" s="142">
        <f>IF(Специалисты!K19="","",Специалисты!K19)</f>
        <v>14</v>
      </c>
      <c r="C19" s="142" t="str">
        <f>IF(Специалисты!L19="","",Специалисты!L19)</f>
        <v/>
      </c>
      <c r="D19" s="142" t="str">
        <f>IF(Специалисты!M19="","",CLEAN(Специалисты!M19))</f>
        <v/>
      </c>
      <c r="E19" s="142" t="str">
        <f>IF(Специалисты!N19="","",CLEAN(Специалисты!N19))</f>
        <v/>
      </c>
      <c r="F19" s="142" t="str">
        <f>IF(Специалисты!O19="","",CLEAN(Специалисты!O19))</f>
        <v/>
      </c>
      <c r="G19" s="142" t="str">
        <f>IF(Специалисты!P19="","",Специалисты!P19)</f>
        <v/>
      </c>
      <c r="H19" s="142" t="str">
        <f>IF(Специалисты!Q19="","",Специалисты!Q19)</f>
        <v/>
      </c>
      <c r="I19" s="142" t="str">
        <f>IF(Специалисты!R19="","",Специалисты!R19)</f>
        <v/>
      </c>
      <c r="J19" s="142" t="str">
        <f>IF(Специалисты!S19="","",Специалисты!S19)</f>
        <v/>
      </c>
      <c r="K19" s="142" t="str">
        <f>IF(Специалисты!T19="","",CLEAN(Специалисты!T19))</f>
        <v/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</row>
    <row r="20" spans="1:83" s="142" customFormat="1" x14ac:dyDescent="0.2">
      <c r="A20" s="142">
        <f>IF(PRODUCT(Специалисты!F20:I20)=1,2,0)</f>
        <v>0</v>
      </c>
      <c r="B20" s="142">
        <f>IF(Специалисты!K20="","",Специалисты!K20)</f>
        <v>15</v>
      </c>
      <c r="C20" s="142" t="str">
        <f>IF(Специалисты!L20="","",Специалисты!L20)</f>
        <v/>
      </c>
      <c r="D20" s="142" t="str">
        <f>IF(Специалисты!M20="","",CLEAN(Специалисты!M20))</f>
        <v/>
      </c>
      <c r="E20" s="142" t="str">
        <f>IF(Специалисты!N20="","",CLEAN(Специалисты!N20))</f>
        <v/>
      </c>
      <c r="F20" s="142" t="str">
        <f>IF(Специалисты!O20="","",CLEAN(Специалисты!O20))</f>
        <v/>
      </c>
      <c r="G20" s="142" t="str">
        <f>IF(Специалисты!P20="","",Специалисты!P20)</f>
        <v/>
      </c>
      <c r="H20" s="142" t="str">
        <f>IF(Специалисты!Q20="","",Специалисты!Q20)</f>
        <v/>
      </c>
      <c r="I20" s="142" t="str">
        <f>IF(Специалисты!R20="","",Специалисты!R20)</f>
        <v/>
      </c>
      <c r="J20" s="142" t="str">
        <f>IF(Специалисты!S20="","",Специалисты!S20)</f>
        <v/>
      </c>
      <c r="K20" s="142" t="str">
        <f>IF(Специалисты!T20="","",CLEAN(Специалисты!T20))</f>
        <v/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</row>
    <row r="21" spans="1:83" s="142" customFormat="1" x14ac:dyDescent="0.2">
      <c r="A21" s="142">
        <f>IF(PRODUCT(Специалисты!F21:I21)=1,2,0)</f>
        <v>0</v>
      </c>
      <c r="B21" s="142">
        <f>IF(Специалисты!K21="","",Специалисты!K21)</f>
        <v>16</v>
      </c>
      <c r="C21" s="142" t="str">
        <f>IF(Специалисты!L21="","",Специалисты!L21)</f>
        <v/>
      </c>
      <c r="D21" s="142" t="str">
        <f>IF(Специалисты!M21="","",CLEAN(Специалисты!M21))</f>
        <v/>
      </c>
      <c r="E21" s="142" t="str">
        <f>IF(Специалисты!N21="","",CLEAN(Специалисты!N21))</f>
        <v/>
      </c>
      <c r="F21" s="142" t="str">
        <f>IF(Специалисты!O21="","",CLEAN(Специалисты!O21))</f>
        <v/>
      </c>
      <c r="G21" s="142" t="str">
        <f>IF(Специалисты!P21="","",Специалисты!P21)</f>
        <v/>
      </c>
      <c r="H21" s="142" t="str">
        <f>IF(Специалисты!Q21="","",Специалисты!Q21)</f>
        <v/>
      </c>
      <c r="I21" s="142" t="str">
        <f>IF(Специалисты!R21="","",Специалисты!R21)</f>
        <v/>
      </c>
      <c r="J21" s="142" t="str">
        <f>IF(Специалисты!S21="","",Специалисты!S21)</f>
        <v/>
      </c>
      <c r="K21" s="142" t="str">
        <f>IF(Специалисты!T21="","",CLEAN(Специалисты!T21))</f>
        <v/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</row>
    <row r="22" spans="1:83" s="142" customFormat="1" x14ac:dyDescent="0.2">
      <c r="A22" s="142">
        <f>IF(PRODUCT(Специалисты!F22:I22)=1,2,0)</f>
        <v>0</v>
      </c>
      <c r="B22" s="142">
        <f>IF(Специалисты!K22="","",Специалисты!K22)</f>
        <v>17</v>
      </c>
      <c r="C22" s="142" t="str">
        <f>IF(Специалисты!L22="","",Специалисты!L22)</f>
        <v/>
      </c>
      <c r="D22" s="142" t="str">
        <f>IF(Специалисты!M22="","",CLEAN(Специалисты!M22))</f>
        <v/>
      </c>
      <c r="E22" s="142" t="str">
        <f>IF(Специалисты!N22="","",CLEAN(Специалисты!N22))</f>
        <v/>
      </c>
      <c r="F22" s="142" t="str">
        <f>IF(Специалисты!O22="","",CLEAN(Специалисты!O22))</f>
        <v/>
      </c>
      <c r="G22" s="142" t="str">
        <f>IF(Специалисты!P22="","",Специалисты!P22)</f>
        <v/>
      </c>
      <c r="H22" s="142" t="str">
        <f>IF(Специалисты!Q22="","",Специалисты!Q22)</f>
        <v/>
      </c>
      <c r="I22" s="142" t="str">
        <f>IF(Специалисты!R22="","",Специалисты!R22)</f>
        <v/>
      </c>
      <c r="J22" s="142" t="str">
        <f>IF(Специалисты!S22="","",Специалисты!S22)</f>
        <v/>
      </c>
      <c r="K22" s="142" t="str">
        <f>IF(Специалисты!T22="","",CLEAN(Специалисты!T22))</f>
        <v/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</row>
    <row r="23" spans="1:83" s="142" customFormat="1" x14ac:dyDescent="0.2">
      <c r="A23" s="142">
        <f>IF(PRODUCT(Специалисты!F23:I23)=1,2,0)</f>
        <v>0</v>
      </c>
      <c r="B23" s="142">
        <f>IF(Специалисты!K23="","",Специалисты!K23)</f>
        <v>18</v>
      </c>
      <c r="C23" s="142" t="str">
        <f>IF(Специалисты!L23="","",Специалисты!L23)</f>
        <v/>
      </c>
      <c r="D23" s="142" t="str">
        <f>IF(Специалисты!M23="","",CLEAN(Специалисты!M23))</f>
        <v/>
      </c>
      <c r="E23" s="142" t="str">
        <f>IF(Специалисты!N23="","",CLEAN(Специалисты!N23))</f>
        <v/>
      </c>
      <c r="F23" s="142" t="str">
        <f>IF(Специалисты!O23="","",CLEAN(Специалисты!O23))</f>
        <v/>
      </c>
      <c r="G23" s="142" t="str">
        <f>IF(Специалисты!P23="","",Специалисты!P23)</f>
        <v/>
      </c>
      <c r="H23" s="142" t="str">
        <f>IF(Специалисты!Q23="","",Специалисты!Q23)</f>
        <v/>
      </c>
      <c r="I23" s="142" t="str">
        <f>IF(Специалисты!R23="","",Специалисты!R23)</f>
        <v/>
      </c>
      <c r="J23" s="142" t="str">
        <f>IF(Специалисты!S23="","",Специалисты!S23)</f>
        <v/>
      </c>
      <c r="K23" s="142" t="str">
        <f>IF(Специалисты!T23="","",CLEAN(Специалисты!T23))</f>
        <v/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</row>
    <row r="24" spans="1:83" s="142" customFormat="1" x14ac:dyDescent="0.2">
      <c r="A24" s="142">
        <f>IF(PRODUCT(Специалисты!F24:I24)=1,2,0)</f>
        <v>0</v>
      </c>
      <c r="B24" s="142">
        <f>IF(Специалисты!K24="","",Специалисты!K24)</f>
        <v>19</v>
      </c>
      <c r="C24" s="142" t="str">
        <f>IF(Специалисты!L24="","",Специалисты!L24)</f>
        <v/>
      </c>
      <c r="D24" s="142" t="str">
        <f>IF(Специалисты!M24="","",CLEAN(Специалисты!M24))</f>
        <v/>
      </c>
      <c r="E24" s="142" t="str">
        <f>IF(Специалисты!N24="","",CLEAN(Специалисты!N24))</f>
        <v/>
      </c>
      <c r="F24" s="142" t="str">
        <f>IF(Специалисты!O24="","",CLEAN(Специалисты!O24))</f>
        <v/>
      </c>
      <c r="G24" s="142" t="str">
        <f>IF(Специалисты!P24="","",Специалисты!P24)</f>
        <v/>
      </c>
      <c r="H24" s="142" t="str">
        <f>IF(Специалисты!Q24="","",Специалисты!Q24)</f>
        <v/>
      </c>
      <c r="I24" s="142" t="str">
        <f>IF(Специалисты!R24="","",Специалисты!R24)</f>
        <v/>
      </c>
      <c r="J24" s="142" t="str">
        <f>IF(Специалисты!S24="","",Специалисты!S24)</f>
        <v/>
      </c>
      <c r="K24" s="142" t="str">
        <f>IF(Специалисты!T24="","",CLEAN(Специалисты!T24))</f>
        <v/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</row>
    <row r="25" spans="1:83" s="142" customFormat="1" x14ac:dyDescent="0.2">
      <c r="A25" s="142">
        <f>IF(PRODUCT(Специалисты!F25:I25)=1,2,0)</f>
        <v>0</v>
      </c>
      <c r="B25" s="142">
        <f>IF(Специалисты!K25="","",Специалисты!K25)</f>
        <v>20</v>
      </c>
      <c r="C25" s="142" t="str">
        <f>IF(Специалисты!L25="","",Специалисты!L25)</f>
        <v/>
      </c>
      <c r="D25" s="142" t="str">
        <f>IF(Специалисты!M25="","",CLEAN(Специалисты!M25))</f>
        <v/>
      </c>
      <c r="E25" s="142" t="str">
        <f>IF(Специалисты!N25="","",CLEAN(Специалисты!N25))</f>
        <v/>
      </c>
      <c r="F25" s="142" t="str">
        <f>IF(Специалисты!O25="","",CLEAN(Специалисты!O25))</f>
        <v/>
      </c>
      <c r="G25" s="142" t="str">
        <f>IF(Специалисты!P25="","",Специалисты!P25)</f>
        <v/>
      </c>
      <c r="H25" s="142" t="str">
        <f>IF(Специалисты!Q25="","",Специалисты!Q25)</f>
        <v/>
      </c>
      <c r="I25" s="142" t="str">
        <f>IF(Специалисты!R25="","",Специалисты!R25)</f>
        <v/>
      </c>
      <c r="J25" s="142" t="str">
        <f>IF(Специалисты!S25="","",Специалисты!S25)</f>
        <v/>
      </c>
      <c r="K25" s="142" t="str">
        <f>IF(Специалисты!T25="","",CLEAN(Специалисты!T25))</f>
        <v/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</row>
    <row r="26" spans="1:83" s="142" customFormat="1" x14ac:dyDescent="0.2">
      <c r="A26" s="142">
        <f>IF(PRODUCT(Специалисты!F26:I26)=1,2,0)</f>
        <v>0</v>
      </c>
      <c r="B26" s="142">
        <f>IF(Специалисты!K26="","",Специалисты!K26)</f>
        <v>21</v>
      </c>
      <c r="C26" s="142" t="str">
        <f>IF(Специалисты!L26="","",Специалисты!L26)</f>
        <v/>
      </c>
      <c r="D26" s="142" t="str">
        <f>IF(Специалисты!M26="","",CLEAN(Специалисты!M26))</f>
        <v/>
      </c>
      <c r="E26" s="142" t="str">
        <f>IF(Специалисты!N26="","",CLEAN(Специалисты!N26))</f>
        <v/>
      </c>
      <c r="F26" s="142" t="str">
        <f>IF(Специалисты!O26="","",CLEAN(Специалисты!O26))</f>
        <v/>
      </c>
      <c r="G26" s="142" t="str">
        <f>IF(Специалисты!P26="","",Специалисты!P26)</f>
        <v/>
      </c>
      <c r="H26" s="142" t="str">
        <f>IF(Специалисты!Q26="","",Специалисты!Q26)</f>
        <v/>
      </c>
      <c r="I26" s="142" t="str">
        <f>IF(Специалисты!R26="","",Специалисты!R26)</f>
        <v/>
      </c>
      <c r="J26" s="142" t="str">
        <f>IF(Специалисты!S26="","",Специалисты!S26)</f>
        <v/>
      </c>
      <c r="K26" s="142" t="str">
        <f>IF(Специалисты!T26="","",CLEAN(Специалисты!T26))</f>
        <v/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</row>
    <row r="27" spans="1:83" s="142" customFormat="1" x14ac:dyDescent="0.2">
      <c r="A27" s="142">
        <f>IF(PRODUCT(Специалисты!F27:I27)=1,2,0)</f>
        <v>0</v>
      </c>
      <c r="B27" s="142">
        <f>IF(Специалисты!K27="","",Специалисты!K27)</f>
        <v>22</v>
      </c>
      <c r="C27" s="142" t="str">
        <f>IF(Специалисты!L27="","",Специалисты!L27)</f>
        <v/>
      </c>
      <c r="D27" s="142" t="str">
        <f>IF(Специалисты!M27="","",CLEAN(Специалисты!M27))</f>
        <v/>
      </c>
      <c r="E27" s="142" t="str">
        <f>IF(Специалисты!N27="","",CLEAN(Специалисты!N27))</f>
        <v/>
      </c>
      <c r="F27" s="142" t="str">
        <f>IF(Специалисты!O27="","",CLEAN(Специалисты!O27))</f>
        <v/>
      </c>
      <c r="G27" s="142" t="str">
        <f>IF(Специалисты!P27="","",Специалисты!P27)</f>
        <v/>
      </c>
      <c r="H27" s="142" t="str">
        <f>IF(Специалисты!Q27="","",Специалисты!Q27)</f>
        <v/>
      </c>
      <c r="I27" s="142" t="str">
        <f>IF(Специалисты!R27="","",Специалисты!R27)</f>
        <v/>
      </c>
      <c r="J27" s="142" t="str">
        <f>IF(Специалисты!S27="","",Специалисты!S27)</f>
        <v/>
      </c>
      <c r="K27" s="142" t="str">
        <f>IF(Специалисты!T27="","",CLEAN(Специалисты!T27))</f>
        <v/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</row>
    <row r="28" spans="1:83" s="142" customFormat="1" x14ac:dyDescent="0.2">
      <c r="A28" s="142">
        <f>IF(PRODUCT(Специалисты!F28:I28)=1,2,0)</f>
        <v>0</v>
      </c>
      <c r="B28" s="142">
        <f>IF(Специалисты!K28="","",Специалисты!K28)</f>
        <v>23</v>
      </c>
      <c r="C28" s="142" t="str">
        <f>IF(Специалисты!L28="","",Специалисты!L28)</f>
        <v/>
      </c>
      <c r="D28" s="142" t="str">
        <f>IF(Специалисты!M28="","",CLEAN(Специалисты!M28))</f>
        <v/>
      </c>
      <c r="E28" s="142" t="str">
        <f>IF(Специалисты!N28="","",CLEAN(Специалисты!N28))</f>
        <v/>
      </c>
      <c r="F28" s="142" t="str">
        <f>IF(Специалисты!O28="","",CLEAN(Специалисты!O28))</f>
        <v/>
      </c>
      <c r="G28" s="142" t="str">
        <f>IF(Специалисты!P28="","",Специалисты!P28)</f>
        <v/>
      </c>
      <c r="H28" s="142" t="str">
        <f>IF(Специалисты!Q28="","",Специалисты!Q28)</f>
        <v/>
      </c>
      <c r="I28" s="142" t="str">
        <f>IF(Специалисты!R28="","",Специалисты!R28)</f>
        <v/>
      </c>
      <c r="J28" s="142" t="str">
        <f>IF(Специалисты!S28="","",Специалисты!S28)</f>
        <v/>
      </c>
      <c r="K28" s="142" t="str">
        <f>IF(Специалисты!T28="","",CLEAN(Специалисты!T28))</f>
        <v/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</row>
    <row r="29" spans="1:83" s="142" customFormat="1" x14ac:dyDescent="0.2">
      <c r="A29" s="142">
        <f>IF(PRODUCT(Специалисты!F29:I29)=1,2,0)</f>
        <v>0</v>
      </c>
      <c r="B29" s="142">
        <f>IF(Специалисты!K29="","",Специалисты!K29)</f>
        <v>24</v>
      </c>
      <c r="C29" s="142" t="str">
        <f>IF(Специалисты!L29="","",Специалисты!L29)</f>
        <v/>
      </c>
      <c r="D29" s="142" t="str">
        <f>IF(Специалисты!M29="","",CLEAN(Специалисты!M29))</f>
        <v/>
      </c>
      <c r="E29" s="142" t="str">
        <f>IF(Специалисты!N29="","",CLEAN(Специалисты!N29))</f>
        <v/>
      </c>
      <c r="F29" s="142" t="str">
        <f>IF(Специалисты!O29="","",CLEAN(Специалисты!O29))</f>
        <v/>
      </c>
      <c r="G29" s="142" t="str">
        <f>IF(Специалисты!P29="","",Специалисты!P29)</f>
        <v/>
      </c>
      <c r="H29" s="142" t="str">
        <f>IF(Специалисты!Q29="","",Специалисты!Q29)</f>
        <v/>
      </c>
      <c r="I29" s="142" t="str">
        <f>IF(Специалисты!R29="","",Специалисты!R29)</f>
        <v/>
      </c>
      <c r="J29" s="142" t="str">
        <f>IF(Специалисты!S29="","",Специалисты!S29)</f>
        <v/>
      </c>
      <c r="K29" s="142" t="str">
        <f>IF(Специалисты!T29="","",CLEAN(Специалисты!T29))</f>
        <v/>
      </c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</row>
    <row r="30" spans="1:83" s="142" customFormat="1" x14ac:dyDescent="0.2">
      <c r="A30" s="142">
        <f>IF(PRODUCT(Специалисты!F30:I30)=1,2,0)</f>
        <v>0</v>
      </c>
      <c r="B30" s="142">
        <f>IF(Специалисты!K30="","",Специалисты!K30)</f>
        <v>25</v>
      </c>
      <c r="C30" s="142" t="str">
        <f>IF(Специалисты!L30="","",Специалисты!L30)</f>
        <v/>
      </c>
      <c r="D30" s="142" t="str">
        <f>IF(Специалисты!M30="","",CLEAN(Специалисты!M30))</f>
        <v/>
      </c>
      <c r="E30" s="142" t="str">
        <f>IF(Специалисты!N30="","",CLEAN(Специалисты!N30))</f>
        <v/>
      </c>
      <c r="F30" s="142" t="str">
        <f>IF(Специалисты!O30="","",CLEAN(Специалисты!O30))</f>
        <v/>
      </c>
      <c r="G30" s="142" t="str">
        <f>IF(Специалисты!P30="","",Специалисты!P30)</f>
        <v/>
      </c>
      <c r="H30" s="142" t="str">
        <f>IF(Специалисты!Q30="","",Специалисты!Q30)</f>
        <v/>
      </c>
      <c r="I30" s="142" t="str">
        <f>IF(Специалисты!R30="","",Специалисты!R30)</f>
        <v/>
      </c>
      <c r="J30" s="142" t="str">
        <f>IF(Специалисты!S30="","",Специалисты!S30)</f>
        <v/>
      </c>
      <c r="K30" s="142" t="str">
        <f>IF(Специалисты!T30="","",CLEAN(Специалисты!T30))</f>
        <v/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</row>
    <row r="31" spans="1:83" s="142" customFormat="1" x14ac:dyDescent="0.2">
      <c r="A31" s="142">
        <f>IF(PRODUCT(Специалисты!F31:I31)=1,2,0)</f>
        <v>0</v>
      </c>
      <c r="B31" s="142">
        <f>IF(Специалисты!K31="","",Специалисты!K31)</f>
        <v>26</v>
      </c>
      <c r="C31" s="142" t="str">
        <f>IF(Специалисты!L31="","",Специалисты!L31)</f>
        <v/>
      </c>
      <c r="D31" s="142" t="str">
        <f>IF(Специалисты!M31="","",CLEAN(Специалисты!M31))</f>
        <v/>
      </c>
      <c r="E31" s="142" t="str">
        <f>IF(Специалисты!N31="","",CLEAN(Специалисты!N31))</f>
        <v/>
      </c>
      <c r="F31" s="142" t="str">
        <f>IF(Специалисты!O31="","",CLEAN(Специалисты!O31))</f>
        <v/>
      </c>
      <c r="G31" s="142" t="str">
        <f>IF(Специалисты!P31="","",Специалисты!P31)</f>
        <v/>
      </c>
      <c r="H31" s="142" t="str">
        <f>IF(Специалисты!Q31="","",Специалисты!Q31)</f>
        <v/>
      </c>
      <c r="I31" s="142" t="str">
        <f>IF(Специалисты!R31="","",Специалисты!R31)</f>
        <v/>
      </c>
      <c r="J31" s="142" t="str">
        <f>IF(Специалисты!S31="","",Специалисты!S31)</f>
        <v/>
      </c>
      <c r="K31" s="142" t="str">
        <f>IF(Специалисты!T31="","",CLEAN(Специалисты!T31))</f>
        <v/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</row>
    <row r="32" spans="1:83" s="142" customFormat="1" x14ac:dyDescent="0.2">
      <c r="A32" s="142">
        <f>IF(PRODUCT(Специалисты!F32:I32)=1,2,0)</f>
        <v>0</v>
      </c>
      <c r="B32" s="142">
        <f>IF(Специалисты!K32="","",Специалисты!K32)</f>
        <v>27</v>
      </c>
      <c r="C32" s="142" t="str">
        <f>IF(Специалисты!L32="","",Специалисты!L32)</f>
        <v/>
      </c>
      <c r="D32" s="142" t="str">
        <f>IF(Специалисты!M32="","",CLEAN(Специалисты!M32))</f>
        <v/>
      </c>
      <c r="E32" s="142" t="str">
        <f>IF(Специалисты!N32="","",CLEAN(Специалисты!N32))</f>
        <v/>
      </c>
      <c r="F32" s="142" t="str">
        <f>IF(Специалисты!O32="","",CLEAN(Специалисты!O32))</f>
        <v/>
      </c>
      <c r="G32" s="142" t="str">
        <f>IF(Специалисты!P32="","",Специалисты!P32)</f>
        <v/>
      </c>
      <c r="H32" s="142" t="str">
        <f>IF(Специалисты!Q32="","",Специалисты!Q32)</f>
        <v/>
      </c>
      <c r="I32" s="142" t="str">
        <f>IF(Специалисты!R32="","",Специалисты!R32)</f>
        <v/>
      </c>
      <c r="J32" s="142" t="str">
        <f>IF(Специалисты!S32="","",Специалисты!S32)</f>
        <v/>
      </c>
      <c r="K32" s="142" t="str">
        <f>IF(Специалисты!T32="","",CLEAN(Специалисты!T32))</f>
        <v/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</row>
    <row r="33" spans="1:83" s="142" customFormat="1" x14ac:dyDescent="0.2">
      <c r="A33" s="142">
        <f>IF(PRODUCT(Специалисты!F33:I33)=1,2,0)</f>
        <v>0</v>
      </c>
      <c r="B33" s="142">
        <f>IF(Специалисты!K33="","",Специалисты!K33)</f>
        <v>28</v>
      </c>
      <c r="C33" s="142" t="str">
        <f>IF(Специалисты!L33="","",Специалисты!L33)</f>
        <v/>
      </c>
      <c r="D33" s="142" t="str">
        <f>IF(Специалисты!M33="","",CLEAN(Специалисты!M33))</f>
        <v/>
      </c>
      <c r="E33" s="142" t="str">
        <f>IF(Специалисты!N33="","",CLEAN(Специалисты!N33))</f>
        <v/>
      </c>
      <c r="F33" s="142" t="str">
        <f>IF(Специалисты!O33="","",CLEAN(Специалисты!O33))</f>
        <v/>
      </c>
      <c r="G33" s="142" t="str">
        <f>IF(Специалисты!P33="","",Специалисты!P33)</f>
        <v/>
      </c>
      <c r="H33" s="142" t="str">
        <f>IF(Специалисты!Q33="","",Специалисты!Q33)</f>
        <v/>
      </c>
      <c r="I33" s="142" t="str">
        <f>IF(Специалисты!R33="","",Специалисты!R33)</f>
        <v/>
      </c>
      <c r="J33" s="142" t="str">
        <f>IF(Специалисты!S33="","",Специалисты!S33)</f>
        <v/>
      </c>
      <c r="K33" s="142" t="str">
        <f>IF(Специалисты!T33="","",CLEAN(Специалисты!T33))</f>
        <v/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</row>
    <row r="34" spans="1:83" s="142" customFormat="1" x14ac:dyDescent="0.2">
      <c r="A34" s="142">
        <f>IF(PRODUCT(Специалисты!F34:I34)=1,2,0)</f>
        <v>0</v>
      </c>
      <c r="B34" s="142">
        <f>IF(Специалисты!K34="","",Специалисты!K34)</f>
        <v>29</v>
      </c>
      <c r="C34" s="142" t="str">
        <f>IF(Специалисты!L34="","",Специалисты!L34)</f>
        <v/>
      </c>
      <c r="D34" s="142" t="str">
        <f>IF(Специалисты!M34="","",CLEAN(Специалисты!M34))</f>
        <v/>
      </c>
      <c r="E34" s="142" t="str">
        <f>IF(Специалисты!N34="","",CLEAN(Специалисты!N34))</f>
        <v/>
      </c>
      <c r="F34" s="142" t="str">
        <f>IF(Специалисты!O34="","",CLEAN(Специалисты!O34))</f>
        <v/>
      </c>
      <c r="G34" s="142" t="str">
        <f>IF(Специалисты!P34="","",Специалисты!P34)</f>
        <v/>
      </c>
      <c r="H34" s="142" t="str">
        <f>IF(Специалисты!Q34="","",Специалисты!Q34)</f>
        <v/>
      </c>
      <c r="I34" s="142" t="str">
        <f>IF(Специалисты!R34="","",Специалисты!R34)</f>
        <v/>
      </c>
      <c r="J34" s="142" t="str">
        <f>IF(Специалисты!S34="","",Специалисты!S34)</f>
        <v/>
      </c>
      <c r="K34" s="142" t="str">
        <f>IF(Специалисты!T34="","",CLEAN(Специалисты!T34))</f>
        <v/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</row>
    <row r="35" spans="1:83" s="142" customFormat="1" x14ac:dyDescent="0.2">
      <c r="A35" s="142">
        <f>IF(PRODUCT(Специалисты!F35:I35)=1,2,0)</f>
        <v>0</v>
      </c>
      <c r="B35" s="142">
        <f>IF(Специалисты!K35="","",Специалисты!K35)</f>
        <v>30</v>
      </c>
      <c r="C35" s="142" t="str">
        <f>IF(Специалисты!L35="","",Специалисты!L35)</f>
        <v/>
      </c>
      <c r="D35" s="142" t="str">
        <f>IF(Специалисты!M35="","",CLEAN(Специалисты!M35))</f>
        <v/>
      </c>
      <c r="E35" s="142" t="str">
        <f>IF(Специалисты!N35="","",CLEAN(Специалисты!N35))</f>
        <v/>
      </c>
      <c r="F35" s="142" t="str">
        <f>IF(Специалисты!O35="","",CLEAN(Специалисты!O35))</f>
        <v/>
      </c>
      <c r="G35" s="142" t="str">
        <f>IF(Специалисты!P35="","",Специалисты!P35)</f>
        <v/>
      </c>
      <c r="H35" s="142" t="str">
        <f>IF(Специалисты!Q35="","",Специалисты!Q35)</f>
        <v/>
      </c>
      <c r="I35" s="142" t="str">
        <f>IF(Специалисты!R35="","",Специалисты!R35)</f>
        <v/>
      </c>
      <c r="J35" s="142" t="str">
        <f>IF(Специалисты!S35="","",Специалисты!S35)</f>
        <v/>
      </c>
      <c r="K35" s="142" t="str">
        <f>IF(Специалисты!T35="","",CLEAN(Специалисты!T35))</f>
        <v/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</row>
    <row r="36" spans="1:83" s="142" customFormat="1" x14ac:dyDescent="0.2">
      <c r="A36" s="142">
        <f>IF(PRODUCT(Специалисты!F36:I36)=1,2,0)</f>
        <v>0</v>
      </c>
      <c r="B36" s="142">
        <f>IF(Специалисты!K36="","",Специалисты!K36)</f>
        <v>31</v>
      </c>
      <c r="C36" s="142" t="str">
        <f>IF(Специалисты!L36="","",Специалисты!L36)</f>
        <v/>
      </c>
      <c r="D36" s="142" t="str">
        <f>IF(Специалисты!M36="","",CLEAN(Специалисты!M36))</f>
        <v/>
      </c>
      <c r="E36" s="142" t="str">
        <f>IF(Специалисты!N36="","",CLEAN(Специалисты!N36))</f>
        <v/>
      </c>
      <c r="F36" s="142" t="str">
        <f>IF(Специалисты!O36="","",CLEAN(Специалисты!O36))</f>
        <v/>
      </c>
      <c r="G36" s="142" t="str">
        <f>IF(Специалисты!P36="","",Специалисты!P36)</f>
        <v/>
      </c>
      <c r="H36" s="142" t="str">
        <f>IF(Специалисты!Q36="","",Специалисты!Q36)</f>
        <v/>
      </c>
      <c r="I36" s="142" t="str">
        <f>IF(Специалисты!R36="","",Специалисты!R36)</f>
        <v/>
      </c>
      <c r="J36" s="142" t="str">
        <f>IF(Специалисты!S36="","",Специалисты!S36)</f>
        <v/>
      </c>
      <c r="K36" s="142" t="str">
        <f>IF(Специалисты!T36="","",CLEAN(Специалисты!T36))</f>
        <v/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</row>
    <row r="37" spans="1:83" s="142" customFormat="1" x14ac:dyDescent="0.2">
      <c r="A37" s="142">
        <f>IF(PRODUCT(Специалисты!F37:I37)=1,2,0)</f>
        <v>0</v>
      </c>
      <c r="B37" s="142">
        <f>IF(Специалисты!K37="","",Специалисты!K37)</f>
        <v>32</v>
      </c>
      <c r="C37" s="142" t="str">
        <f>IF(Специалисты!L37="","",Специалисты!L37)</f>
        <v/>
      </c>
      <c r="D37" s="142" t="str">
        <f>IF(Специалисты!M37="","",CLEAN(Специалисты!M37))</f>
        <v/>
      </c>
      <c r="E37" s="142" t="str">
        <f>IF(Специалисты!N37="","",CLEAN(Специалисты!N37))</f>
        <v/>
      </c>
      <c r="F37" s="142" t="str">
        <f>IF(Специалисты!O37="","",CLEAN(Специалисты!O37))</f>
        <v/>
      </c>
      <c r="G37" s="142" t="str">
        <f>IF(Специалисты!P37="","",Специалисты!P37)</f>
        <v/>
      </c>
      <c r="H37" s="142" t="str">
        <f>IF(Специалисты!Q37="","",Специалисты!Q37)</f>
        <v/>
      </c>
      <c r="I37" s="142" t="str">
        <f>IF(Специалисты!R37="","",Специалисты!R37)</f>
        <v/>
      </c>
      <c r="J37" s="142" t="str">
        <f>IF(Специалисты!S37="","",Специалисты!S37)</f>
        <v/>
      </c>
      <c r="K37" s="142" t="str">
        <f>IF(Специалисты!T37="","",CLEAN(Специалисты!T37))</f>
        <v/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</row>
    <row r="38" spans="1:83" s="142" customFormat="1" x14ac:dyDescent="0.2">
      <c r="A38" s="142">
        <f>IF(PRODUCT(Специалисты!F38:I38)=1,2,0)</f>
        <v>0</v>
      </c>
      <c r="B38" s="142">
        <f>IF(Специалисты!K38="","",Специалисты!K38)</f>
        <v>33</v>
      </c>
      <c r="C38" s="142" t="str">
        <f>IF(Специалисты!L38="","",Специалисты!L38)</f>
        <v/>
      </c>
      <c r="D38" s="142" t="str">
        <f>IF(Специалисты!M38="","",CLEAN(Специалисты!M38))</f>
        <v/>
      </c>
      <c r="E38" s="142" t="str">
        <f>IF(Специалисты!N38="","",CLEAN(Специалисты!N38))</f>
        <v/>
      </c>
      <c r="F38" s="142" t="str">
        <f>IF(Специалисты!O38="","",CLEAN(Специалисты!O38))</f>
        <v/>
      </c>
      <c r="G38" s="142" t="str">
        <f>IF(Специалисты!P38="","",Специалисты!P38)</f>
        <v/>
      </c>
      <c r="H38" s="142" t="str">
        <f>IF(Специалисты!Q38="","",Специалисты!Q38)</f>
        <v/>
      </c>
      <c r="I38" s="142" t="str">
        <f>IF(Специалисты!R38="","",Специалисты!R38)</f>
        <v/>
      </c>
      <c r="J38" s="142" t="str">
        <f>IF(Специалисты!S38="","",Специалисты!S38)</f>
        <v/>
      </c>
      <c r="K38" s="142" t="str">
        <f>IF(Специалисты!T38="","",CLEAN(Специалисты!T38))</f>
        <v/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</row>
    <row r="39" spans="1:83" s="142" customFormat="1" x14ac:dyDescent="0.2">
      <c r="A39" s="142">
        <f>IF(PRODUCT(Специалисты!F39:I39)=1,2,0)</f>
        <v>0</v>
      </c>
      <c r="B39" s="142">
        <f>IF(Специалисты!K39="","",Специалисты!K39)</f>
        <v>34</v>
      </c>
      <c r="C39" s="142" t="str">
        <f>IF(Специалисты!L39="","",Специалисты!L39)</f>
        <v/>
      </c>
      <c r="D39" s="142" t="str">
        <f>IF(Специалисты!M39="","",CLEAN(Специалисты!M39))</f>
        <v/>
      </c>
      <c r="E39" s="142" t="str">
        <f>IF(Специалисты!N39="","",CLEAN(Специалисты!N39))</f>
        <v/>
      </c>
      <c r="F39" s="142" t="str">
        <f>IF(Специалисты!O39="","",CLEAN(Специалисты!O39))</f>
        <v/>
      </c>
      <c r="G39" s="142" t="str">
        <f>IF(Специалисты!P39="","",Специалисты!P39)</f>
        <v/>
      </c>
      <c r="H39" s="142" t="str">
        <f>IF(Специалисты!Q39="","",Специалисты!Q39)</f>
        <v/>
      </c>
      <c r="I39" s="142" t="str">
        <f>IF(Специалисты!R39="","",Специалисты!R39)</f>
        <v/>
      </c>
      <c r="J39" s="142" t="str">
        <f>IF(Специалисты!S39="","",Специалисты!S39)</f>
        <v/>
      </c>
      <c r="K39" s="142" t="str">
        <f>IF(Специалисты!T39="","",CLEAN(Специалисты!T39))</f>
        <v/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</row>
    <row r="40" spans="1:83" s="142" customFormat="1" x14ac:dyDescent="0.2">
      <c r="A40" s="142">
        <f>IF(PRODUCT(Специалисты!F40:I40)=1,2,0)</f>
        <v>0</v>
      </c>
      <c r="B40" s="142">
        <f>IF(Специалисты!K40="","",Специалисты!K40)</f>
        <v>35</v>
      </c>
      <c r="C40" s="142" t="str">
        <f>IF(Специалисты!L40="","",Специалисты!L40)</f>
        <v/>
      </c>
      <c r="D40" s="142" t="str">
        <f>IF(Специалисты!M40="","",CLEAN(Специалисты!M40))</f>
        <v/>
      </c>
      <c r="E40" s="142" t="str">
        <f>IF(Специалисты!N40="","",CLEAN(Специалисты!N40))</f>
        <v/>
      </c>
      <c r="F40" s="142" t="str">
        <f>IF(Специалисты!O40="","",CLEAN(Специалисты!O40))</f>
        <v/>
      </c>
      <c r="G40" s="142" t="str">
        <f>IF(Специалисты!P40="","",Специалисты!P40)</f>
        <v/>
      </c>
      <c r="H40" s="142" t="str">
        <f>IF(Специалисты!Q40="","",Специалисты!Q40)</f>
        <v/>
      </c>
      <c r="I40" s="142" t="str">
        <f>IF(Специалисты!R40="","",Специалисты!R40)</f>
        <v/>
      </c>
      <c r="J40" s="142" t="str">
        <f>IF(Специалисты!S40="","",Специалисты!S40)</f>
        <v/>
      </c>
      <c r="K40" s="142" t="str">
        <f>IF(Специалисты!T40="","",CLEAN(Специалисты!T40))</f>
        <v/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</row>
    <row r="41" spans="1:83" s="142" customFormat="1" x14ac:dyDescent="0.2">
      <c r="A41" s="142">
        <f>IF(PRODUCT(Специалисты!F41:I41)=1,2,0)</f>
        <v>0</v>
      </c>
      <c r="B41" s="142">
        <f>IF(Специалисты!K41="","",Специалисты!K41)</f>
        <v>36</v>
      </c>
      <c r="C41" s="142" t="str">
        <f>IF(Специалисты!L41="","",Специалисты!L41)</f>
        <v/>
      </c>
      <c r="D41" s="142" t="str">
        <f>IF(Специалисты!M41="","",CLEAN(Специалисты!M41))</f>
        <v/>
      </c>
      <c r="E41" s="142" t="str">
        <f>IF(Специалисты!N41="","",CLEAN(Специалисты!N41))</f>
        <v/>
      </c>
      <c r="F41" s="142" t="str">
        <f>IF(Специалисты!O41="","",CLEAN(Специалисты!O41))</f>
        <v/>
      </c>
      <c r="G41" s="142" t="str">
        <f>IF(Специалисты!P41="","",Специалисты!P41)</f>
        <v/>
      </c>
      <c r="H41" s="142" t="str">
        <f>IF(Специалисты!Q41="","",Специалисты!Q41)</f>
        <v/>
      </c>
      <c r="I41" s="142" t="str">
        <f>IF(Специалисты!R41="","",Специалисты!R41)</f>
        <v/>
      </c>
      <c r="J41" s="142" t="str">
        <f>IF(Специалисты!S41="","",Специалисты!S41)</f>
        <v/>
      </c>
      <c r="K41" s="142" t="str">
        <f>IF(Специалисты!T41="","",CLEAN(Специалисты!T41))</f>
        <v/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</row>
    <row r="42" spans="1:83" s="142" customFormat="1" x14ac:dyDescent="0.2">
      <c r="A42" s="142">
        <f>IF(PRODUCT(Специалисты!F42:I42)=1,2,0)</f>
        <v>0</v>
      </c>
      <c r="B42" s="142">
        <f>IF(Специалисты!K42="","",Специалисты!K42)</f>
        <v>37</v>
      </c>
      <c r="C42" s="142" t="str">
        <f>IF(Специалисты!L42="","",Специалисты!L42)</f>
        <v/>
      </c>
      <c r="D42" s="142" t="str">
        <f>IF(Специалисты!M42="","",CLEAN(Специалисты!M42))</f>
        <v/>
      </c>
      <c r="E42" s="142" t="str">
        <f>IF(Специалисты!N42="","",CLEAN(Специалисты!N42))</f>
        <v/>
      </c>
      <c r="F42" s="142" t="str">
        <f>IF(Специалисты!O42="","",CLEAN(Специалисты!O42))</f>
        <v/>
      </c>
      <c r="G42" s="142" t="str">
        <f>IF(Специалисты!P42="","",Специалисты!P42)</f>
        <v/>
      </c>
      <c r="H42" s="142" t="str">
        <f>IF(Специалисты!Q42="","",Специалисты!Q42)</f>
        <v/>
      </c>
      <c r="I42" s="142" t="str">
        <f>IF(Специалисты!R42="","",Специалисты!R42)</f>
        <v/>
      </c>
      <c r="J42" s="142" t="str">
        <f>IF(Специалисты!S42="","",Специалисты!S42)</f>
        <v/>
      </c>
      <c r="K42" s="142" t="str">
        <f>IF(Специалисты!T42="","",CLEAN(Специалисты!T42))</f>
        <v/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</row>
    <row r="43" spans="1:83" s="142" customFormat="1" x14ac:dyDescent="0.2">
      <c r="A43" s="142">
        <f>IF(PRODUCT(Специалисты!F43:I43)=1,2,0)</f>
        <v>0</v>
      </c>
      <c r="B43" s="142">
        <f>IF(Специалисты!K43="","",Специалисты!K43)</f>
        <v>38</v>
      </c>
      <c r="C43" s="142" t="str">
        <f>IF(Специалисты!L43="","",Специалисты!L43)</f>
        <v/>
      </c>
      <c r="D43" s="142" t="str">
        <f>IF(Специалисты!M43="","",CLEAN(Специалисты!M43))</f>
        <v/>
      </c>
      <c r="E43" s="142" t="str">
        <f>IF(Специалисты!N43="","",CLEAN(Специалисты!N43))</f>
        <v/>
      </c>
      <c r="F43" s="142" t="str">
        <f>IF(Специалисты!O43="","",CLEAN(Специалисты!O43))</f>
        <v/>
      </c>
      <c r="G43" s="142" t="str">
        <f>IF(Специалисты!P43="","",Специалисты!P43)</f>
        <v/>
      </c>
      <c r="H43" s="142" t="str">
        <f>IF(Специалисты!Q43="","",Специалисты!Q43)</f>
        <v/>
      </c>
      <c r="I43" s="142" t="str">
        <f>IF(Специалисты!R43="","",Специалисты!R43)</f>
        <v/>
      </c>
      <c r="J43" s="142" t="str">
        <f>IF(Специалисты!S43="","",Специалисты!S43)</f>
        <v/>
      </c>
      <c r="K43" s="142" t="str">
        <f>IF(Специалисты!T43="","",CLEAN(Специалисты!T43))</f>
        <v/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</row>
    <row r="44" spans="1:83" s="142" customFormat="1" x14ac:dyDescent="0.2">
      <c r="A44" s="142">
        <f>IF(PRODUCT(Специалисты!F44:I44)=1,2,0)</f>
        <v>0</v>
      </c>
      <c r="B44" s="142">
        <f>IF(Специалисты!K44="","",Специалисты!K44)</f>
        <v>39</v>
      </c>
      <c r="C44" s="142" t="str">
        <f>IF(Специалисты!L44="","",Специалисты!L44)</f>
        <v/>
      </c>
      <c r="D44" s="142" t="str">
        <f>IF(Специалисты!M44="","",CLEAN(Специалисты!M44))</f>
        <v/>
      </c>
      <c r="E44" s="142" t="str">
        <f>IF(Специалисты!N44="","",CLEAN(Специалисты!N44))</f>
        <v/>
      </c>
      <c r="F44" s="142" t="str">
        <f>IF(Специалисты!O44="","",CLEAN(Специалисты!O44))</f>
        <v/>
      </c>
      <c r="G44" s="142" t="str">
        <f>IF(Специалисты!P44="","",Специалисты!P44)</f>
        <v/>
      </c>
      <c r="H44" s="142" t="str">
        <f>IF(Специалисты!Q44="","",Специалисты!Q44)</f>
        <v/>
      </c>
      <c r="I44" s="142" t="str">
        <f>IF(Специалисты!R44="","",Специалисты!R44)</f>
        <v/>
      </c>
      <c r="J44" s="142" t="str">
        <f>IF(Специалисты!S44="","",Специалисты!S44)</f>
        <v/>
      </c>
      <c r="K44" s="142" t="str">
        <f>IF(Специалисты!T44="","",CLEAN(Специалисты!T44))</f>
        <v/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</row>
    <row r="45" spans="1:83" s="142" customFormat="1" x14ac:dyDescent="0.2">
      <c r="A45" s="142">
        <f>IF(PRODUCT(Специалисты!F45:I45)=1,2,0)</f>
        <v>0</v>
      </c>
      <c r="B45" s="142">
        <f>IF(Специалисты!K45="","",Специалисты!K45)</f>
        <v>40</v>
      </c>
      <c r="C45" s="142" t="str">
        <f>IF(Специалисты!L45="","",Специалисты!L45)</f>
        <v/>
      </c>
      <c r="D45" s="142" t="str">
        <f>IF(Специалисты!M45="","",CLEAN(Специалисты!M45))</f>
        <v/>
      </c>
      <c r="E45" s="142" t="str">
        <f>IF(Специалисты!N45="","",CLEAN(Специалисты!N45))</f>
        <v/>
      </c>
      <c r="F45" s="142" t="str">
        <f>IF(Специалисты!O45="","",CLEAN(Специалисты!O45))</f>
        <v/>
      </c>
      <c r="G45" s="142" t="str">
        <f>IF(Специалисты!P45="","",Специалисты!P45)</f>
        <v/>
      </c>
      <c r="H45" s="142" t="str">
        <f>IF(Специалисты!Q45="","",Специалисты!Q45)</f>
        <v/>
      </c>
      <c r="I45" s="142" t="str">
        <f>IF(Специалисты!R45="","",Специалисты!R45)</f>
        <v/>
      </c>
      <c r="J45" s="142" t="str">
        <f>IF(Специалисты!S45="","",Специалисты!S45)</f>
        <v/>
      </c>
      <c r="K45" s="142" t="str">
        <f>IF(Специалисты!T45="","",CLEAN(Специалисты!T45))</f>
        <v/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</row>
    <row r="46" spans="1:83" s="142" customFormat="1" x14ac:dyDescent="0.2">
      <c r="A46" s="142">
        <f>IF(PRODUCT(Специалисты!F46:I46)=1,2,0)</f>
        <v>0</v>
      </c>
      <c r="B46" s="142">
        <f>IF(Специалисты!K46="","",Специалисты!K46)</f>
        <v>41</v>
      </c>
      <c r="C46" s="142" t="str">
        <f>IF(Специалисты!L46="","",Специалисты!L46)</f>
        <v/>
      </c>
      <c r="D46" s="142" t="str">
        <f>IF(Специалисты!M46="","",CLEAN(Специалисты!M46))</f>
        <v/>
      </c>
      <c r="E46" s="142" t="str">
        <f>IF(Специалисты!N46="","",CLEAN(Специалисты!N46))</f>
        <v/>
      </c>
      <c r="F46" s="142" t="str">
        <f>IF(Специалисты!O46="","",CLEAN(Специалисты!O46))</f>
        <v/>
      </c>
      <c r="G46" s="142" t="str">
        <f>IF(Специалисты!P46="","",Специалисты!P46)</f>
        <v/>
      </c>
      <c r="H46" s="142" t="str">
        <f>IF(Специалисты!Q46="","",Специалисты!Q46)</f>
        <v/>
      </c>
      <c r="I46" s="142" t="str">
        <f>IF(Специалисты!R46="","",Специалисты!R46)</f>
        <v/>
      </c>
      <c r="J46" s="142" t="str">
        <f>IF(Специалисты!S46="","",Специалисты!S46)</f>
        <v/>
      </c>
      <c r="K46" s="142" t="str">
        <f>IF(Специалисты!T46="","",CLEAN(Специалисты!T46))</f>
        <v/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</row>
    <row r="47" spans="1:83" s="142" customFormat="1" x14ac:dyDescent="0.2">
      <c r="A47" s="142">
        <f>IF(PRODUCT(Специалисты!F47:I47)=1,2,0)</f>
        <v>0</v>
      </c>
      <c r="B47" s="142">
        <f>IF(Специалисты!K47="","",Специалисты!K47)</f>
        <v>42</v>
      </c>
      <c r="C47" s="142" t="str">
        <f>IF(Специалисты!L47="","",Специалисты!L47)</f>
        <v/>
      </c>
      <c r="D47" s="142" t="str">
        <f>IF(Специалисты!M47="","",CLEAN(Специалисты!M47))</f>
        <v/>
      </c>
      <c r="E47" s="142" t="str">
        <f>IF(Специалисты!N47="","",CLEAN(Специалисты!N47))</f>
        <v/>
      </c>
      <c r="F47" s="142" t="str">
        <f>IF(Специалисты!O47="","",CLEAN(Специалисты!O47))</f>
        <v/>
      </c>
      <c r="G47" s="142" t="str">
        <f>IF(Специалисты!P47="","",Специалисты!P47)</f>
        <v/>
      </c>
      <c r="H47" s="142" t="str">
        <f>IF(Специалисты!Q47="","",Специалисты!Q47)</f>
        <v/>
      </c>
      <c r="I47" s="142" t="str">
        <f>IF(Специалисты!R47="","",Специалисты!R47)</f>
        <v/>
      </c>
      <c r="J47" s="142" t="str">
        <f>IF(Специалисты!S47="","",Специалисты!S47)</f>
        <v/>
      </c>
      <c r="K47" s="142" t="str">
        <f>IF(Специалисты!T47="","",CLEAN(Специалисты!T47))</f>
        <v/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</row>
    <row r="48" spans="1:83" s="142" customFormat="1" x14ac:dyDescent="0.2">
      <c r="A48" s="142">
        <f>IF(PRODUCT(Специалисты!F48:I48)=1,2,0)</f>
        <v>0</v>
      </c>
      <c r="B48" s="142">
        <f>IF(Специалисты!K48="","",Специалисты!K48)</f>
        <v>43</v>
      </c>
      <c r="C48" s="142" t="str">
        <f>IF(Специалисты!L48="","",Специалисты!L48)</f>
        <v/>
      </c>
      <c r="D48" s="142" t="str">
        <f>IF(Специалисты!M48="","",CLEAN(Специалисты!M48))</f>
        <v/>
      </c>
      <c r="E48" s="142" t="str">
        <f>IF(Специалисты!N48="","",CLEAN(Специалисты!N48))</f>
        <v/>
      </c>
      <c r="F48" s="142" t="str">
        <f>IF(Специалисты!O48="","",CLEAN(Специалисты!O48))</f>
        <v/>
      </c>
      <c r="G48" s="142" t="str">
        <f>IF(Специалисты!P48="","",Специалисты!P48)</f>
        <v/>
      </c>
      <c r="H48" s="142" t="str">
        <f>IF(Специалисты!Q48="","",Специалисты!Q48)</f>
        <v/>
      </c>
      <c r="I48" s="142" t="str">
        <f>IF(Специалисты!R48="","",Специалисты!R48)</f>
        <v/>
      </c>
      <c r="J48" s="142" t="str">
        <f>IF(Специалисты!S48="","",Специалисты!S48)</f>
        <v/>
      </c>
      <c r="K48" s="142" t="str">
        <f>IF(Специалисты!T48="","",CLEAN(Специалисты!T48))</f>
        <v/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</row>
    <row r="49" spans="1:84" s="142" customFormat="1" x14ac:dyDescent="0.2">
      <c r="A49" s="142">
        <f>IF(PRODUCT(Специалисты!F49:I49)=1,2,0)</f>
        <v>0</v>
      </c>
      <c r="B49" s="142">
        <f>IF(Специалисты!K49="","",Специалисты!K49)</f>
        <v>44</v>
      </c>
      <c r="C49" s="142" t="str">
        <f>IF(Специалисты!L49="","",Специалисты!L49)</f>
        <v/>
      </c>
      <c r="D49" s="142" t="str">
        <f>IF(Специалисты!M49="","",CLEAN(Специалисты!M49))</f>
        <v/>
      </c>
      <c r="E49" s="142" t="str">
        <f>IF(Специалисты!N49="","",CLEAN(Специалисты!N49))</f>
        <v/>
      </c>
      <c r="F49" s="142" t="str">
        <f>IF(Специалисты!O49="","",CLEAN(Специалисты!O49))</f>
        <v/>
      </c>
      <c r="G49" s="142" t="str">
        <f>IF(Специалисты!P49="","",Специалисты!P49)</f>
        <v/>
      </c>
      <c r="H49" s="142" t="str">
        <f>IF(Специалисты!Q49="","",Специалисты!Q49)</f>
        <v/>
      </c>
      <c r="I49" s="142" t="str">
        <f>IF(Специалисты!R49="","",Специалисты!R49)</f>
        <v/>
      </c>
      <c r="J49" s="142" t="str">
        <f>IF(Специалисты!S49="","",Специалисты!S49)</f>
        <v/>
      </c>
      <c r="K49" s="142" t="str">
        <f>IF(Специалисты!T49="","",CLEAN(Специалисты!T49))</f>
        <v/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</row>
    <row r="50" spans="1:84" s="142" customFormat="1" x14ac:dyDescent="0.2">
      <c r="A50" s="142">
        <f>IF(PRODUCT(Специалисты!F50:I50)=1,2,0)</f>
        <v>0</v>
      </c>
      <c r="B50" s="142">
        <f>IF(Специалисты!K50="","",Специалисты!K50)</f>
        <v>45</v>
      </c>
      <c r="C50" s="142" t="str">
        <f>IF(Специалисты!L50="","",Специалисты!L50)</f>
        <v/>
      </c>
      <c r="D50" s="142" t="str">
        <f>IF(Специалисты!M50="","",CLEAN(Специалисты!M50))</f>
        <v/>
      </c>
      <c r="E50" s="142" t="str">
        <f>IF(Специалисты!N50="","",CLEAN(Специалисты!N50))</f>
        <v/>
      </c>
      <c r="F50" s="142" t="str">
        <f>IF(Специалисты!O50="","",CLEAN(Специалисты!O50))</f>
        <v/>
      </c>
      <c r="G50" s="142" t="str">
        <f>IF(Специалисты!P50="","",Специалисты!P50)</f>
        <v/>
      </c>
      <c r="H50" s="142" t="str">
        <f>IF(Специалисты!Q50="","",Специалисты!Q50)</f>
        <v/>
      </c>
      <c r="I50" s="142" t="str">
        <f>IF(Специалисты!R50="","",Специалисты!R50)</f>
        <v/>
      </c>
      <c r="J50" s="142" t="str">
        <f>IF(Специалисты!S50="","",Специалисты!S50)</f>
        <v/>
      </c>
      <c r="K50" s="142" t="str">
        <f>IF(Специалисты!T50="","",CLEAN(Специалисты!T50))</f>
        <v/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</row>
    <row r="51" spans="1:84" s="142" customFormat="1" x14ac:dyDescent="0.2">
      <c r="A51" s="142">
        <f>IF(PRODUCT(Специалисты!F51:I51)=1,2,0)</f>
        <v>0</v>
      </c>
      <c r="B51" s="142">
        <f>IF(Специалисты!K51="","",Специалисты!K51)</f>
        <v>46</v>
      </c>
      <c r="C51" s="142" t="str">
        <f>IF(Специалисты!L51="","",Специалисты!L51)</f>
        <v/>
      </c>
      <c r="D51" s="142" t="str">
        <f>IF(Специалисты!M51="","",CLEAN(Специалисты!M51))</f>
        <v/>
      </c>
      <c r="E51" s="142" t="str">
        <f>IF(Специалисты!N51="","",CLEAN(Специалисты!N51))</f>
        <v/>
      </c>
      <c r="F51" s="142" t="str">
        <f>IF(Специалисты!O51="","",CLEAN(Специалисты!O51))</f>
        <v/>
      </c>
      <c r="G51" s="142" t="str">
        <f>IF(Специалисты!P51="","",Специалисты!P51)</f>
        <v/>
      </c>
      <c r="H51" s="142" t="str">
        <f>IF(Специалисты!Q51="","",Специалисты!Q51)</f>
        <v/>
      </c>
      <c r="I51" s="142" t="str">
        <f>IF(Специалисты!R51="","",Специалисты!R51)</f>
        <v/>
      </c>
      <c r="J51" s="142" t="str">
        <f>IF(Специалисты!S51="","",Специалисты!S51)</f>
        <v/>
      </c>
      <c r="K51" s="142" t="str">
        <f>IF(Специалисты!T51="","",CLEAN(Специалисты!T51))</f>
        <v/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</row>
    <row r="52" spans="1:84" s="142" customFormat="1" x14ac:dyDescent="0.2">
      <c r="A52" s="142">
        <f>IF(PRODUCT(Специалисты!F52:I52)=1,2,0)</f>
        <v>0</v>
      </c>
      <c r="B52" s="142">
        <f>IF(Специалисты!K52="","",Специалисты!K52)</f>
        <v>47</v>
      </c>
      <c r="C52" s="142" t="str">
        <f>IF(Специалисты!L52="","",Специалисты!L52)</f>
        <v/>
      </c>
      <c r="D52" s="142" t="str">
        <f>IF(Специалисты!M52="","",CLEAN(Специалисты!M52))</f>
        <v/>
      </c>
      <c r="E52" s="142" t="str">
        <f>IF(Специалисты!N52="","",CLEAN(Специалисты!N52))</f>
        <v/>
      </c>
      <c r="F52" s="142" t="str">
        <f>IF(Специалисты!O52="","",CLEAN(Специалисты!O52))</f>
        <v/>
      </c>
      <c r="G52" s="142" t="str">
        <f>IF(Специалисты!P52="","",Специалисты!P52)</f>
        <v/>
      </c>
      <c r="H52" s="142" t="str">
        <f>IF(Специалисты!Q52="","",Специалисты!Q52)</f>
        <v/>
      </c>
      <c r="I52" s="142" t="str">
        <f>IF(Специалисты!R52="","",Специалисты!R52)</f>
        <v/>
      </c>
      <c r="J52" s="142" t="str">
        <f>IF(Специалисты!S52="","",Специалисты!S52)</f>
        <v/>
      </c>
      <c r="K52" s="142" t="str">
        <f>IF(Специалисты!T52="","",CLEAN(Специалисты!T52))</f>
        <v/>
      </c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</row>
    <row r="53" spans="1:84" s="142" customFormat="1" x14ac:dyDescent="0.2">
      <c r="A53" s="142">
        <f>IF(PRODUCT(Специалисты!F53:I53)=1,2,0)</f>
        <v>0</v>
      </c>
      <c r="B53" s="142">
        <f>IF(Специалисты!K53="","",Специалисты!K53)</f>
        <v>48</v>
      </c>
      <c r="C53" s="142" t="str">
        <f>IF(Специалисты!L53="","",Специалисты!L53)</f>
        <v/>
      </c>
      <c r="D53" s="142" t="str">
        <f>IF(Специалисты!M53="","",CLEAN(Специалисты!M53))</f>
        <v/>
      </c>
      <c r="E53" s="142" t="str">
        <f>IF(Специалисты!N53="","",CLEAN(Специалисты!N53))</f>
        <v/>
      </c>
      <c r="F53" s="142" t="str">
        <f>IF(Специалисты!O53="","",CLEAN(Специалисты!O53))</f>
        <v/>
      </c>
      <c r="G53" s="142" t="str">
        <f>IF(Специалисты!P53="","",Специалисты!P53)</f>
        <v/>
      </c>
      <c r="H53" s="142" t="str">
        <f>IF(Специалисты!Q53="","",Специалисты!Q53)</f>
        <v/>
      </c>
      <c r="I53" s="142" t="str">
        <f>IF(Специалисты!R53="","",Специалисты!R53)</f>
        <v/>
      </c>
      <c r="J53" s="142" t="str">
        <f>IF(Специалисты!S53="","",Специалисты!S53)</f>
        <v/>
      </c>
      <c r="K53" s="142" t="str">
        <f>IF(Специалисты!T53="","",CLEAN(Специалисты!T53))</f>
        <v/>
      </c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</row>
    <row r="54" spans="1:84" s="142" customFormat="1" x14ac:dyDescent="0.2">
      <c r="A54" s="142">
        <f>IF(PRODUCT(Специалисты!F54:I54)=1,2,0)</f>
        <v>0</v>
      </c>
      <c r="B54" s="142">
        <f>IF(Специалисты!K54="","",Специалисты!K54)</f>
        <v>49</v>
      </c>
      <c r="C54" s="142" t="str">
        <f>IF(Специалисты!L54="","",Специалисты!L54)</f>
        <v/>
      </c>
      <c r="D54" s="142" t="str">
        <f>IF(Специалисты!M54="","",CLEAN(Специалисты!M54))</f>
        <v/>
      </c>
      <c r="E54" s="142" t="str">
        <f>IF(Специалисты!N54="","",CLEAN(Специалисты!N54))</f>
        <v/>
      </c>
      <c r="F54" s="142" t="str">
        <f>IF(Специалисты!O54="","",CLEAN(Специалисты!O54))</f>
        <v/>
      </c>
      <c r="G54" s="142" t="str">
        <f>IF(Специалисты!P54="","",Специалисты!P54)</f>
        <v/>
      </c>
      <c r="H54" s="142" t="str">
        <f>IF(Специалисты!Q54="","",Специалисты!Q54)</f>
        <v/>
      </c>
      <c r="I54" s="142" t="str">
        <f>IF(Специалисты!R54="","",Специалисты!R54)</f>
        <v/>
      </c>
      <c r="J54" s="142" t="str">
        <f>IF(Специалисты!S54="","",Специалисты!S54)</f>
        <v/>
      </c>
      <c r="K54" s="142" t="str">
        <f>IF(Специалисты!T54="","",CLEAN(Специалисты!T54))</f>
        <v/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</row>
    <row r="55" spans="1:84" s="142" customFormat="1" x14ac:dyDescent="0.2">
      <c r="A55" s="142">
        <f>IF(PRODUCT(Специалисты!F55:I55)=1,2,0)</f>
        <v>0</v>
      </c>
      <c r="B55" s="142">
        <f>IF(Специалисты!K55="","",Специалисты!K55)</f>
        <v>50</v>
      </c>
      <c r="C55" s="142" t="str">
        <f>IF(Специалисты!L55="","",Специалисты!L55)</f>
        <v/>
      </c>
      <c r="D55" s="142" t="str">
        <f>IF(Специалисты!M55="","",CLEAN(Специалисты!M55))</f>
        <v/>
      </c>
      <c r="E55" s="142" t="str">
        <f>IF(Специалисты!N55="","",CLEAN(Специалисты!N55))</f>
        <v/>
      </c>
      <c r="F55" s="142" t="str">
        <f>IF(Специалисты!O55="","",CLEAN(Специалисты!O55))</f>
        <v/>
      </c>
      <c r="G55" s="142" t="str">
        <f>IF(Специалисты!P55="","",Специалисты!P55)</f>
        <v/>
      </c>
      <c r="H55" s="142" t="str">
        <f>IF(Специалисты!Q55="","",Специалисты!Q55)</f>
        <v/>
      </c>
      <c r="I55" s="142" t="str">
        <f>IF(Специалисты!R55="","",Специалисты!R55)</f>
        <v/>
      </c>
      <c r="J55" s="142" t="str">
        <f>IF(Специалисты!S55="","",Специалисты!S55)</f>
        <v/>
      </c>
      <c r="K55" s="142" t="str">
        <f>IF(Специалисты!T55="","",CLEAN(Специалисты!T55))</f>
        <v/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</row>
    <row r="56" spans="1:84" s="144" customFormat="1" x14ac:dyDescent="0.2">
      <c r="B56" s="144" t="s">
        <v>354</v>
      </c>
      <c r="C56" s="131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C56" s="146"/>
      <c r="CD56" s="146"/>
      <c r="CE56" s="146"/>
      <c r="CF56" s="145"/>
    </row>
    <row r="57" spans="1:84" s="151" customFormat="1" ht="60" customHeight="1" x14ac:dyDescent="0.2">
      <c r="B57" s="150" t="s">
        <v>4</v>
      </c>
      <c r="C57" s="150" t="s">
        <v>13</v>
      </c>
      <c r="D57" s="150">
        <f>служ!C39</f>
        <v>1</v>
      </c>
      <c r="E57" s="150">
        <f>служ!D39</f>
        <v>2</v>
      </c>
      <c r="F57" s="150">
        <f>служ!E39</f>
        <v>3</v>
      </c>
      <c r="G57" s="150">
        <f>служ!F39</f>
        <v>4</v>
      </c>
      <c r="H57" s="150" t="str">
        <f>служ!G39</f>
        <v>5(1)</v>
      </c>
      <c r="I57" s="150" t="str">
        <f>служ!H39</f>
        <v>5(2)</v>
      </c>
      <c r="J57" s="150" t="str">
        <f>служ!I39</f>
        <v>6(1)</v>
      </c>
      <c r="K57" s="150" t="str">
        <f>служ!J39</f>
        <v>6(2)</v>
      </c>
      <c r="L57" s="150">
        <f>служ!K39</f>
        <v>7</v>
      </c>
      <c r="M57" s="150">
        <f>служ!L39</f>
        <v>8</v>
      </c>
      <c r="N57" s="150" t="str">
        <f>служ!C43</f>
        <v>9(1)</v>
      </c>
      <c r="O57" s="150" t="str">
        <f>служ!D43</f>
        <v>9(2)</v>
      </c>
      <c r="P57" s="150">
        <f>служ!E43</f>
        <v>10</v>
      </c>
      <c r="Q57" s="150">
        <f>служ!F43</f>
        <v>11</v>
      </c>
      <c r="R57" s="150" t="str">
        <f>служ!G43</f>
        <v>нет</v>
      </c>
      <c r="S57" s="150" t="str">
        <f>служ!H43</f>
        <v>нет</v>
      </c>
      <c r="T57" s="150" t="str">
        <f>служ!I43</f>
        <v>нет</v>
      </c>
      <c r="U57" s="150" t="str">
        <f>служ!J43</f>
        <v>нет</v>
      </c>
      <c r="V57" s="150" t="str">
        <f>служ!K43</f>
        <v>нет</v>
      </c>
      <c r="W57" s="150" t="str">
        <f>служ!L43</f>
        <v>нет</v>
      </c>
      <c r="X57" s="150" t="str">
        <f>служ!M43</f>
        <v>нет</v>
      </c>
      <c r="Y57" s="150" t="str">
        <f>"всего баллов
(из "&amp;служ!M10&amp;")"</f>
        <v>всего баллов
(из 18)</v>
      </c>
      <c r="Z57" s="150" t="s">
        <v>323</v>
      </c>
      <c r="AB57" s="150" t="s">
        <v>399</v>
      </c>
      <c r="AC57" s="150" t="s">
        <v>410</v>
      </c>
    </row>
    <row r="58" spans="1:84" s="147" customFormat="1" x14ac:dyDescent="0.2">
      <c r="A58" s="147">
        <f t="shared" ref="A58:A89" si="0">IF(LEN(C58)&gt;0,1,0)</f>
        <v>1</v>
      </c>
      <c r="B58" s="148">
        <f>IF(Протокол!B10="","",Протокол!B10)</f>
        <v>1</v>
      </c>
      <c r="C58" s="148">
        <f>IF(Протокол!F10="","",Протокол!C10)</f>
        <v>4001</v>
      </c>
      <c r="D58" s="149" t="str">
        <f>IF(Протокол!G10="","",Протокол!G10)</f>
        <v/>
      </c>
      <c r="E58" s="149" t="str">
        <f>IF(Протокол!H10="","",Протокол!H10)</f>
        <v/>
      </c>
      <c r="F58" s="149" t="str">
        <f>IF(Протокол!I10="","",Протокол!I10)</f>
        <v/>
      </c>
      <c r="G58" s="149" t="str">
        <f>IF(Протокол!J10="","",Протокол!J10)</f>
        <v/>
      </c>
      <c r="H58" s="149" t="str">
        <f>IF(Протокол!K10="","",Протокол!K10)</f>
        <v/>
      </c>
      <c r="I58" s="149" t="str">
        <f>IF(Протокол!L10="","",Протокол!L10)</f>
        <v/>
      </c>
      <c r="J58" s="149" t="str">
        <f>IF(Протокол!M10="","",Протокол!M10)</f>
        <v/>
      </c>
      <c r="K58" s="149" t="str">
        <f>IF(Протокол!N10="","",Протокол!N10)</f>
        <v/>
      </c>
      <c r="L58" s="149" t="str">
        <f>IF(Протокол!O10="","",Протокол!O10)</f>
        <v/>
      </c>
      <c r="M58" s="149" t="str">
        <f>IF(Протокол!P10="","",Протокол!P10)</f>
        <v/>
      </c>
      <c r="N58" s="149" t="str">
        <f>IF(Протокол!Q10="","",Протокол!Q10)</f>
        <v/>
      </c>
      <c r="O58" s="149" t="str">
        <f>IF(Протокол!R10="","",Протокол!R10)</f>
        <v/>
      </c>
      <c r="P58" s="149" t="str">
        <f>IF(Протокол!S10="","",Протокол!S10)</f>
        <v/>
      </c>
      <c r="Q58" s="149" t="str">
        <f>IF(Протокол!T10="","",Протокол!T10)</f>
        <v/>
      </c>
      <c r="R58" s="149" t="str">
        <f>IF(Протокол!U10="","",Протокол!U10)</f>
        <v/>
      </c>
      <c r="S58" s="149" t="str">
        <f>IF(Протокол!V10="","",Протокол!V10)</f>
        <v/>
      </c>
      <c r="T58" s="149" t="str">
        <f>IF(Протокол!W10="","",Протокол!W10)</f>
        <v/>
      </c>
      <c r="U58" s="149" t="str">
        <f>IF(Протокол!X10="","",Протокол!X10)</f>
        <v/>
      </c>
      <c r="V58" s="149" t="str">
        <f>IF(Протокол!Y10="","",Протокол!Y10)</f>
        <v/>
      </c>
      <c r="W58" s="149" t="str">
        <f>IF(Протокол!Z10="","",Протокол!Z10)</f>
        <v/>
      </c>
      <c r="X58" s="149" t="str">
        <f>IF(Протокол!AA10="","",Протокол!AA10)</f>
        <v/>
      </c>
      <c r="Y58" s="149" t="str">
        <f>IF(AND(LEN(C58)&gt;0,Z58&gt;0,Z58&lt;21),Протокол!BF10,"")</f>
        <v/>
      </c>
      <c r="Z58" s="147">
        <f>IF(Протокол!F10="","",Протокол!F10)</f>
        <v>16</v>
      </c>
      <c r="AB58" s="149" t="str">
        <f>IF(Протокол!BD10="","",Протокол!BD10)</f>
        <v/>
      </c>
      <c r="AC58" s="149" t="str">
        <f>IF(Протокол!BE10="","",Протокол!BE10)</f>
        <v/>
      </c>
    </row>
    <row r="59" spans="1:84" s="147" customFormat="1" x14ac:dyDescent="0.2">
      <c r="A59" s="147">
        <f t="shared" si="0"/>
        <v>1</v>
      </c>
      <c r="B59" s="148">
        <f>IF(Протокол!B11="","",Протокол!B11)</f>
        <v>2</v>
      </c>
      <c r="C59" s="148">
        <f>IF(Протокол!F11="","",Протокол!C11)</f>
        <v>4002</v>
      </c>
      <c r="D59" s="149" t="str">
        <f>IF(Протокол!G11="","",Протокол!G11)</f>
        <v/>
      </c>
      <c r="E59" s="149" t="str">
        <f>IF(Протокол!H11="","",Протокол!H11)</f>
        <v/>
      </c>
      <c r="F59" s="149" t="str">
        <f>IF(Протокол!I11="","",Протокол!I11)</f>
        <v/>
      </c>
      <c r="G59" s="149" t="str">
        <f>IF(Протокол!J11="","",Протокол!J11)</f>
        <v/>
      </c>
      <c r="H59" s="149" t="str">
        <f>IF(Протокол!K11="","",Протокол!K11)</f>
        <v/>
      </c>
      <c r="I59" s="149" t="str">
        <f>IF(Протокол!L11="","",Протокол!L11)</f>
        <v/>
      </c>
      <c r="J59" s="149" t="str">
        <f>IF(Протокол!M11="","",Протокол!M11)</f>
        <v/>
      </c>
      <c r="K59" s="149" t="str">
        <f>IF(Протокол!N11="","",Протокол!N11)</f>
        <v/>
      </c>
      <c r="L59" s="149" t="str">
        <f>IF(Протокол!O11="","",Протокол!O11)</f>
        <v/>
      </c>
      <c r="M59" s="149" t="str">
        <f>IF(Протокол!P11="","",Протокол!P11)</f>
        <v/>
      </c>
      <c r="N59" s="149" t="str">
        <f>IF(Протокол!Q11="","",Протокол!Q11)</f>
        <v/>
      </c>
      <c r="O59" s="149" t="str">
        <f>IF(Протокол!R11="","",Протокол!R11)</f>
        <v/>
      </c>
      <c r="P59" s="149" t="str">
        <f>IF(Протокол!S11="","",Протокол!S11)</f>
        <v/>
      </c>
      <c r="Q59" s="149" t="str">
        <f>IF(Протокол!T11="","",Протокол!T11)</f>
        <v/>
      </c>
      <c r="R59" s="149" t="str">
        <f>IF(Протокол!U11="","",Протокол!U11)</f>
        <v/>
      </c>
      <c r="S59" s="149" t="str">
        <f>IF(Протокол!V11="","",Протокол!V11)</f>
        <v/>
      </c>
      <c r="T59" s="149" t="str">
        <f>IF(Протокол!W11="","",Протокол!W11)</f>
        <v/>
      </c>
      <c r="U59" s="149" t="str">
        <f>IF(Протокол!X11="","",Протокол!X11)</f>
        <v/>
      </c>
      <c r="V59" s="149" t="str">
        <f>IF(Протокол!Y11="","",Протокол!Y11)</f>
        <v/>
      </c>
      <c r="W59" s="149" t="str">
        <f>IF(Протокол!Z11="","",Протокол!Z11)</f>
        <v/>
      </c>
      <c r="X59" s="149" t="str">
        <f>IF(Протокол!AA11="","",Протокол!AA11)</f>
        <v/>
      </c>
      <c r="Y59" s="149" t="str">
        <f>IF(AND(LEN(C59)&gt;0,Z59&gt;0,Z59&lt;21),Протокол!BF11,"")</f>
        <v/>
      </c>
      <c r="Z59" s="147">
        <f>IF(Протокол!F11="","",Протокол!F11)</f>
        <v>13</v>
      </c>
      <c r="AB59" s="149" t="str">
        <f>IF(Протокол!BD11="","",Протокол!BD11)</f>
        <v/>
      </c>
      <c r="AC59" s="149" t="str">
        <f>IF(Протокол!BE11="","",Протокол!BE11)</f>
        <v/>
      </c>
    </row>
    <row r="60" spans="1:84" s="147" customFormat="1" x14ac:dyDescent="0.2">
      <c r="A60" s="147">
        <f t="shared" si="0"/>
        <v>1</v>
      </c>
      <c r="B60" s="148">
        <f>IF(Протокол!B12="","",Протокол!B12)</f>
        <v>3</v>
      </c>
      <c r="C60" s="148">
        <f>IF(Протокол!F12="","",Протокол!C12)</f>
        <v>4003</v>
      </c>
      <c r="D60" s="149" t="str">
        <f>IF(Протокол!G12="","",Протокол!G12)</f>
        <v/>
      </c>
      <c r="E60" s="149" t="str">
        <f>IF(Протокол!H12="","",Протокол!H12)</f>
        <v/>
      </c>
      <c r="F60" s="149" t="str">
        <f>IF(Протокол!I12="","",Протокол!I12)</f>
        <v/>
      </c>
      <c r="G60" s="149" t="str">
        <f>IF(Протокол!J12="","",Протокол!J12)</f>
        <v/>
      </c>
      <c r="H60" s="149" t="str">
        <f>IF(Протокол!K12="","",Протокол!K12)</f>
        <v/>
      </c>
      <c r="I60" s="149" t="str">
        <f>IF(Протокол!L12="","",Протокол!L12)</f>
        <v/>
      </c>
      <c r="J60" s="149" t="str">
        <f>IF(Протокол!M12="","",Протокол!M12)</f>
        <v/>
      </c>
      <c r="K60" s="149" t="str">
        <f>IF(Протокол!N12="","",Протокол!N12)</f>
        <v/>
      </c>
      <c r="L60" s="149" t="str">
        <f>IF(Протокол!O12="","",Протокол!O12)</f>
        <v/>
      </c>
      <c r="M60" s="149" t="str">
        <f>IF(Протокол!P12="","",Протокол!P12)</f>
        <v/>
      </c>
      <c r="N60" s="149" t="str">
        <f>IF(Протокол!Q12="","",Протокол!Q12)</f>
        <v/>
      </c>
      <c r="O60" s="149" t="str">
        <f>IF(Протокол!R12="","",Протокол!R12)</f>
        <v/>
      </c>
      <c r="P60" s="149" t="str">
        <f>IF(Протокол!S12="","",Протокол!S12)</f>
        <v/>
      </c>
      <c r="Q60" s="149" t="str">
        <f>IF(Протокол!T12="","",Протокол!T12)</f>
        <v/>
      </c>
      <c r="R60" s="149" t="str">
        <f>IF(Протокол!U12="","",Протокол!U12)</f>
        <v/>
      </c>
      <c r="S60" s="149" t="str">
        <f>IF(Протокол!V12="","",Протокол!V12)</f>
        <v/>
      </c>
      <c r="T60" s="149" t="str">
        <f>IF(Протокол!W12="","",Протокол!W12)</f>
        <v/>
      </c>
      <c r="U60" s="149" t="str">
        <f>IF(Протокол!X12="","",Протокол!X12)</f>
        <v/>
      </c>
      <c r="V60" s="149" t="str">
        <f>IF(Протокол!Y12="","",Протокол!Y12)</f>
        <v/>
      </c>
      <c r="W60" s="149" t="str">
        <f>IF(Протокол!Z12="","",Протокол!Z12)</f>
        <v/>
      </c>
      <c r="X60" s="149" t="str">
        <f>IF(Протокол!AA12="","",Протокол!AA12)</f>
        <v/>
      </c>
      <c r="Y60" s="149" t="str">
        <f>IF(AND(LEN(C60)&gt;0,Z60&gt;0,Z60&lt;21),Протокол!BF12,"")</f>
        <v/>
      </c>
      <c r="Z60" s="147">
        <f>IF(Протокол!F12="","",Протокол!F12)</f>
        <v>13</v>
      </c>
      <c r="AB60" s="149" t="str">
        <f>IF(Протокол!BD12="","",Протокол!BD12)</f>
        <v/>
      </c>
      <c r="AC60" s="149" t="str">
        <f>IF(Протокол!BE12="","",Протокол!BE12)</f>
        <v/>
      </c>
    </row>
    <row r="61" spans="1:84" s="147" customFormat="1" x14ac:dyDescent="0.2">
      <c r="A61" s="147">
        <f t="shared" si="0"/>
        <v>1</v>
      </c>
      <c r="B61" s="148">
        <f>IF(Протокол!B13="","",Протокол!B13)</f>
        <v>4</v>
      </c>
      <c r="C61" s="148">
        <f>IF(Протокол!F13="","",Протокол!C13)</f>
        <v>4004</v>
      </c>
      <c r="D61" s="149" t="str">
        <f>IF(Протокол!G13="","",Протокол!G13)</f>
        <v/>
      </c>
      <c r="E61" s="149" t="str">
        <f>IF(Протокол!H13="","",Протокол!H13)</f>
        <v/>
      </c>
      <c r="F61" s="149" t="str">
        <f>IF(Протокол!I13="","",Протокол!I13)</f>
        <v/>
      </c>
      <c r="G61" s="149" t="str">
        <f>IF(Протокол!J13="","",Протокол!J13)</f>
        <v/>
      </c>
      <c r="H61" s="149" t="str">
        <f>IF(Протокол!K13="","",Протокол!K13)</f>
        <v/>
      </c>
      <c r="I61" s="149" t="str">
        <f>IF(Протокол!L13="","",Протокол!L13)</f>
        <v/>
      </c>
      <c r="J61" s="149" t="str">
        <f>IF(Протокол!M13="","",Протокол!M13)</f>
        <v/>
      </c>
      <c r="K61" s="149" t="str">
        <f>IF(Протокол!N13="","",Протокол!N13)</f>
        <v/>
      </c>
      <c r="L61" s="149" t="str">
        <f>IF(Протокол!O13="","",Протокол!O13)</f>
        <v/>
      </c>
      <c r="M61" s="149" t="str">
        <f>IF(Протокол!P13="","",Протокол!P13)</f>
        <v/>
      </c>
      <c r="N61" s="149" t="str">
        <f>IF(Протокол!Q13="","",Протокол!Q13)</f>
        <v/>
      </c>
      <c r="O61" s="149" t="str">
        <f>IF(Протокол!R13="","",Протокол!R13)</f>
        <v/>
      </c>
      <c r="P61" s="149" t="str">
        <f>IF(Протокол!S13="","",Протокол!S13)</f>
        <v/>
      </c>
      <c r="Q61" s="149" t="str">
        <f>IF(Протокол!T13="","",Протокол!T13)</f>
        <v/>
      </c>
      <c r="R61" s="149" t="str">
        <f>IF(Протокол!U13="","",Протокол!U13)</f>
        <v/>
      </c>
      <c r="S61" s="149" t="str">
        <f>IF(Протокол!V13="","",Протокол!V13)</f>
        <v/>
      </c>
      <c r="T61" s="149" t="str">
        <f>IF(Протокол!W13="","",Протокол!W13)</f>
        <v/>
      </c>
      <c r="U61" s="149" t="str">
        <f>IF(Протокол!X13="","",Протокол!X13)</f>
        <v/>
      </c>
      <c r="V61" s="149" t="str">
        <f>IF(Протокол!Y13="","",Протокол!Y13)</f>
        <v/>
      </c>
      <c r="W61" s="149" t="str">
        <f>IF(Протокол!Z13="","",Протокол!Z13)</f>
        <v/>
      </c>
      <c r="X61" s="149" t="str">
        <f>IF(Протокол!AA13="","",Протокол!AA13)</f>
        <v/>
      </c>
      <c r="Y61" s="149" t="str">
        <f>IF(AND(LEN(C61)&gt;0,Z61&gt;0,Z61&lt;21),Протокол!BF13,"")</f>
        <v/>
      </c>
      <c r="Z61" s="147">
        <f>IF(Протокол!F13="","",Протокол!F13)</f>
        <v>13</v>
      </c>
      <c r="AB61" s="149" t="str">
        <f>IF(Протокол!BD13="","",Протокол!BD13)</f>
        <v/>
      </c>
      <c r="AC61" s="149" t="str">
        <f>IF(Протокол!BE13="","",Протокол!BE13)</f>
        <v/>
      </c>
    </row>
    <row r="62" spans="1:84" s="147" customFormat="1" x14ac:dyDescent="0.2">
      <c r="A62" s="147">
        <f t="shared" si="0"/>
        <v>1</v>
      </c>
      <c r="B62" s="148">
        <f>IF(Протокол!B14="","",Протокол!B14)</f>
        <v>5</v>
      </c>
      <c r="C62" s="148">
        <f>IF(Протокол!F14="","",Протокол!C14)</f>
        <v>4005</v>
      </c>
      <c r="D62" s="149" t="str">
        <f>IF(Протокол!G14="","",Протокол!G14)</f>
        <v/>
      </c>
      <c r="E62" s="149" t="str">
        <f>IF(Протокол!H14="","",Протокол!H14)</f>
        <v/>
      </c>
      <c r="F62" s="149" t="str">
        <f>IF(Протокол!I14="","",Протокол!I14)</f>
        <v/>
      </c>
      <c r="G62" s="149" t="str">
        <f>IF(Протокол!J14="","",Протокол!J14)</f>
        <v/>
      </c>
      <c r="H62" s="149" t="str">
        <f>IF(Протокол!K14="","",Протокол!K14)</f>
        <v/>
      </c>
      <c r="I62" s="149" t="str">
        <f>IF(Протокол!L14="","",Протокол!L14)</f>
        <v/>
      </c>
      <c r="J62" s="149" t="str">
        <f>IF(Протокол!M14="","",Протокол!M14)</f>
        <v/>
      </c>
      <c r="K62" s="149" t="str">
        <f>IF(Протокол!N14="","",Протокол!N14)</f>
        <v/>
      </c>
      <c r="L62" s="149" t="str">
        <f>IF(Протокол!O14="","",Протокол!O14)</f>
        <v/>
      </c>
      <c r="M62" s="149" t="str">
        <f>IF(Протокол!P14="","",Протокол!P14)</f>
        <v/>
      </c>
      <c r="N62" s="149" t="str">
        <f>IF(Протокол!Q14="","",Протокол!Q14)</f>
        <v/>
      </c>
      <c r="O62" s="149" t="str">
        <f>IF(Протокол!R14="","",Протокол!R14)</f>
        <v/>
      </c>
      <c r="P62" s="149" t="str">
        <f>IF(Протокол!S14="","",Протокол!S14)</f>
        <v/>
      </c>
      <c r="Q62" s="149" t="str">
        <f>IF(Протокол!T14="","",Протокол!T14)</f>
        <v/>
      </c>
      <c r="R62" s="149" t="str">
        <f>IF(Протокол!U14="","",Протокол!U14)</f>
        <v/>
      </c>
      <c r="S62" s="149" t="str">
        <f>IF(Протокол!V14="","",Протокол!V14)</f>
        <v/>
      </c>
      <c r="T62" s="149" t="str">
        <f>IF(Протокол!W14="","",Протокол!W14)</f>
        <v/>
      </c>
      <c r="U62" s="149" t="str">
        <f>IF(Протокол!X14="","",Протокол!X14)</f>
        <v/>
      </c>
      <c r="V62" s="149" t="str">
        <f>IF(Протокол!Y14="","",Протокол!Y14)</f>
        <v/>
      </c>
      <c r="W62" s="149" t="str">
        <f>IF(Протокол!Z14="","",Протокол!Z14)</f>
        <v/>
      </c>
      <c r="X62" s="149" t="str">
        <f>IF(Протокол!AA14="","",Протокол!AA14)</f>
        <v/>
      </c>
      <c r="Y62" s="149" t="str">
        <f>IF(AND(LEN(C62)&gt;0,Z62&gt;0,Z62&lt;21),Протокол!BF14,"")</f>
        <v/>
      </c>
      <c r="Z62" s="147">
        <f>IF(Протокол!F14="","",Протокол!F14)</f>
        <v>13</v>
      </c>
      <c r="AB62" s="149" t="str">
        <f>IF(Протокол!BD14="","",Протокол!BD14)</f>
        <v/>
      </c>
      <c r="AC62" s="149" t="str">
        <f>IF(Протокол!BE14="","",Протокол!BE14)</f>
        <v/>
      </c>
    </row>
    <row r="63" spans="1:84" s="147" customFormat="1" x14ac:dyDescent="0.2">
      <c r="A63" s="147">
        <f t="shared" si="0"/>
        <v>1</v>
      </c>
      <c r="B63" s="148">
        <f>IF(Протокол!B15="","",Протокол!B15)</f>
        <v>6</v>
      </c>
      <c r="C63" s="148">
        <f>IF(Протокол!F15="","",Протокол!C15)</f>
        <v>4006</v>
      </c>
      <c r="D63" s="149" t="str">
        <f>IF(Протокол!G15="","",Протокол!G15)</f>
        <v/>
      </c>
      <c r="E63" s="149" t="str">
        <f>IF(Протокол!H15="","",Протокол!H15)</f>
        <v/>
      </c>
      <c r="F63" s="149" t="str">
        <f>IF(Протокол!I15="","",Протокол!I15)</f>
        <v/>
      </c>
      <c r="G63" s="149" t="str">
        <f>IF(Протокол!J15="","",Протокол!J15)</f>
        <v/>
      </c>
      <c r="H63" s="149" t="str">
        <f>IF(Протокол!K15="","",Протокол!K15)</f>
        <v/>
      </c>
      <c r="I63" s="149" t="str">
        <f>IF(Протокол!L15="","",Протокол!L15)</f>
        <v/>
      </c>
      <c r="J63" s="149" t="str">
        <f>IF(Протокол!M15="","",Протокол!M15)</f>
        <v/>
      </c>
      <c r="K63" s="149" t="str">
        <f>IF(Протокол!N15="","",Протокол!N15)</f>
        <v/>
      </c>
      <c r="L63" s="149" t="str">
        <f>IF(Протокол!O15="","",Протокол!O15)</f>
        <v/>
      </c>
      <c r="M63" s="149" t="str">
        <f>IF(Протокол!P15="","",Протокол!P15)</f>
        <v/>
      </c>
      <c r="N63" s="149" t="str">
        <f>IF(Протокол!Q15="","",Протокол!Q15)</f>
        <v/>
      </c>
      <c r="O63" s="149" t="str">
        <f>IF(Протокол!R15="","",Протокол!R15)</f>
        <v/>
      </c>
      <c r="P63" s="149" t="str">
        <f>IF(Протокол!S15="","",Протокол!S15)</f>
        <v/>
      </c>
      <c r="Q63" s="149" t="str">
        <f>IF(Протокол!T15="","",Протокол!T15)</f>
        <v/>
      </c>
      <c r="R63" s="149" t="str">
        <f>IF(Протокол!U15="","",Протокол!U15)</f>
        <v/>
      </c>
      <c r="S63" s="149" t="str">
        <f>IF(Протокол!V15="","",Протокол!V15)</f>
        <v/>
      </c>
      <c r="T63" s="149" t="str">
        <f>IF(Протокол!W15="","",Протокол!W15)</f>
        <v/>
      </c>
      <c r="U63" s="149" t="str">
        <f>IF(Протокол!X15="","",Протокол!X15)</f>
        <v/>
      </c>
      <c r="V63" s="149" t="str">
        <f>IF(Протокол!Y15="","",Протокол!Y15)</f>
        <v/>
      </c>
      <c r="W63" s="149" t="str">
        <f>IF(Протокол!Z15="","",Протокол!Z15)</f>
        <v/>
      </c>
      <c r="X63" s="149" t="str">
        <f>IF(Протокол!AA15="","",Протокол!AA15)</f>
        <v/>
      </c>
      <c r="Y63" s="149" t="str">
        <f>IF(AND(LEN(C63)&gt;0,Z63&gt;0,Z63&lt;21),Протокол!BF15,"")</f>
        <v/>
      </c>
      <c r="Z63" s="147">
        <f>IF(Протокол!F15="","",Протокол!F15)</f>
        <v>16</v>
      </c>
      <c r="AB63" s="149" t="str">
        <f>IF(Протокол!BD15="","",Протокол!BD15)</f>
        <v/>
      </c>
      <c r="AC63" s="149" t="str">
        <f>IF(Протокол!BE15="","",Протокол!BE15)</f>
        <v/>
      </c>
    </row>
    <row r="64" spans="1:84" s="147" customFormat="1" x14ac:dyDescent="0.2">
      <c r="A64" s="147">
        <f t="shared" si="0"/>
        <v>1</v>
      </c>
      <c r="B64" s="148">
        <f>IF(Протокол!B16="","",Протокол!B16)</f>
        <v>7</v>
      </c>
      <c r="C64" s="148">
        <f>IF(Протокол!F16="","",Протокол!C16)</f>
        <v>4007</v>
      </c>
      <c r="D64" s="149" t="str">
        <f>IF(Протокол!G16="","",Протокол!G16)</f>
        <v/>
      </c>
      <c r="E64" s="149" t="str">
        <f>IF(Протокол!H16="","",Протокол!H16)</f>
        <v/>
      </c>
      <c r="F64" s="149" t="str">
        <f>IF(Протокол!I16="","",Протокол!I16)</f>
        <v/>
      </c>
      <c r="G64" s="149" t="str">
        <f>IF(Протокол!J16="","",Протокол!J16)</f>
        <v/>
      </c>
      <c r="H64" s="149" t="str">
        <f>IF(Протокол!K16="","",Протокол!K16)</f>
        <v/>
      </c>
      <c r="I64" s="149" t="str">
        <f>IF(Протокол!L16="","",Протокол!L16)</f>
        <v/>
      </c>
      <c r="J64" s="149" t="str">
        <f>IF(Протокол!M16="","",Протокол!M16)</f>
        <v/>
      </c>
      <c r="K64" s="149" t="str">
        <f>IF(Протокол!N16="","",Протокол!N16)</f>
        <v/>
      </c>
      <c r="L64" s="149" t="str">
        <f>IF(Протокол!O16="","",Протокол!O16)</f>
        <v/>
      </c>
      <c r="M64" s="149" t="str">
        <f>IF(Протокол!P16="","",Протокол!P16)</f>
        <v/>
      </c>
      <c r="N64" s="149" t="str">
        <f>IF(Протокол!Q16="","",Протокол!Q16)</f>
        <v/>
      </c>
      <c r="O64" s="149" t="str">
        <f>IF(Протокол!R16="","",Протокол!R16)</f>
        <v/>
      </c>
      <c r="P64" s="149" t="str">
        <f>IF(Протокол!S16="","",Протокол!S16)</f>
        <v/>
      </c>
      <c r="Q64" s="149" t="str">
        <f>IF(Протокол!T16="","",Протокол!T16)</f>
        <v/>
      </c>
      <c r="R64" s="149" t="str">
        <f>IF(Протокол!U16="","",Протокол!U16)</f>
        <v/>
      </c>
      <c r="S64" s="149" t="str">
        <f>IF(Протокол!V16="","",Протокол!V16)</f>
        <v/>
      </c>
      <c r="T64" s="149" t="str">
        <f>IF(Протокол!W16="","",Протокол!W16)</f>
        <v/>
      </c>
      <c r="U64" s="149" t="str">
        <f>IF(Протокол!X16="","",Протокол!X16)</f>
        <v/>
      </c>
      <c r="V64" s="149" t="str">
        <f>IF(Протокол!Y16="","",Протокол!Y16)</f>
        <v/>
      </c>
      <c r="W64" s="149" t="str">
        <f>IF(Протокол!Z16="","",Протокол!Z16)</f>
        <v/>
      </c>
      <c r="X64" s="149" t="str">
        <f>IF(Протокол!AA16="","",Протокол!AA16)</f>
        <v/>
      </c>
      <c r="Y64" s="149" t="str">
        <f>IF(AND(LEN(C64)&gt;0,Z64&gt;0,Z64&lt;21),Протокол!BF16,"")</f>
        <v/>
      </c>
      <c r="Z64" s="147">
        <f>IF(Протокол!F16="","",Протокол!F16)</f>
        <v>13</v>
      </c>
      <c r="AB64" s="149" t="str">
        <f>IF(Протокол!BD16="","",Протокол!BD16)</f>
        <v/>
      </c>
      <c r="AC64" s="149" t="str">
        <f>IF(Протокол!BE16="","",Протокол!BE16)</f>
        <v/>
      </c>
    </row>
    <row r="65" spans="1:29" s="147" customFormat="1" x14ac:dyDescent="0.2">
      <c r="A65" s="147">
        <f t="shared" si="0"/>
        <v>1</v>
      </c>
      <c r="B65" s="148">
        <f>IF(Протокол!B17="","",Протокол!B17)</f>
        <v>8</v>
      </c>
      <c r="C65" s="148">
        <f>IF(Протокол!F17="","",Протокол!C17)</f>
        <v>4008</v>
      </c>
      <c r="D65" s="149" t="str">
        <f>IF(Протокол!G17="","",Протокол!G17)</f>
        <v/>
      </c>
      <c r="E65" s="149" t="str">
        <f>IF(Протокол!H17="","",Протокол!H17)</f>
        <v/>
      </c>
      <c r="F65" s="149" t="str">
        <f>IF(Протокол!I17="","",Протокол!I17)</f>
        <v/>
      </c>
      <c r="G65" s="149" t="str">
        <f>IF(Протокол!J17="","",Протокол!J17)</f>
        <v/>
      </c>
      <c r="H65" s="149" t="str">
        <f>IF(Протокол!K17="","",Протокол!K17)</f>
        <v/>
      </c>
      <c r="I65" s="149" t="str">
        <f>IF(Протокол!L17="","",Протокол!L17)</f>
        <v/>
      </c>
      <c r="J65" s="149" t="str">
        <f>IF(Протокол!M17="","",Протокол!M17)</f>
        <v/>
      </c>
      <c r="K65" s="149" t="str">
        <f>IF(Протокол!N17="","",Протокол!N17)</f>
        <v/>
      </c>
      <c r="L65" s="149" t="str">
        <f>IF(Протокол!O17="","",Протокол!O17)</f>
        <v/>
      </c>
      <c r="M65" s="149" t="str">
        <f>IF(Протокол!P17="","",Протокол!P17)</f>
        <v/>
      </c>
      <c r="N65" s="149" t="str">
        <f>IF(Протокол!Q17="","",Протокол!Q17)</f>
        <v/>
      </c>
      <c r="O65" s="149" t="str">
        <f>IF(Протокол!R17="","",Протокол!R17)</f>
        <v/>
      </c>
      <c r="P65" s="149" t="str">
        <f>IF(Протокол!S17="","",Протокол!S17)</f>
        <v/>
      </c>
      <c r="Q65" s="149" t="str">
        <f>IF(Протокол!T17="","",Протокол!T17)</f>
        <v/>
      </c>
      <c r="R65" s="149" t="str">
        <f>IF(Протокол!U17="","",Протокол!U17)</f>
        <v/>
      </c>
      <c r="S65" s="149" t="str">
        <f>IF(Протокол!V17="","",Протокол!V17)</f>
        <v/>
      </c>
      <c r="T65" s="149" t="str">
        <f>IF(Протокол!W17="","",Протокол!W17)</f>
        <v/>
      </c>
      <c r="U65" s="149" t="str">
        <f>IF(Протокол!X17="","",Протокол!X17)</f>
        <v/>
      </c>
      <c r="V65" s="149" t="str">
        <f>IF(Протокол!Y17="","",Протокол!Y17)</f>
        <v/>
      </c>
      <c r="W65" s="149" t="str">
        <f>IF(Протокол!Z17="","",Протокол!Z17)</f>
        <v/>
      </c>
      <c r="X65" s="149" t="str">
        <f>IF(Протокол!AA17="","",Протокол!AA17)</f>
        <v/>
      </c>
      <c r="Y65" s="149" t="str">
        <f>IF(AND(LEN(C65)&gt;0,Z65&gt;0,Z65&lt;21),Протокол!BF17,"")</f>
        <v/>
      </c>
      <c r="Z65" s="147">
        <f>IF(Протокол!F17="","",Протокол!F17)</f>
        <v>16</v>
      </c>
      <c r="AB65" s="149" t="str">
        <f>IF(Протокол!BD17="","",Протокол!BD17)</f>
        <v/>
      </c>
      <c r="AC65" s="149" t="str">
        <f>IF(Протокол!BE17="","",Протокол!BE17)</f>
        <v/>
      </c>
    </row>
    <row r="66" spans="1:29" s="147" customFormat="1" x14ac:dyDescent="0.2">
      <c r="A66" s="147">
        <f t="shared" si="0"/>
        <v>1</v>
      </c>
      <c r="B66" s="148">
        <f>IF(Протокол!B18="","",Протокол!B18)</f>
        <v>9</v>
      </c>
      <c r="C66" s="148">
        <f>IF(Протокол!F18="","",Протокол!C18)</f>
        <v>4009</v>
      </c>
      <c r="D66" s="149" t="str">
        <f>IF(Протокол!G18="","",Протокол!G18)</f>
        <v/>
      </c>
      <c r="E66" s="149" t="str">
        <f>IF(Протокол!H18="","",Протокол!H18)</f>
        <v/>
      </c>
      <c r="F66" s="149" t="str">
        <f>IF(Протокол!I18="","",Протокол!I18)</f>
        <v/>
      </c>
      <c r="G66" s="149" t="str">
        <f>IF(Протокол!J18="","",Протокол!J18)</f>
        <v/>
      </c>
      <c r="H66" s="149" t="str">
        <f>IF(Протокол!K18="","",Протокол!K18)</f>
        <v/>
      </c>
      <c r="I66" s="149" t="str">
        <f>IF(Протокол!L18="","",Протокол!L18)</f>
        <v/>
      </c>
      <c r="J66" s="149" t="str">
        <f>IF(Протокол!M18="","",Протокол!M18)</f>
        <v/>
      </c>
      <c r="K66" s="149" t="str">
        <f>IF(Протокол!N18="","",Протокол!N18)</f>
        <v/>
      </c>
      <c r="L66" s="149" t="str">
        <f>IF(Протокол!O18="","",Протокол!O18)</f>
        <v/>
      </c>
      <c r="M66" s="149" t="str">
        <f>IF(Протокол!P18="","",Протокол!P18)</f>
        <v/>
      </c>
      <c r="N66" s="149" t="str">
        <f>IF(Протокол!Q18="","",Протокол!Q18)</f>
        <v/>
      </c>
      <c r="O66" s="149" t="str">
        <f>IF(Протокол!R18="","",Протокол!R18)</f>
        <v/>
      </c>
      <c r="P66" s="149" t="str">
        <f>IF(Протокол!S18="","",Протокол!S18)</f>
        <v/>
      </c>
      <c r="Q66" s="149" t="str">
        <f>IF(Протокол!T18="","",Протокол!T18)</f>
        <v/>
      </c>
      <c r="R66" s="149" t="str">
        <f>IF(Протокол!U18="","",Протокол!U18)</f>
        <v/>
      </c>
      <c r="S66" s="149" t="str">
        <f>IF(Протокол!V18="","",Протокол!V18)</f>
        <v/>
      </c>
      <c r="T66" s="149" t="str">
        <f>IF(Протокол!W18="","",Протокол!W18)</f>
        <v/>
      </c>
      <c r="U66" s="149" t="str">
        <f>IF(Протокол!X18="","",Протокол!X18)</f>
        <v/>
      </c>
      <c r="V66" s="149" t="str">
        <f>IF(Протокол!Y18="","",Протокол!Y18)</f>
        <v/>
      </c>
      <c r="W66" s="149" t="str">
        <f>IF(Протокол!Z18="","",Протокол!Z18)</f>
        <v/>
      </c>
      <c r="X66" s="149" t="str">
        <f>IF(Протокол!AA18="","",Протокол!AA18)</f>
        <v/>
      </c>
      <c r="Y66" s="149" t="str">
        <f>IF(AND(LEN(C66)&gt;0,Z66&gt;0,Z66&lt;21),Протокол!BF18,"")</f>
        <v/>
      </c>
      <c r="Z66" s="147">
        <f>IF(Протокол!F18="","",Протокол!F18)</f>
        <v>13</v>
      </c>
      <c r="AB66" s="149" t="str">
        <f>IF(Протокол!BD18="","",Протокол!BD18)</f>
        <v/>
      </c>
      <c r="AC66" s="149" t="str">
        <f>IF(Протокол!BE18="","",Протокол!BE18)</f>
        <v/>
      </c>
    </row>
    <row r="67" spans="1:29" s="147" customFormat="1" x14ac:dyDescent="0.2">
      <c r="A67" s="147">
        <f t="shared" si="0"/>
        <v>1</v>
      </c>
      <c r="B67" s="148">
        <f>IF(Протокол!B19="","",Протокол!B19)</f>
        <v>10</v>
      </c>
      <c r="C67" s="148">
        <f>IF(Протокол!F19="","",Протокол!C19)</f>
        <v>4010</v>
      </c>
      <c r="D67" s="149" t="str">
        <f>IF(Протокол!G19="","",Протокол!G19)</f>
        <v/>
      </c>
      <c r="E67" s="149" t="str">
        <f>IF(Протокол!H19="","",Протокол!H19)</f>
        <v/>
      </c>
      <c r="F67" s="149" t="str">
        <f>IF(Протокол!I19="","",Протокол!I19)</f>
        <v/>
      </c>
      <c r="G67" s="149" t="str">
        <f>IF(Протокол!J19="","",Протокол!J19)</f>
        <v/>
      </c>
      <c r="H67" s="149" t="str">
        <f>IF(Протокол!K19="","",Протокол!K19)</f>
        <v/>
      </c>
      <c r="I67" s="149" t="str">
        <f>IF(Протокол!L19="","",Протокол!L19)</f>
        <v/>
      </c>
      <c r="J67" s="149" t="str">
        <f>IF(Протокол!M19="","",Протокол!M19)</f>
        <v/>
      </c>
      <c r="K67" s="149" t="str">
        <f>IF(Протокол!N19="","",Протокол!N19)</f>
        <v/>
      </c>
      <c r="L67" s="149" t="str">
        <f>IF(Протокол!O19="","",Протокол!O19)</f>
        <v/>
      </c>
      <c r="M67" s="149" t="str">
        <f>IF(Протокол!P19="","",Протокол!P19)</f>
        <v/>
      </c>
      <c r="N67" s="149" t="str">
        <f>IF(Протокол!Q19="","",Протокол!Q19)</f>
        <v/>
      </c>
      <c r="O67" s="149" t="str">
        <f>IF(Протокол!R19="","",Протокол!R19)</f>
        <v/>
      </c>
      <c r="P67" s="149" t="str">
        <f>IF(Протокол!S19="","",Протокол!S19)</f>
        <v/>
      </c>
      <c r="Q67" s="149" t="str">
        <f>IF(Протокол!T19="","",Протокол!T19)</f>
        <v/>
      </c>
      <c r="R67" s="149" t="str">
        <f>IF(Протокол!U19="","",Протокол!U19)</f>
        <v/>
      </c>
      <c r="S67" s="149" t="str">
        <f>IF(Протокол!V19="","",Протокол!V19)</f>
        <v/>
      </c>
      <c r="T67" s="149" t="str">
        <f>IF(Протокол!W19="","",Протокол!W19)</f>
        <v/>
      </c>
      <c r="U67" s="149" t="str">
        <f>IF(Протокол!X19="","",Протокол!X19)</f>
        <v/>
      </c>
      <c r="V67" s="149" t="str">
        <f>IF(Протокол!Y19="","",Протокол!Y19)</f>
        <v/>
      </c>
      <c r="W67" s="149" t="str">
        <f>IF(Протокол!Z19="","",Протокол!Z19)</f>
        <v/>
      </c>
      <c r="X67" s="149" t="str">
        <f>IF(Протокол!AA19="","",Протокол!AA19)</f>
        <v/>
      </c>
      <c r="Y67" s="149" t="str">
        <f>IF(AND(LEN(C67)&gt;0,Z67&gt;0,Z67&lt;21),Протокол!BF19,"")</f>
        <v/>
      </c>
      <c r="Z67" s="147">
        <f>IF(Протокол!F19="","",Протокол!F19)</f>
        <v>13</v>
      </c>
      <c r="AB67" s="149" t="str">
        <f>IF(Протокол!BD19="","",Протокол!BD19)</f>
        <v/>
      </c>
      <c r="AC67" s="149" t="str">
        <f>IF(Протокол!BE19="","",Протокол!BE19)</f>
        <v/>
      </c>
    </row>
    <row r="68" spans="1:29" s="147" customFormat="1" x14ac:dyDescent="0.2">
      <c r="A68" s="147">
        <f t="shared" si="0"/>
        <v>1</v>
      </c>
      <c r="B68" s="148">
        <f>IF(Протокол!B20="","",Протокол!B20)</f>
        <v>11</v>
      </c>
      <c r="C68" s="148">
        <f>IF(Протокол!F20="","",Протокол!C20)</f>
        <v>4011</v>
      </c>
      <c r="D68" s="149" t="str">
        <f>IF(Протокол!G20="","",Протокол!G20)</f>
        <v/>
      </c>
      <c r="E68" s="149" t="str">
        <f>IF(Протокол!H20="","",Протокол!H20)</f>
        <v/>
      </c>
      <c r="F68" s="149" t="str">
        <f>IF(Протокол!I20="","",Протокол!I20)</f>
        <v/>
      </c>
      <c r="G68" s="149" t="str">
        <f>IF(Протокол!J20="","",Протокол!J20)</f>
        <v/>
      </c>
      <c r="H68" s="149" t="str">
        <f>IF(Протокол!K20="","",Протокол!K20)</f>
        <v/>
      </c>
      <c r="I68" s="149" t="str">
        <f>IF(Протокол!L20="","",Протокол!L20)</f>
        <v/>
      </c>
      <c r="J68" s="149" t="str">
        <f>IF(Протокол!M20="","",Протокол!M20)</f>
        <v/>
      </c>
      <c r="K68" s="149" t="str">
        <f>IF(Протокол!N20="","",Протокол!N20)</f>
        <v/>
      </c>
      <c r="L68" s="149" t="str">
        <f>IF(Протокол!O20="","",Протокол!O20)</f>
        <v/>
      </c>
      <c r="M68" s="149" t="str">
        <f>IF(Протокол!P20="","",Протокол!P20)</f>
        <v/>
      </c>
      <c r="N68" s="149" t="str">
        <f>IF(Протокол!Q20="","",Протокол!Q20)</f>
        <v/>
      </c>
      <c r="O68" s="149" t="str">
        <f>IF(Протокол!R20="","",Протокол!R20)</f>
        <v/>
      </c>
      <c r="P68" s="149" t="str">
        <f>IF(Протокол!S20="","",Протокол!S20)</f>
        <v/>
      </c>
      <c r="Q68" s="149" t="str">
        <f>IF(Протокол!T20="","",Протокол!T20)</f>
        <v/>
      </c>
      <c r="R68" s="149" t="str">
        <f>IF(Протокол!U20="","",Протокол!U20)</f>
        <v/>
      </c>
      <c r="S68" s="149" t="str">
        <f>IF(Протокол!V20="","",Протокол!V20)</f>
        <v/>
      </c>
      <c r="T68" s="149" t="str">
        <f>IF(Протокол!W20="","",Протокол!W20)</f>
        <v/>
      </c>
      <c r="U68" s="149" t="str">
        <f>IF(Протокол!X20="","",Протокол!X20)</f>
        <v/>
      </c>
      <c r="V68" s="149" t="str">
        <f>IF(Протокол!Y20="","",Протокол!Y20)</f>
        <v/>
      </c>
      <c r="W68" s="149" t="str">
        <f>IF(Протокол!Z20="","",Протокол!Z20)</f>
        <v/>
      </c>
      <c r="X68" s="149" t="str">
        <f>IF(Протокол!AA20="","",Протокол!AA20)</f>
        <v/>
      </c>
      <c r="Y68" s="149" t="str">
        <f>IF(AND(LEN(C68)&gt;0,Z68&gt;0,Z68&lt;21),Протокол!BF20,"")</f>
        <v/>
      </c>
      <c r="Z68" s="147">
        <f>IF(Протокол!F20="","",Протокол!F20)</f>
        <v>13</v>
      </c>
      <c r="AB68" s="149" t="str">
        <f>IF(Протокол!BD20="","",Протокол!BD20)</f>
        <v/>
      </c>
      <c r="AC68" s="149" t="str">
        <f>IF(Протокол!BE20="","",Протокол!BE20)</f>
        <v/>
      </c>
    </row>
    <row r="69" spans="1:29" s="147" customFormat="1" x14ac:dyDescent="0.2">
      <c r="A69" s="147">
        <f t="shared" si="0"/>
        <v>1</v>
      </c>
      <c r="B69" s="148">
        <f>IF(Протокол!B21="","",Протокол!B21)</f>
        <v>12</v>
      </c>
      <c r="C69" s="148">
        <f>IF(Протокол!F21="","",Протокол!C21)</f>
        <v>4012</v>
      </c>
      <c r="D69" s="149" t="str">
        <f>IF(Протокол!G21="","",Протокол!G21)</f>
        <v/>
      </c>
      <c r="E69" s="149" t="str">
        <f>IF(Протокол!H21="","",Протокол!H21)</f>
        <v/>
      </c>
      <c r="F69" s="149" t="str">
        <f>IF(Протокол!I21="","",Протокол!I21)</f>
        <v/>
      </c>
      <c r="G69" s="149" t="str">
        <f>IF(Протокол!J21="","",Протокол!J21)</f>
        <v/>
      </c>
      <c r="H69" s="149" t="str">
        <f>IF(Протокол!K21="","",Протокол!K21)</f>
        <v/>
      </c>
      <c r="I69" s="149" t="str">
        <f>IF(Протокол!L21="","",Протокол!L21)</f>
        <v/>
      </c>
      <c r="J69" s="149" t="str">
        <f>IF(Протокол!M21="","",Протокол!M21)</f>
        <v/>
      </c>
      <c r="K69" s="149" t="str">
        <f>IF(Протокол!N21="","",Протокол!N21)</f>
        <v/>
      </c>
      <c r="L69" s="149" t="str">
        <f>IF(Протокол!O21="","",Протокол!O21)</f>
        <v/>
      </c>
      <c r="M69" s="149" t="str">
        <f>IF(Протокол!P21="","",Протокол!P21)</f>
        <v/>
      </c>
      <c r="N69" s="149" t="str">
        <f>IF(Протокол!Q21="","",Протокол!Q21)</f>
        <v/>
      </c>
      <c r="O69" s="149" t="str">
        <f>IF(Протокол!R21="","",Протокол!R21)</f>
        <v/>
      </c>
      <c r="P69" s="149" t="str">
        <f>IF(Протокол!S21="","",Протокол!S21)</f>
        <v/>
      </c>
      <c r="Q69" s="149" t="str">
        <f>IF(Протокол!T21="","",Протокол!T21)</f>
        <v/>
      </c>
      <c r="R69" s="149" t="str">
        <f>IF(Протокол!U21="","",Протокол!U21)</f>
        <v/>
      </c>
      <c r="S69" s="149" t="str">
        <f>IF(Протокол!V21="","",Протокол!V21)</f>
        <v/>
      </c>
      <c r="T69" s="149" t="str">
        <f>IF(Протокол!W21="","",Протокол!W21)</f>
        <v/>
      </c>
      <c r="U69" s="149" t="str">
        <f>IF(Протокол!X21="","",Протокол!X21)</f>
        <v/>
      </c>
      <c r="V69" s="149" t="str">
        <f>IF(Протокол!Y21="","",Протокол!Y21)</f>
        <v/>
      </c>
      <c r="W69" s="149" t="str">
        <f>IF(Протокол!Z21="","",Протокол!Z21)</f>
        <v/>
      </c>
      <c r="X69" s="149" t="str">
        <f>IF(Протокол!AA21="","",Протокол!AA21)</f>
        <v/>
      </c>
      <c r="Y69" s="149" t="str">
        <f>IF(AND(LEN(C69)&gt;0,Z69&gt;0,Z69&lt;21),Протокол!BF21,"")</f>
        <v/>
      </c>
      <c r="Z69" s="147">
        <f>IF(Протокол!F21="","",Протокол!F21)</f>
        <v>16</v>
      </c>
      <c r="AB69" s="149" t="str">
        <f>IF(Протокол!BD21="","",Протокол!BD21)</f>
        <v/>
      </c>
      <c r="AC69" s="149" t="str">
        <f>IF(Протокол!BE21="","",Протокол!BE21)</f>
        <v/>
      </c>
    </row>
    <row r="70" spans="1:29" s="147" customFormat="1" x14ac:dyDescent="0.2">
      <c r="A70" s="147">
        <f t="shared" si="0"/>
        <v>1</v>
      </c>
      <c r="B70" s="148">
        <f>IF(Протокол!B22="","",Протокол!B22)</f>
        <v>13</v>
      </c>
      <c r="C70" s="148">
        <f>IF(Протокол!F22="","",Протокол!C22)</f>
        <v>4013</v>
      </c>
      <c r="D70" s="149" t="str">
        <f>IF(Протокол!G22="","",Протокол!G22)</f>
        <v/>
      </c>
      <c r="E70" s="149" t="str">
        <f>IF(Протокол!H22="","",Протокол!H22)</f>
        <v/>
      </c>
      <c r="F70" s="149" t="str">
        <f>IF(Протокол!I22="","",Протокол!I22)</f>
        <v/>
      </c>
      <c r="G70" s="149" t="str">
        <f>IF(Протокол!J22="","",Протокол!J22)</f>
        <v/>
      </c>
      <c r="H70" s="149" t="str">
        <f>IF(Протокол!K22="","",Протокол!K22)</f>
        <v/>
      </c>
      <c r="I70" s="149" t="str">
        <f>IF(Протокол!L22="","",Протокол!L22)</f>
        <v/>
      </c>
      <c r="J70" s="149" t="str">
        <f>IF(Протокол!M22="","",Протокол!M22)</f>
        <v/>
      </c>
      <c r="K70" s="149" t="str">
        <f>IF(Протокол!N22="","",Протокол!N22)</f>
        <v/>
      </c>
      <c r="L70" s="149" t="str">
        <f>IF(Протокол!O22="","",Протокол!O22)</f>
        <v/>
      </c>
      <c r="M70" s="149" t="str">
        <f>IF(Протокол!P22="","",Протокол!P22)</f>
        <v/>
      </c>
      <c r="N70" s="149" t="str">
        <f>IF(Протокол!Q22="","",Протокол!Q22)</f>
        <v/>
      </c>
      <c r="O70" s="149" t="str">
        <f>IF(Протокол!R22="","",Протокол!R22)</f>
        <v/>
      </c>
      <c r="P70" s="149" t="str">
        <f>IF(Протокол!S22="","",Протокол!S22)</f>
        <v/>
      </c>
      <c r="Q70" s="149" t="str">
        <f>IF(Протокол!T22="","",Протокол!T22)</f>
        <v/>
      </c>
      <c r="R70" s="149" t="str">
        <f>IF(Протокол!U22="","",Протокол!U22)</f>
        <v/>
      </c>
      <c r="S70" s="149" t="str">
        <f>IF(Протокол!V22="","",Протокол!V22)</f>
        <v/>
      </c>
      <c r="T70" s="149" t="str">
        <f>IF(Протокол!W22="","",Протокол!W22)</f>
        <v/>
      </c>
      <c r="U70" s="149" t="str">
        <f>IF(Протокол!X22="","",Протокол!X22)</f>
        <v/>
      </c>
      <c r="V70" s="149" t="str">
        <f>IF(Протокол!Y22="","",Протокол!Y22)</f>
        <v/>
      </c>
      <c r="W70" s="149" t="str">
        <f>IF(Протокол!Z22="","",Протокол!Z22)</f>
        <v/>
      </c>
      <c r="X70" s="149" t="str">
        <f>IF(Протокол!AA22="","",Протокол!AA22)</f>
        <v/>
      </c>
      <c r="Y70" s="149" t="str">
        <f>IF(AND(LEN(C70)&gt;0,Z70&gt;0,Z70&lt;21),Протокол!BF22,"")</f>
        <v/>
      </c>
      <c r="Z70" s="147">
        <f>IF(Протокол!F22="","",Протокол!F22)</f>
        <v>13</v>
      </c>
      <c r="AB70" s="149" t="str">
        <f>IF(Протокол!BD22="","",Протокол!BD22)</f>
        <v/>
      </c>
      <c r="AC70" s="149" t="str">
        <f>IF(Протокол!BE22="","",Протокол!BE22)</f>
        <v/>
      </c>
    </row>
    <row r="71" spans="1:29" s="147" customFormat="1" x14ac:dyDescent="0.2">
      <c r="A71" s="147">
        <f t="shared" si="0"/>
        <v>1</v>
      </c>
      <c r="B71" s="148">
        <f>IF(Протокол!B23="","",Протокол!B23)</f>
        <v>14</v>
      </c>
      <c r="C71" s="148">
        <f>IF(Протокол!F23="","",Протокол!C23)</f>
        <v>4014</v>
      </c>
      <c r="D71" s="149" t="str">
        <f>IF(Протокол!G23="","",Протокол!G23)</f>
        <v/>
      </c>
      <c r="E71" s="149" t="str">
        <f>IF(Протокол!H23="","",Протокол!H23)</f>
        <v/>
      </c>
      <c r="F71" s="149" t="str">
        <f>IF(Протокол!I23="","",Протокол!I23)</f>
        <v/>
      </c>
      <c r="G71" s="149" t="str">
        <f>IF(Протокол!J23="","",Протокол!J23)</f>
        <v/>
      </c>
      <c r="H71" s="149" t="str">
        <f>IF(Протокол!K23="","",Протокол!K23)</f>
        <v/>
      </c>
      <c r="I71" s="149" t="str">
        <f>IF(Протокол!L23="","",Протокол!L23)</f>
        <v/>
      </c>
      <c r="J71" s="149" t="str">
        <f>IF(Протокол!M23="","",Протокол!M23)</f>
        <v/>
      </c>
      <c r="K71" s="149" t="str">
        <f>IF(Протокол!N23="","",Протокол!N23)</f>
        <v/>
      </c>
      <c r="L71" s="149" t="str">
        <f>IF(Протокол!O23="","",Протокол!O23)</f>
        <v/>
      </c>
      <c r="M71" s="149" t="str">
        <f>IF(Протокол!P23="","",Протокол!P23)</f>
        <v/>
      </c>
      <c r="N71" s="149" t="str">
        <f>IF(Протокол!Q23="","",Протокол!Q23)</f>
        <v/>
      </c>
      <c r="O71" s="149" t="str">
        <f>IF(Протокол!R23="","",Протокол!R23)</f>
        <v/>
      </c>
      <c r="P71" s="149" t="str">
        <f>IF(Протокол!S23="","",Протокол!S23)</f>
        <v/>
      </c>
      <c r="Q71" s="149" t="str">
        <f>IF(Протокол!T23="","",Протокол!T23)</f>
        <v/>
      </c>
      <c r="R71" s="149" t="str">
        <f>IF(Протокол!U23="","",Протокол!U23)</f>
        <v/>
      </c>
      <c r="S71" s="149" t="str">
        <f>IF(Протокол!V23="","",Протокол!V23)</f>
        <v/>
      </c>
      <c r="T71" s="149" t="str">
        <f>IF(Протокол!W23="","",Протокол!W23)</f>
        <v/>
      </c>
      <c r="U71" s="149" t="str">
        <f>IF(Протокол!X23="","",Протокол!X23)</f>
        <v/>
      </c>
      <c r="V71" s="149" t="str">
        <f>IF(Протокол!Y23="","",Протокол!Y23)</f>
        <v/>
      </c>
      <c r="W71" s="149" t="str">
        <f>IF(Протокол!Z23="","",Протокол!Z23)</f>
        <v/>
      </c>
      <c r="X71" s="149" t="str">
        <f>IF(Протокол!AA23="","",Протокол!AA23)</f>
        <v/>
      </c>
      <c r="Y71" s="149" t="str">
        <f>IF(AND(LEN(C71)&gt;0,Z71&gt;0,Z71&lt;21),Протокол!BF23,"")</f>
        <v/>
      </c>
      <c r="Z71" s="147">
        <f>IF(Протокол!F23="","",Протокол!F23)</f>
        <v>16</v>
      </c>
      <c r="AB71" s="149" t="str">
        <f>IF(Протокол!BD23="","",Протокол!BD23)</f>
        <v/>
      </c>
      <c r="AC71" s="149" t="str">
        <f>IF(Протокол!BE23="","",Протокол!BE23)</f>
        <v/>
      </c>
    </row>
    <row r="72" spans="1:29" s="147" customFormat="1" x14ac:dyDescent="0.2">
      <c r="A72" s="147">
        <f t="shared" si="0"/>
        <v>1</v>
      </c>
      <c r="B72" s="148">
        <f>IF(Протокол!B24="","",Протокол!B24)</f>
        <v>15</v>
      </c>
      <c r="C72" s="148">
        <f>IF(Протокол!F24="","",Протокол!C24)</f>
        <v>4015</v>
      </c>
      <c r="D72" s="149" t="str">
        <f>IF(Протокол!G24="","",Протокол!G24)</f>
        <v/>
      </c>
      <c r="E72" s="149" t="str">
        <f>IF(Протокол!H24="","",Протокол!H24)</f>
        <v/>
      </c>
      <c r="F72" s="149" t="str">
        <f>IF(Протокол!I24="","",Протокол!I24)</f>
        <v/>
      </c>
      <c r="G72" s="149" t="str">
        <f>IF(Протокол!J24="","",Протокол!J24)</f>
        <v/>
      </c>
      <c r="H72" s="149" t="str">
        <f>IF(Протокол!K24="","",Протокол!K24)</f>
        <v/>
      </c>
      <c r="I72" s="149" t="str">
        <f>IF(Протокол!L24="","",Протокол!L24)</f>
        <v/>
      </c>
      <c r="J72" s="149" t="str">
        <f>IF(Протокол!M24="","",Протокол!M24)</f>
        <v/>
      </c>
      <c r="K72" s="149" t="str">
        <f>IF(Протокол!N24="","",Протокол!N24)</f>
        <v/>
      </c>
      <c r="L72" s="149" t="str">
        <f>IF(Протокол!O24="","",Протокол!O24)</f>
        <v/>
      </c>
      <c r="M72" s="149" t="str">
        <f>IF(Протокол!P24="","",Протокол!P24)</f>
        <v/>
      </c>
      <c r="N72" s="149" t="str">
        <f>IF(Протокол!Q24="","",Протокол!Q24)</f>
        <v/>
      </c>
      <c r="O72" s="149" t="str">
        <f>IF(Протокол!R24="","",Протокол!R24)</f>
        <v/>
      </c>
      <c r="P72" s="149" t="str">
        <f>IF(Протокол!S24="","",Протокол!S24)</f>
        <v/>
      </c>
      <c r="Q72" s="149" t="str">
        <f>IF(Протокол!T24="","",Протокол!T24)</f>
        <v/>
      </c>
      <c r="R72" s="149" t="str">
        <f>IF(Протокол!U24="","",Протокол!U24)</f>
        <v/>
      </c>
      <c r="S72" s="149" t="str">
        <f>IF(Протокол!V24="","",Протокол!V24)</f>
        <v/>
      </c>
      <c r="T72" s="149" t="str">
        <f>IF(Протокол!W24="","",Протокол!W24)</f>
        <v/>
      </c>
      <c r="U72" s="149" t="str">
        <f>IF(Протокол!X24="","",Протокол!X24)</f>
        <v/>
      </c>
      <c r="V72" s="149" t="str">
        <f>IF(Протокол!Y24="","",Протокол!Y24)</f>
        <v/>
      </c>
      <c r="W72" s="149" t="str">
        <f>IF(Протокол!Z24="","",Протокол!Z24)</f>
        <v/>
      </c>
      <c r="X72" s="149" t="str">
        <f>IF(Протокол!AA24="","",Протокол!AA24)</f>
        <v/>
      </c>
      <c r="Y72" s="149" t="str">
        <f>IF(AND(LEN(C72)&gt;0,Z72&gt;0,Z72&lt;21),Протокол!BF24,"")</f>
        <v/>
      </c>
      <c r="Z72" s="147">
        <f>IF(Протокол!F24="","",Протокол!F24)</f>
        <v>16</v>
      </c>
      <c r="AB72" s="149" t="str">
        <f>IF(Протокол!BD24="","",Протокол!BD24)</f>
        <v/>
      </c>
      <c r="AC72" s="149" t="str">
        <f>IF(Протокол!BE24="","",Протокол!BE24)</f>
        <v/>
      </c>
    </row>
    <row r="73" spans="1:29" s="147" customFormat="1" x14ac:dyDescent="0.2">
      <c r="A73" s="147">
        <f t="shared" si="0"/>
        <v>1</v>
      </c>
      <c r="B73" s="148">
        <f>IF(Протокол!B25="","",Протокол!B25)</f>
        <v>16</v>
      </c>
      <c r="C73" s="148">
        <f>IF(Протокол!F25="","",Протокол!C25)</f>
        <v>4016</v>
      </c>
      <c r="D73" s="149" t="str">
        <f>IF(Протокол!G25="","",Протокол!G25)</f>
        <v/>
      </c>
      <c r="E73" s="149" t="str">
        <f>IF(Протокол!H25="","",Протокол!H25)</f>
        <v/>
      </c>
      <c r="F73" s="149" t="str">
        <f>IF(Протокол!I25="","",Протокол!I25)</f>
        <v/>
      </c>
      <c r="G73" s="149" t="str">
        <f>IF(Протокол!J25="","",Протокол!J25)</f>
        <v/>
      </c>
      <c r="H73" s="149" t="str">
        <f>IF(Протокол!K25="","",Протокол!K25)</f>
        <v/>
      </c>
      <c r="I73" s="149" t="str">
        <f>IF(Протокол!L25="","",Протокол!L25)</f>
        <v/>
      </c>
      <c r="J73" s="149" t="str">
        <f>IF(Протокол!M25="","",Протокол!M25)</f>
        <v/>
      </c>
      <c r="K73" s="149" t="str">
        <f>IF(Протокол!N25="","",Протокол!N25)</f>
        <v/>
      </c>
      <c r="L73" s="149" t="str">
        <f>IF(Протокол!O25="","",Протокол!O25)</f>
        <v/>
      </c>
      <c r="M73" s="149" t="str">
        <f>IF(Протокол!P25="","",Протокол!P25)</f>
        <v/>
      </c>
      <c r="N73" s="149" t="str">
        <f>IF(Протокол!Q25="","",Протокол!Q25)</f>
        <v/>
      </c>
      <c r="O73" s="149" t="str">
        <f>IF(Протокол!R25="","",Протокол!R25)</f>
        <v/>
      </c>
      <c r="P73" s="149" t="str">
        <f>IF(Протокол!S25="","",Протокол!S25)</f>
        <v/>
      </c>
      <c r="Q73" s="149" t="str">
        <f>IF(Протокол!T25="","",Протокол!T25)</f>
        <v/>
      </c>
      <c r="R73" s="149" t="str">
        <f>IF(Протокол!U25="","",Протокол!U25)</f>
        <v/>
      </c>
      <c r="S73" s="149" t="str">
        <f>IF(Протокол!V25="","",Протокол!V25)</f>
        <v/>
      </c>
      <c r="T73" s="149" t="str">
        <f>IF(Протокол!W25="","",Протокол!W25)</f>
        <v/>
      </c>
      <c r="U73" s="149" t="str">
        <f>IF(Протокол!X25="","",Протокол!X25)</f>
        <v/>
      </c>
      <c r="V73" s="149" t="str">
        <f>IF(Протокол!Y25="","",Протокол!Y25)</f>
        <v/>
      </c>
      <c r="W73" s="149" t="str">
        <f>IF(Протокол!Z25="","",Протокол!Z25)</f>
        <v/>
      </c>
      <c r="X73" s="149" t="str">
        <f>IF(Протокол!AA25="","",Протокол!AA25)</f>
        <v/>
      </c>
      <c r="Y73" s="149" t="str">
        <f>IF(AND(LEN(C73)&gt;0,Z73&gt;0,Z73&lt;21),Протокол!BF25,"")</f>
        <v/>
      </c>
      <c r="Z73" s="147">
        <f>IF(Протокол!F25="","",Протокол!F25)</f>
        <v>16</v>
      </c>
      <c r="AB73" s="149" t="str">
        <f>IF(Протокол!BD25="","",Протокол!BD25)</f>
        <v/>
      </c>
      <c r="AC73" s="149" t="str">
        <f>IF(Протокол!BE25="","",Протокол!BE25)</f>
        <v/>
      </c>
    </row>
    <row r="74" spans="1:29" s="147" customFormat="1" x14ac:dyDescent="0.2">
      <c r="A74" s="147">
        <f t="shared" si="0"/>
        <v>1</v>
      </c>
      <c r="B74" s="148">
        <f>IF(Протокол!B26="","",Протокол!B26)</f>
        <v>17</v>
      </c>
      <c r="C74" s="148">
        <f>IF(Протокол!F26="","",Протокол!C26)</f>
        <v>4017</v>
      </c>
      <c r="D74" s="149" t="str">
        <f>IF(Протокол!G26="","",Протокол!G26)</f>
        <v/>
      </c>
      <c r="E74" s="149" t="str">
        <f>IF(Протокол!H26="","",Протокол!H26)</f>
        <v/>
      </c>
      <c r="F74" s="149" t="str">
        <f>IF(Протокол!I26="","",Протокол!I26)</f>
        <v/>
      </c>
      <c r="G74" s="149" t="str">
        <f>IF(Протокол!J26="","",Протокол!J26)</f>
        <v/>
      </c>
      <c r="H74" s="149" t="str">
        <f>IF(Протокол!K26="","",Протокол!K26)</f>
        <v/>
      </c>
      <c r="I74" s="149" t="str">
        <f>IF(Протокол!L26="","",Протокол!L26)</f>
        <v/>
      </c>
      <c r="J74" s="149" t="str">
        <f>IF(Протокол!M26="","",Протокол!M26)</f>
        <v/>
      </c>
      <c r="K74" s="149" t="str">
        <f>IF(Протокол!N26="","",Протокол!N26)</f>
        <v/>
      </c>
      <c r="L74" s="149" t="str">
        <f>IF(Протокол!O26="","",Протокол!O26)</f>
        <v/>
      </c>
      <c r="M74" s="149" t="str">
        <f>IF(Протокол!P26="","",Протокол!P26)</f>
        <v/>
      </c>
      <c r="N74" s="149" t="str">
        <f>IF(Протокол!Q26="","",Протокол!Q26)</f>
        <v/>
      </c>
      <c r="O74" s="149" t="str">
        <f>IF(Протокол!R26="","",Протокол!R26)</f>
        <v/>
      </c>
      <c r="P74" s="149" t="str">
        <f>IF(Протокол!S26="","",Протокол!S26)</f>
        <v/>
      </c>
      <c r="Q74" s="149" t="str">
        <f>IF(Протокол!T26="","",Протокол!T26)</f>
        <v/>
      </c>
      <c r="R74" s="149" t="str">
        <f>IF(Протокол!U26="","",Протокол!U26)</f>
        <v/>
      </c>
      <c r="S74" s="149" t="str">
        <f>IF(Протокол!V26="","",Протокол!V26)</f>
        <v/>
      </c>
      <c r="T74" s="149" t="str">
        <f>IF(Протокол!W26="","",Протокол!W26)</f>
        <v/>
      </c>
      <c r="U74" s="149" t="str">
        <f>IF(Протокол!X26="","",Протокол!X26)</f>
        <v/>
      </c>
      <c r="V74" s="149" t="str">
        <f>IF(Протокол!Y26="","",Протокол!Y26)</f>
        <v/>
      </c>
      <c r="W74" s="149" t="str">
        <f>IF(Протокол!Z26="","",Протокол!Z26)</f>
        <v/>
      </c>
      <c r="X74" s="149" t="str">
        <f>IF(Протокол!AA26="","",Протокол!AA26)</f>
        <v/>
      </c>
      <c r="Y74" s="149" t="str">
        <f>IF(AND(LEN(C74)&gt;0,Z74&gt;0,Z74&lt;21),Протокол!BF26,"")</f>
        <v/>
      </c>
      <c r="Z74" s="147">
        <f>IF(Протокол!F26="","",Протокол!F26)</f>
        <v>16</v>
      </c>
      <c r="AB74" s="149" t="str">
        <f>IF(Протокол!BD26="","",Протокол!BD26)</f>
        <v/>
      </c>
      <c r="AC74" s="149" t="str">
        <f>IF(Протокол!BE26="","",Протокол!BE26)</f>
        <v/>
      </c>
    </row>
    <row r="75" spans="1:29" s="147" customFormat="1" x14ac:dyDescent="0.2">
      <c r="A75" s="147">
        <f t="shared" si="0"/>
        <v>1</v>
      </c>
      <c r="B75" s="148">
        <f>IF(Протокол!B27="","",Протокол!B27)</f>
        <v>18</v>
      </c>
      <c r="C75" s="148">
        <f>IF(Протокол!F27="","",Протокол!C27)</f>
        <v>4018</v>
      </c>
      <c r="D75" s="149" t="str">
        <f>IF(Протокол!G27="","",Протокол!G27)</f>
        <v/>
      </c>
      <c r="E75" s="149" t="str">
        <f>IF(Протокол!H27="","",Протокол!H27)</f>
        <v/>
      </c>
      <c r="F75" s="149" t="str">
        <f>IF(Протокол!I27="","",Протокол!I27)</f>
        <v/>
      </c>
      <c r="G75" s="149" t="str">
        <f>IF(Протокол!J27="","",Протокол!J27)</f>
        <v/>
      </c>
      <c r="H75" s="149" t="str">
        <f>IF(Протокол!K27="","",Протокол!K27)</f>
        <v/>
      </c>
      <c r="I75" s="149" t="str">
        <f>IF(Протокол!L27="","",Протокол!L27)</f>
        <v/>
      </c>
      <c r="J75" s="149" t="str">
        <f>IF(Протокол!M27="","",Протокол!M27)</f>
        <v/>
      </c>
      <c r="K75" s="149" t="str">
        <f>IF(Протокол!N27="","",Протокол!N27)</f>
        <v/>
      </c>
      <c r="L75" s="149" t="str">
        <f>IF(Протокол!O27="","",Протокол!O27)</f>
        <v/>
      </c>
      <c r="M75" s="149" t="str">
        <f>IF(Протокол!P27="","",Протокол!P27)</f>
        <v/>
      </c>
      <c r="N75" s="149" t="str">
        <f>IF(Протокол!Q27="","",Протокол!Q27)</f>
        <v/>
      </c>
      <c r="O75" s="149" t="str">
        <f>IF(Протокол!R27="","",Протокол!R27)</f>
        <v/>
      </c>
      <c r="P75" s="149" t="str">
        <f>IF(Протокол!S27="","",Протокол!S27)</f>
        <v/>
      </c>
      <c r="Q75" s="149" t="str">
        <f>IF(Протокол!T27="","",Протокол!T27)</f>
        <v/>
      </c>
      <c r="R75" s="149" t="str">
        <f>IF(Протокол!U27="","",Протокол!U27)</f>
        <v/>
      </c>
      <c r="S75" s="149" t="str">
        <f>IF(Протокол!V27="","",Протокол!V27)</f>
        <v/>
      </c>
      <c r="T75" s="149" t="str">
        <f>IF(Протокол!W27="","",Протокол!W27)</f>
        <v/>
      </c>
      <c r="U75" s="149" t="str">
        <f>IF(Протокол!X27="","",Протокол!X27)</f>
        <v/>
      </c>
      <c r="V75" s="149" t="str">
        <f>IF(Протокол!Y27="","",Протокол!Y27)</f>
        <v/>
      </c>
      <c r="W75" s="149" t="str">
        <f>IF(Протокол!Z27="","",Протокол!Z27)</f>
        <v/>
      </c>
      <c r="X75" s="149" t="str">
        <f>IF(Протокол!AA27="","",Протокол!AA27)</f>
        <v/>
      </c>
      <c r="Y75" s="149" t="str">
        <f>IF(AND(LEN(C75)&gt;0,Z75&gt;0,Z75&lt;21),Протокол!BF27,"")</f>
        <v/>
      </c>
      <c r="Z75" s="147">
        <f>IF(Протокол!F27="","",Протокол!F27)</f>
        <v>16</v>
      </c>
      <c r="AB75" s="149" t="str">
        <f>IF(Протокол!BD27="","",Протокол!BD27)</f>
        <v/>
      </c>
      <c r="AC75" s="149" t="str">
        <f>IF(Протокол!BE27="","",Протокол!BE27)</f>
        <v/>
      </c>
    </row>
    <row r="76" spans="1:29" s="147" customFormat="1" x14ac:dyDescent="0.2">
      <c r="A76" s="147">
        <f t="shared" si="0"/>
        <v>1</v>
      </c>
      <c r="B76" s="148">
        <f>IF(Протокол!B28="","",Протокол!B28)</f>
        <v>19</v>
      </c>
      <c r="C76" s="148">
        <f>IF(Протокол!F28="","",Протокол!C28)</f>
        <v>4019</v>
      </c>
      <c r="D76" s="149" t="str">
        <f>IF(Протокол!G28="","",Протокол!G28)</f>
        <v/>
      </c>
      <c r="E76" s="149" t="str">
        <f>IF(Протокол!H28="","",Протокол!H28)</f>
        <v/>
      </c>
      <c r="F76" s="149" t="str">
        <f>IF(Протокол!I28="","",Протокол!I28)</f>
        <v/>
      </c>
      <c r="G76" s="149" t="str">
        <f>IF(Протокол!J28="","",Протокол!J28)</f>
        <v/>
      </c>
      <c r="H76" s="149" t="str">
        <f>IF(Протокол!K28="","",Протокол!K28)</f>
        <v/>
      </c>
      <c r="I76" s="149" t="str">
        <f>IF(Протокол!L28="","",Протокол!L28)</f>
        <v/>
      </c>
      <c r="J76" s="149" t="str">
        <f>IF(Протокол!M28="","",Протокол!M28)</f>
        <v/>
      </c>
      <c r="K76" s="149" t="str">
        <f>IF(Протокол!N28="","",Протокол!N28)</f>
        <v/>
      </c>
      <c r="L76" s="149" t="str">
        <f>IF(Протокол!O28="","",Протокол!O28)</f>
        <v/>
      </c>
      <c r="M76" s="149" t="str">
        <f>IF(Протокол!P28="","",Протокол!P28)</f>
        <v/>
      </c>
      <c r="N76" s="149" t="str">
        <f>IF(Протокол!Q28="","",Протокол!Q28)</f>
        <v/>
      </c>
      <c r="O76" s="149" t="str">
        <f>IF(Протокол!R28="","",Протокол!R28)</f>
        <v/>
      </c>
      <c r="P76" s="149" t="str">
        <f>IF(Протокол!S28="","",Протокол!S28)</f>
        <v/>
      </c>
      <c r="Q76" s="149" t="str">
        <f>IF(Протокол!T28="","",Протокол!T28)</f>
        <v/>
      </c>
      <c r="R76" s="149" t="str">
        <f>IF(Протокол!U28="","",Протокол!U28)</f>
        <v/>
      </c>
      <c r="S76" s="149" t="str">
        <f>IF(Протокол!V28="","",Протокол!V28)</f>
        <v/>
      </c>
      <c r="T76" s="149" t="str">
        <f>IF(Протокол!W28="","",Протокол!W28)</f>
        <v/>
      </c>
      <c r="U76" s="149" t="str">
        <f>IF(Протокол!X28="","",Протокол!X28)</f>
        <v/>
      </c>
      <c r="V76" s="149" t="str">
        <f>IF(Протокол!Y28="","",Протокол!Y28)</f>
        <v/>
      </c>
      <c r="W76" s="149" t="str">
        <f>IF(Протокол!Z28="","",Протокол!Z28)</f>
        <v/>
      </c>
      <c r="X76" s="149" t="str">
        <f>IF(Протокол!AA28="","",Протокол!AA28)</f>
        <v/>
      </c>
      <c r="Y76" s="149" t="str">
        <f>IF(AND(LEN(C76)&gt;0,Z76&gt;0,Z76&lt;21),Протокол!BF28,"")</f>
        <v/>
      </c>
      <c r="Z76" s="147">
        <f>IF(Протокол!F28="","",Протокол!F28)</f>
        <v>16</v>
      </c>
      <c r="AB76" s="149" t="str">
        <f>IF(Протокол!BD28="","",Протокол!BD28)</f>
        <v/>
      </c>
      <c r="AC76" s="149" t="str">
        <f>IF(Протокол!BE28="","",Протокол!BE28)</f>
        <v/>
      </c>
    </row>
    <row r="77" spans="1:29" s="147" customFormat="1" x14ac:dyDescent="0.2">
      <c r="A77" s="147">
        <f t="shared" si="0"/>
        <v>1</v>
      </c>
      <c r="B77" s="148">
        <f>IF(Протокол!B29="","",Протокол!B29)</f>
        <v>20</v>
      </c>
      <c r="C77" s="148">
        <f>IF(Протокол!F29="","",Протокол!C29)</f>
        <v>4020</v>
      </c>
      <c r="D77" s="149" t="str">
        <f>IF(Протокол!G29="","",Протокол!G29)</f>
        <v/>
      </c>
      <c r="E77" s="149" t="str">
        <f>IF(Протокол!H29="","",Протокол!H29)</f>
        <v/>
      </c>
      <c r="F77" s="149" t="str">
        <f>IF(Протокол!I29="","",Протокол!I29)</f>
        <v/>
      </c>
      <c r="G77" s="149" t="str">
        <f>IF(Протокол!J29="","",Протокол!J29)</f>
        <v/>
      </c>
      <c r="H77" s="149" t="str">
        <f>IF(Протокол!K29="","",Протокол!K29)</f>
        <v/>
      </c>
      <c r="I77" s="149" t="str">
        <f>IF(Протокол!L29="","",Протокол!L29)</f>
        <v/>
      </c>
      <c r="J77" s="149" t="str">
        <f>IF(Протокол!M29="","",Протокол!M29)</f>
        <v/>
      </c>
      <c r="K77" s="149" t="str">
        <f>IF(Протокол!N29="","",Протокол!N29)</f>
        <v/>
      </c>
      <c r="L77" s="149" t="str">
        <f>IF(Протокол!O29="","",Протокол!O29)</f>
        <v/>
      </c>
      <c r="M77" s="149" t="str">
        <f>IF(Протокол!P29="","",Протокол!P29)</f>
        <v/>
      </c>
      <c r="N77" s="149" t="str">
        <f>IF(Протокол!Q29="","",Протокол!Q29)</f>
        <v/>
      </c>
      <c r="O77" s="149" t="str">
        <f>IF(Протокол!R29="","",Протокол!R29)</f>
        <v/>
      </c>
      <c r="P77" s="149" t="str">
        <f>IF(Протокол!S29="","",Протокол!S29)</f>
        <v/>
      </c>
      <c r="Q77" s="149" t="str">
        <f>IF(Протокол!T29="","",Протокол!T29)</f>
        <v/>
      </c>
      <c r="R77" s="149" t="str">
        <f>IF(Протокол!U29="","",Протокол!U29)</f>
        <v/>
      </c>
      <c r="S77" s="149" t="str">
        <f>IF(Протокол!V29="","",Протокол!V29)</f>
        <v/>
      </c>
      <c r="T77" s="149" t="str">
        <f>IF(Протокол!W29="","",Протокол!W29)</f>
        <v/>
      </c>
      <c r="U77" s="149" t="str">
        <f>IF(Протокол!X29="","",Протокол!X29)</f>
        <v/>
      </c>
      <c r="V77" s="149" t="str">
        <f>IF(Протокол!Y29="","",Протокол!Y29)</f>
        <v/>
      </c>
      <c r="W77" s="149" t="str">
        <f>IF(Протокол!Z29="","",Протокол!Z29)</f>
        <v/>
      </c>
      <c r="X77" s="149" t="str">
        <f>IF(Протокол!AA29="","",Протокол!AA29)</f>
        <v/>
      </c>
      <c r="Y77" s="149" t="str">
        <f>IF(AND(LEN(C77)&gt;0,Z77&gt;0,Z77&lt;21),Протокол!BF29,"")</f>
        <v/>
      </c>
      <c r="Z77" s="147">
        <f>IF(Протокол!F29="","",Протокол!F29)</f>
        <v>13</v>
      </c>
      <c r="AB77" s="149" t="str">
        <f>IF(Протокол!BD29="","",Протокол!BD29)</f>
        <v/>
      </c>
      <c r="AC77" s="149" t="str">
        <f>IF(Протокол!BE29="","",Протокол!BE29)</f>
        <v/>
      </c>
    </row>
    <row r="78" spans="1:29" s="147" customFormat="1" x14ac:dyDescent="0.2">
      <c r="A78" s="147">
        <f t="shared" si="0"/>
        <v>1</v>
      </c>
      <c r="B78" s="148">
        <f>IF(Протокол!B30="","",Протокол!B30)</f>
        <v>21</v>
      </c>
      <c r="C78" s="148">
        <f>IF(Протокол!F30="","",Протокол!C30)</f>
        <v>4021</v>
      </c>
      <c r="D78" s="149" t="str">
        <f>IF(Протокол!G30="","",Протокол!G30)</f>
        <v/>
      </c>
      <c r="E78" s="149" t="str">
        <f>IF(Протокол!H30="","",Протокол!H30)</f>
        <v/>
      </c>
      <c r="F78" s="149" t="str">
        <f>IF(Протокол!I30="","",Протокол!I30)</f>
        <v/>
      </c>
      <c r="G78" s="149" t="str">
        <f>IF(Протокол!J30="","",Протокол!J30)</f>
        <v/>
      </c>
      <c r="H78" s="149" t="str">
        <f>IF(Протокол!K30="","",Протокол!K30)</f>
        <v/>
      </c>
      <c r="I78" s="149" t="str">
        <f>IF(Протокол!L30="","",Протокол!L30)</f>
        <v/>
      </c>
      <c r="J78" s="149" t="str">
        <f>IF(Протокол!M30="","",Протокол!M30)</f>
        <v/>
      </c>
      <c r="K78" s="149" t="str">
        <f>IF(Протокол!N30="","",Протокол!N30)</f>
        <v/>
      </c>
      <c r="L78" s="149" t="str">
        <f>IF(Протокол!O30="","",Протокол!O30)</f>
        <v/>
      </c>
      <c r="M78" s="149" t="str">
        <f>IF(Протокол!P30="","",Протокол!P30)</f>
        <v/>
      </c>
      <c r="N78" s="149" t="str">
        <f>IF(Протокол!Q30="","",Протокол!Q30)</f>
        <v/>
      </c>
      <c r="O78" s="149" t="str">
        <f>IF(Протокол!R30="","",Протокол!R30)</f>
        <v/>
      </c>
      <c r="P78" s="149" t="str">
        <f>IF(Протокол!S30="","",Протокол!S30)</f>
        <v/>
      </c>
      <c r="Q78" s="149" t="str">
        <f>IF(Протокол!T30="","",Протокол!T30)</f>
        <v/>
      </c>
      <c r="R78" s="149" t="str">
        <f>IF(Протокол!U30="","",Протокол!U30)</f>
        <v/>
      </c>
      <c r="S78" s="149" t="str">
        <f>IF(Протокол!V30="","",Протокол!V30)</f>
        <v/>
      </c>
      <c r="T78" s="149" t="str">
        <f>IF(Протокол!W30="","",Протокол!W30)</f>
        <v/>
      </c>
      <c r="U78" s="149" t="str">
        <f>IF(Протокол!X30="","",Протокол!X30)</f>
        <v/>
      </c>
      <c r="V78" s="149" t="str">
        <f>IF(Протокол!Y30="","",Протокол!Y30)</f>
        <v/>
      </c>
      <c r="W78" s="149" t="str">
        <f>IF(Протокол!Z30="","",Протокол!Z30)</f>
        <v/>
      </c>
      <c r="X78" s="149" t="str">
        <f>IF(Протокол!AA30="","",Протокол!AA30)</f>
        <v/>
      </c>
      <c r="Y78" s="149" t="str">
        <f>IF(AND(LEN(C78)&gt;0,Z78&gt;0,Z78&lt;21),Протокол!BF30,"")</f>
        <v/>
      </c>
      <c r="Z78" s="147">
        <f>IF(Протокол!F30="","",Протокол!F30)</f>
        <v>16</v>
      </c>
      <c r="AB78" s="149" t="str">
        <f>IF(Протокол!BD30="","",Протокол!BD30)</f>
        <v/>
      </c>
      <c r="AC78" s="149" t="str">
        <f>IF(Протокол!BE30="","",Протокол!BE30)</f>
        <v/>
      </c>
    </row>
    <row r="79" spans="1:29" s="147" customFormat="1" x14ac:dyDescent="0.2">
      <c r="A79" s="147">
        <f t="shared" si="0"/>
        <v>1</v>
      </c>
      <c r="B79" s="148">
        <f>IF(Протокол!B31="","",Протокол!B31)</f>
        <v>22</v>
      </c>
      <c r="C79" s="148">
        <f>IF(Протокол!F31="","",Протокол!C31)</f>
        <v>4022</v>
      </c>
      <c r="D79" s="149">
        <f>IF(Протокол!G31="","",Протокол!G31)</f>
        <v>1</v>
      </c>
      <c r="E79" s="149">
        <f>IF(Протокол!H31="","",Протокол!H31)</f>
        <v>1</v>
      </c>
      <c r="F79" s="149">
        <f>IF(Протокол!I31="","",Протокол!I31)</f>
        <v>2</v>
      </c>
      <c r="G79" s="149">
        <f>IF(Протокол!J31="","",Протокол!J31)</f>
        <v>1</v>
      </c>
      <c r="H79" s="149">
        <f>IF(Протокол!K31="","",Протокол!K31)</f>
        <v>0</v>
      </c>
      <c r="I79" s="149">
        <f>IF(Протокол!L31="","",Протокол!L31)</f>
        <v>1</v>
      </c>
      <c r="J79" s="149">
        <f>IF(Протокол!M31="","",Протокол!M31)</f>
        <v>1</v>
      </c>
      <c r="K79" s="149">
        <f>IF(Протокол!N31="","",Протокол!N31)</f>
        <v>1</v>
      </c>
      <c r="L79" s="149">
        <f>IF(Протокол!O31="","",Протокол!O31)</f>
        <v>1</v>
      </c>
      <c r="M79" s="149">
        <f>IF(Протокол!P31="","",Протокол!P31)</f>
        <v>2</v>
      </c>
      <c r="N79" s="149">
        <f>IF(Протокол!Q31="","",Протокол!Q31)</f>
        <v>1</v>
      </c>
      <c r="O79" s="149">
        <f>IF(Протокол!R31="","",Протокол!R31)</f>
        <v>1</v>
      </c>
      <c r="P79" s="149">
        <f>IF(Протокол!S31="","",Протокол!S31)</f>
        <v>2</v>
      </c>
      <c r="Q79" s="149">
        <f>IF(Протокол!T31="","",Протокол!T31)</f>
        <v>1</v>
      </c>
      <c r="R79" s="149" t="str">
        <f>IF(Протокол!U31="","",Протокол!U31)</f>
        <v/>
      </c>
      <c r="S79" s="149" t="str">
        <f>IF(Протокол!V31="","",Протокол!V31)</f>
        <v/>
      </c>
      <c r="T79" s="149" t="str">
        <f>IF(Протокол!W31="","",Протокол!W31)</f>
        <v/>
      </c>
      <c r="U79" s="149" t="str">
        <f>IF(Протокол!X31="","",Протокол!X31)</f>
        <v/>
      </c>
      <c r="V79" s="149" t="str">
        <f>IF(Протокол!Y31="","",Протокол!Y31)</f>
        <v/>
      </c>
      <c r="W79" s="149" t="str">
        <f>IF(Протокол!Z31="","",Протокол!Z31)</f>
        <v/>
      </c>
      <c r="X79" s="149" t="str">
        <f>IF(Протокол!AA31="","",Протокол!AA31)</f>
        <v/>
      </c>
      <c r="Y79" s="149">
        <f>IF(AND(LEN(C79)&gt;0,Z79&gt;0,Z79&lt;21),Протокол!BF31,"")</f>
        <v>16</v>
      </c>
      <c r="Z79" s="147">
        <f>IF(Протокол!F31="","",Протокол!F31)</f>
        <v>16</v>
      </c>
      <c r="AB79" s="149" t="str">
        <f>IF(Протокол!BD31="","",Протокол!BD31)</f>
        <v>м</v>
      </c>
      <c r="AC79" s="149">
        <f>IF(Протокол!BE31="","",Протокол!BE31)</f>
        <v>5</v>
      </c>
    </row>
    <row r="80" spans="1:29" s="147" customFormat="1" x14ac:dyDescent="0.2">
      <c r="A80" s="147">
        <f t="shared" si="0"/>
        <v>1</v>
      </c>
      <c r="B80" s="148">
        <f>IF(Протокол!B32="","",Протокол!B32)</f>
        <v>23</v>
      </c>
      <c r="C80" s="148">
        <f>IF(Протокол!F32="","",Протокол!C32)</f>
        <v>4023</v>
      </c>
      <c r="D80" s="149">
        <f>IF(Протокол!G32="","",Протокол!G32)</f>
        <v>1</v>
      </c>
      <c r="E80" s="149">
        <f>IF(Протокол!H32="","",Протокол!H32)</f>
        <v>0</v>
      </c>
      <c r="F80" s="149">
        <f>IF(Протокол!I32="","",Протокол!I32)</f>
        <v>2</v>
      </c>
      <c r="G80" s="149">
        <f>IF(Протокол!J32="","",Протокол!J32)</f>
        <v>1</v>
      </c>
      <c r="H80" s="149">
        <f>IF(Протокол!K32="","",Протокол!K32)</f>
        <v>1</v>
      </c>
      <c r="I80" s="149">
        <f>IF(Протокол!L32="","",Протокол!L32)</f>
        <v>0</v>
      </c>
      <c r="J80" s="149">
        <f>IF(Протокол!M32="","",Протокол!M32)</f>
        <v>1</v>
      </c>
      <c r="K80" s="149">
        <f>IF(Протокол!N32="","",Протокол!N32)</f>
        <v>0</v>
      </c>
      <c r="L80" s="149">
        <f>IF(Протокол!O32="","",Протокол!O32)</f>
        <v>1</v>
      </c>
      <c r="M80" s="149">
        <f>IF(Протокол!P32="","",Протокол!P32)</f>
        <v>1</v>
      </c>
      <c r="N80" s="149">
        <f>IF(Протокол!Q32="","",Протокол!Q32)</f>
        <v>1</v>
      </c>
      <c r="O80" s="149">
        <f>IF(Протокол!R32="","",Протокол!R32)</f>
        <v>0</v>
      </c>
      <c r="P80" s="149">
        <f>IF(Протокол!S32="","",Протокол!S32)</f>
        <v>0</v>
      </c>
      <c r="Q80" s="149">
        <f>IF(Протокол!T32="","",Протокол!T32)</f>
        <v>0</v>
      </c>
      <c r="R80" s="149" t="str">
        <f>IF(Протокол!U32="","",Протокол!U32)</f>
        <v/>
      </c>
      <c r="S80" s="149" t="str">
        <f>IF(Протокол!V32="","",Протокол!V32)</f>
        <v/>
      </c>
      <c r="T80" s="149" t="str">
        <f>IF(Протокол!W32="","",Протокол!W32)</f>
        <v/>
      </c>
      <c r="U80" s="149" t="str">
        <f>IF(Протокол!X32="","",Протокол!X32)</f>
        <v/>
      </c>
      <c r="V80" s="149" t="str">
        <f>IF(Протокол!Y32="","",Протокол!Y32)</f>
        <v/>
      </c>
      <c r="W80" s="149" t="str">
        <f>IF(Протокол!Z32="","",Протокол!Z32)</f>
        <v/>
      </c>
      <c r="X80" s="149" t="str">
        <f>IF(Протокол!AA32="","",Протокол!AA32)</f>
        <v/>
      </c>
      <c r="Y80" s="149">
        <f>IF(AND(LEN(C80)&gt;0,Z80&gt;0,Z80&lt;21),Протокол!BF32,"")</f>
        <v>9</v>
      </c>
      <c r="Z80" s="147">
        <f>IF(Протокол!F32="","",Протокол!F32)</f>
        <v>16</v>
      </c>
      <c r="AB80" s="149" t="str">
        <f>IF(Протокол!BD32="","",Протокол!BD32)</f>
        <v>м</v>
      </c>
      <c r="AC80" s="149">
        <f>IF(Протокол!BE32="","",Протокол!BE32)</f>
        <v>4</v>
      </c>
    </row>
    <row r="81" spans="1:29" s="147" customFormat="1" x14ac:dyDescent="0.2">
      <c r="A81" s="147">
        <f t="shared" si="0"/>
        <v>1</v>
      </c>
      <c r="B81" s="148">
        <f>IF(Протокол!B33="","",Протокол!B33)</f>
        <v>24</v>
      </c>
      <c r="C81" s="148">
        <f>IF(Протокол!F33="","",Протокол!C33)</f>
        <v>4024</v>
      </c>
      <c r="D81" s="149">
        <f>IF(Протокол!G33="","",Протокол!G33)</f>
        <v>1</v>
      </c>
      <c r="E81" s="149">
        <f>IF(Протокол!H33="","",Протокол!H33)</f>
        <v>1</v>
      </c>
      <c r="F81" s="149">
        <f>IF(Протокол!I33="","",Протокол!I33)</f>
        <v>2</v>
      </c>
      <c r="G81" s="149">
        <f>IF(Протокол!J33="","",Протокол!J33)</f>
        <v>1</v>
      </c>
      <c r="H81" s="149">
        <f>IF(Протокол!K33="","",Протокол!K33)</f>
        <v>1</v>
      </c>
      <c r="I81" s="149">
        <f>IF(Протокол!L33="","",Протокол!L33)</f>
        <v>1</v>
      </c>
      <c r="J81" s="149">
        <f>IF(Протокол!M33="","",Протокол!M33)</f>
        <v>0</v>
      </c>
      <c r="K81" s="149">
        <f>IF(Протокол!N33="","",Протокол!N33)</f>
        <v>1</v>
      </c>
      <c r="L81" s="149">
        <f>IF(Протокол!O33="","",Протокол!O33)</f>
        <v>1</v>
      </c>
      <c r="M81" s="149">
        <f>IF(Протокол!P33="","",Протокол!P33)</f>
        <v>2</v>
      </c>
      <c r="N81" s="149">
        <f>IF(Протокол!Q33="","",Протокол!Q33)</f>
        <v>1</v>
      </c>
      <c r="O81" s="149">
        <f>IF(Протокол!R33="","",Протокол!R33)</f>
        <v>1</v>
      </c>
      <c r="P81" s="149">
        <f>IF(Протокол!S33="","",Протокол!S33)</f>
        <v>2</v>
      </c>
      <c r="Q81" s="149">
        <f>IF(Протокол!T33="","",Протокол!T33)</f>
        <v>0</v>
      </c>
      <c r="R81" s="149" t="str">
        <f>IF(Протокол!U33="","",Протокол!U33)</f>
        <v/>
      </c>
      <c r="S81" s="149" t="str">
        <f>IF(Протокол!V33="","",Протокол!V33)</f>
        <v/>
      </c>
      <c r="T81" s="149" t="str">
        <f>IF(Протокол!W33="","",Протокол!W33)</f>
        <v/>
      </c>
      <c r="U81" s="149" t="str">
        <f>IF(Протокол!X33="","",Протокол!X33)</f>
        <v/>
      </c>
      <c r="V81" s="149" t="str">
        <f>IF(Протокол!Y33="","",Протокол!Y33)</f>
        <v/>
      </c>
      <c r="W81" s="149" t="str">
        <f>IF(Протокол!Z33="","",Протокол!Z33)</f>
        <v/>
      </c>
      <c r="X81" s="149" t="str">
        <f>IF(Протокол!AA33="","",Протокол!AA33)</f>
        <v/>
      </c>
      <c r="Y81" s="149">
        <f>IF(AND(LEN(C81)&gt;0,Z81&gt;0,Z81&lt;21),Протокол!BF33,"")</f>
        <v>15</v>
      </c>
      <c r="Z81" s="147">
        <f>IF(Протокол!F33="","",Протокол!F33)</f>
        <v>16</v>
      </c>
      <c r="AB81" s="149" t="str">
        <f>IF(Протокол!BD33="","",Протокол!BD33)</f>
        <v>м</v>
      </c>
      <c r="AC81" s="149">
        <f>IF(Протокол!BE33="","",Протокол!BE33)</f>
        <v>5</v>
      </c>
    </row>
    <row r="82" spans="1:29" s="147" customFormat="1" x14ac:dyDescent="0.2">
      <c r="A82" s="147">
        <f t="shared" si="0"/>
        <v>1</v>
      </c>
      <c r="B82" s="148">
        <f>IF(Протокол!B34="","",Протокол!B34)</f>
        <v>25</v>
      </c>
      <c r="C82" s="148">
        <f>IF(Протокол!F34="","",Протокол!C34)</f>
        <v>4025</v>
      </c>
      <c r="D82" s="149">
        <f>IF(Протокол!G34="","",Протокол!G34)</f>
        <v>1</v>
      </c>
      <c r="E82" s="149">
        <f>IF(Протокол!H34="","",Протокол!H34)</f>
        <v>1</v>
      </c>
      <c r="F82" s="149">
        <f>IF(Протокол!I34="","",Протокол!I34)</f>
        <v>2</v>
      </c>
      <c r="G82" s="149">
        <f>IF(Протокол!J34="","",Протокол!J34)</f>
        <v>1</v>
      </c>
      <c r="H82" s="149">
        <f>IF(Протокол!K34="","",Протокол!K34)</f>
        <v>1</v>
      </c>
      <c r="I82" s="149">
        <f>IF(Протокол!L34="","",Протокол!L34)</f>
        <v>1</v>
      </c>
      <c r="J82" s="149">
        <f>IF(Протокол!M34="","",Протокол!M34)</f>
        <v>1</v>
      </c>
      <c r="K82" s="149">
        <f>IF(Протокол!N34="","",Протокол!N34)</f>
        <v>1</v>
      </c>
      <c r="L82" s="149">
        <f>IF(Протокол!O34="","",Протокол!O34)</f>
        <v>1</v>
      </c>
      <c r="M82" s="149">
        <f>IF(Протокол!P34="","",Протокол!P34)</f>
        <v>2</v>
      </c>
      <c r="N82" s="149">
        <f>IF(Протокол!Q34="","",Протокол!Q34)</f>
        <v>1</v>
      </c>
      <c r="O82" s="149">
        <f>IF(Протокол!R34="","",Протокол!R34)</f>
        <v>1</v>
      </c>
      <c r="P82" s="149">
        <f>IF(Протокол!S34="","",Протокол!S34)</f>
        <v>2</v>
      </c>
      <c r="Q82" s="149">
        <f>IF(Протокол!T34="","",Протокол!T34)</f>
        <v>0</v>
      </c>
      <c r="R82" s="149" t="str">
        <f>IF(Протокол!U34="","",Протокол!U34)</f>
        <v/>
      </c>
      <c r="S82" s="149" t="str">
        <f>IF(Протокол!V34="","",Протокол!V34)</f>
        <v/>
      </c>
      <c r="T82" s="149" t="str">
        <f>IF(Протокол!W34="","",Протокол!W34)</f>
        <v/>
      </c>
      <c r="U82" s="149" t="str">
        <f>IF(Протокол!X34="","",Протокол!X34)</f>
        <v/>
      </c>
      <c r="V82" s="149" t="str">
        <f>IF(Протокол!Y34="","",Протокол!Y34)</f>
        <v/>
      </c>
      <c r="W82" s="149" t="str">
        <f>IF(Протокол!Z34="","",Протокол!Z34)</f>
        <v/>
      </c>
      <c r="X82" s="149" t="str">
        <f>IF(Протокол!AA34="","",Протокол!AA34)</f>
        <v/>
      </c>
      <c r="Y82" s="149">
        <f>IF(AND(LEN(C82)&gt;0,Z82&gt;0,Z82&lt;21),Протокол!BF34,"")</f>
        <v>16</v>
      </c>
      <c r="Z82" s="147">
        <f>IF(Протокол!F34="","",Протокол!F34)</f>
        <v>13</v>
      </c>
      <c r="AB82" s="149" t="str">
        <f>IF(Протокол!BD34="","",Протокол!BD34)</f>
        <v>ж</v>
      </c>
      <c r="AC82" s="149">
        <f>IF(Протокол!BE34="","",Протокол!BE34)</f>
        <v>4</v>
      </c>
    </row>
    <row r="83" spans="1:29" s="147" customFormat="1" x14ac:dyDescent="0.2">
      <c r="A83" s="147">
        <f t="shared" si="0"/>
        <v>1</v>
      </c>
      <c r="B83" s="148">
        <f>IF(Протокол!B35="","",Протокол!B35)</f>
        <v>26</v>
      </c>
      <c r="C83" s="148">
        <f>IF(Протокол!F35="","",Протокол!C35)</f>
        <v>4026</v>
      </c>
      <c r="D83" s="149">
        <f>IF(Протокол!G35="","",Протокол!G35)</f>
        <v>1</v>
      </c>
      <c r="E83" s="149">
        <f>IF(Протокол!H35="","",Протокол!H35)</f>
        <v>1</v>
      </c>
      <c r="F83" s="149">
        <f>IF(Протокол!I35="","",Протокол!I35)</f>
        <v>2</v>
      </c>
      <c r="G83" s="149">
        <f>IF(Протокол!J35="","",Протокол!J35)</f>
        <v>0</v>
      </c>
      <c r="H83" s="149">
        <f>IF(Протокол!K35="","",Протокол!K35)</f>
        <v>0</v>
      </c>
      <c r="I83" s="149">
        <f>IF(Протокол!L35="","",Протокол!L35)</f>
        <v>1</v>
      </c>
      <c r="J83" s="149">
        <f>IF(Протокол!M35="","",Протокол!M35)</f>
        <v>1</v>
      </c>
      <c r="K83" s="149">
        <f>IF(Протокол!N35="","",Протокол!N35)</f>
        <v>1</v>
      </c>
      <c r="L83" s="149">
        <f>IF(Протокол!O35="","",Протокол!O35)</f>
        <v>1</v>
      </c>
      <c r="M83" s="149">
        <f>IF(Протокол!P35="","",Протокол!P35)</f>
        <v>2</v>
      </c>
      <c r="N83" s="149">
        <f>IF(Протокол!Q35="","",Протокол!Q35)</f>
        <v>1</v>
      </c>
      <c r="O83" s="149">
        <f>IF(Протокол!R35="","",Протокол!R35)</f>
        <v>1</v>
      </c>
      <c r="P83" s="149">
        <f>IF(Протокол!S35="","",Протокол!S35)</f>
        <v>0</v>
      </c>
      <c r="Q83" s="149">
        <f>IF(Протокол!T35="","",Протокол!T35)</f>
        <v>0</v>
      </c>
      <c r="R83" s="149" t="str">
        <f>IF(Протокол!U35="","",Протокол!U35)</f>
        <v/>
      </c>
      <c r="S83" s="149" t="str">
        <f>IF(Протокол!V35="","",Протокол!V35)</f>
        <v/>
      </c>
      <c r="T83" s="149" t="str">
        <f>IF(Протокол!W35="","",Протокол!W35)</f>
        <v/>
      </c>
      <c r="U83" s="149" t="str">
        <f>IF(Протокол!X35="","",Протокол!X35)</f>
        <v/>
      </c>
      <c r="V83" s="149" t="str">
        <f>IF(Протокол!Y35="","",Протокол!Y35)</f>
        <v/>
      </c>
      <c r="W83" s="149" t="str">
        <f>IF(Протокол!Z35="","",Протокол!Z35)</f>
        <v/>
      </c>
      <c r="X83" s="149" t="str">
        <f>IF(Протокол!AA35="","",Протокол!AA35)</f>
        <v/>
      </c>
      <c r="Y83" s="149">
        <f>IF(AND(LEN(C83)&gt;0,Z83&gt;0,Z83&lt;21),Протокол!BF35,"")</f>
        <v>12</v>
      </c>
      <c r="Z83" s="147">
        <f>IF(Протокол!F35="","",Протокол!F35)</f>
        <v>13</v>
      </c>
      <c r="AB83" s="149" t="str">
        <f>IF(Протокол!BD35="","",Протокол!BD35)</f>
        <v>ж</v>
      </c>
      <c r="AC83" s="149">
        <f>IF(Протокол!BE35="","",Протокол!BE35)</f>
        <v>4</v>
      </c>
    </row>
    <row r="84" spans="1:29" s="147" customFormat="1" x14ac:dyDescent="0.2">
      <c r="A84" s="147">
        <f t="shared" si="0"/>
        <v>1</v>
      </c>
      <c r="B84" s="148">
        <f>IF(Протокол!B36="","",Протокол!B36)</f>
        <v>27</v>
      </c>
      <c r="C84" s="148">
        <f>IF(Протокол!F36="","",Протокол!C36)</f>
        <v>4027</v>
      </c>
      <c r="D84" s="149">
        <f>IF(Протокол!G36="","",Протокол!G36)</f>
        <v>1</v>
      </c>
      <c r="E84" s="149">
        <f>IF(Протокол!H36="","",Протокол!H36)</f>
        <v>1</v>
      </c>
      <c r="F84" s="149">
        <f>IF(Протокол!I36="","",Протокол!I36)</f>
        <v>2</v>
      </c>
      <c r="G84" s="149">
        <f>IF(Протокол!J36="","",Протокол!J36)</f>
        <v>1</v>
      </c>
      <c r="H84" s="149">
        <f>IF(Протокол!K36="","",Протокол!K36)</f>
        <v>1</v>
      </c>
      <c r="I84" s="149">
        <f>IF(Протокол!L36="","",Протокол!L36)</f>
        <v>1</v>
      </c>
      <c r="J84" s="149">
        <f>IF(Протокол!M36="","",Протокол!M36)</f>
        <v>1</v>
      </c>
      <c r="K84" s="149">
        <f>IF(Протокол!N36="","",Протокол!N36)</f>
        <v>1</v>
      </c>
      <c r="L84" s="149">
        <f>IF(Протокол!O36="","",Протокол!O36)</f>
        <v>1</v>
      </c>
      <c r="M84" s="149">
        <f>IF(Протокол!P36="","",Протокол!P36)</f>
        <v>2</v>
      </c>
      <c r="N84" s="149">
        <f>IF(Протокол!Q36="","",Протокол!Q36)</f>
        <v>1</v>
      </c>
      <c r="O84" s="149">
        <f>IF(Протокол!R36="","",Протокол!R36)</f>
        <v>0</v>
      </c>
      <c r="P84" s="149">
        <f>IF(Протокол!S36="","",Протокол!S36)</f>
        <v>0</v>
      </c>
      <c r="Q84" s="149">
        <f>IF(Протокол!T36="","",Протокол!T36)</f>
        <v>2</v>
      </c>
      <c r="R84" s="149" t="str">
        <f>IF(Протокол!U36="","",Протокол!U36)</f>
        <v/>
      </c>
      <c r="S84" s="149" t="str">
        <f>IF(Протокол!V36="","",Протокол!V36)</f>
        <v/>
      </c>
      <c r="T84" s="149" t="str">
        <f>IF(Протокол!W36="","",Протокол!W36)</f>
        <v/>
      </c>
      <c r="U84" s="149" t="str">
        <f>IF(Протокол!X36="","",Протокол!X36)</f>
        <v/>
      </c>
      <c r="V84" s="149" t="str">
        <f>IF(Протокол!Y36="","",Протокол!Y36)</f>
        <v/>
      </c>
      <c r="W84" s="149" t="str">
        <f>IF(Протокол!Z36="","",Протокол!Z36)</f>
        <v/>
      </c>
      <c r="X84" s="149" t="str">
        <f>IF(Протокол!AA36="","",Протокол!AA36)</f>
        <v/>
      </c>
      <c r="Y84" s="149">
        <f>IF(AND(LEN(C84)&gt;0,Z84&gt;0,Z84&lt;21),Протокол!BF36,"")</f>
        <v>15</v>
      </c>
      <c r="Z84" s="147">
        <f>IF(Протокол!F36="","",Протокол!F36)</f>
        <v>13</v>
      </c>
      <c r="AB84" s="149" t="str">
        <f>IF(Протокол!BD36="","",Протокол!BD36)</f>
        <v>м</v>
      </c>
      <c r="AC84" s="149">
        <f>IF(Протокол!BE36="","",Протокол!BE36)</f>
        <v>4</v>
      </c>
    </row>
    <row r="85" spans="1:29" s="147" customFormat="1" x14ac:dyDescent="0.2">
      <c r="A85" s="147">
        <f t="shared" si="0"/>
        <v>1</v>
      </c>
      <c r="B85" s="148">
        <f>IF(Протокол!B37="","",Протокол!B37)</f>
        <v>28</v>
      </c>
      <c r="C85" s="148">
        <f>IF(Протокол!F37="","",Протокол!C37)</f>
        <v>4028</v>
      </c>
      <c r="D85" s="149">
        <f>IF(Протокол!G37="","",Протокол!G37)</f>
        <v>1</v>
      </c>
      <c r="E85" s="149">
        <f>IF(Протокол!H37="","",Протокол!H37)</f>
        <v>1</v>
      </c>
      <c r="F85" s="149">
        <f>IF(Протокол!I37="","",Протокол!I37)</f>
        <v>2</v>
      </c>
      <c r="G85" s="149">
        <f>IF(Протокол!J37="","",Протокол!J37)</f>
        <v>1</v>
      </c>
      <c r="H85" s="149">
        <f>IF(Протокол!K37="","",Протокол!K37)</f>
        <v>1</v>
      </c>
      <c r="I85" s="149">
        <f>IF(Протокол!L37="","",Протокол!L37)</f>
        <v>1</v>
      </c>
      <c r="J85" s="149">
        <f>IF(Протокол!M37="","",Протокол!M37)</f>
        <v>1</v>
      </c>
      <c r="K85" s="149">
        <f>IF(Протокол!N37="","",Протокол!N37)</f>
        <v>1</v>
      </c>
      <c r="L85" s="149">
        <f>IF(Протокол!O37="","",Протокол!O37)</f>
        <v>1</v>
      </c>
      <c r="M85" s="149">
        <f>IF(Протокол!P37="","",Протокол!P37)</f>
        <v>1</v>
      </c>
      <c r="N85" s="149">
        <f>IF(Протокол!Q37="","",Протокол!Q37)</f>
        <v>1</v>
      </c>
      <c r="O85" s="149">
        <f>IF(Протокол!R37="","",Протокол!R37)</f>
        <v>1</v>
      </c>
      <c r="P85" s="149">
        <f>IF(Протокол!S37="","",Протокол!S37)</f>
        <v>2</v>
      </c>
      <c r="Q85" s="149">
        <f>IF(Протокол!T37="","",Протокол!T37)</f>
        <v>0</v>
      </c>
      <c r="R85" s="149" t="str">
        <f>IF(Протокол!U37="","",Протокол!U37)</f>
        <v/>
      </c>
      <c r="S85" s="149" t="str">
        <f>IF(Протокол!V37="","",Протокол!V37)</f>
        <v/>
      </c>
      <c r="T85" s="149" t="str">
        <f>IF(Протокол!W37="","",Протокол!W37)</f>
        <v/>
      </c>
      <c r="U85" s="149" t="str">
        <f>IF(Протокол!X37="","",Протокол!X37)</f>
        <v/>
      </c>
      <c r="V85" s="149" t="str">
        <f>IF(Протокол!Y37="","",Протокол!Y37)</f>
        <v/>
      </c>
      <c r="W85" s="149" t="str">
        <f>IF(Протокол!Z37="","",Протокол!Z37)</f>
        <v/>
      </c>
      <c r="X85" s="149" t="str">
        <f>IF(Протокол!AA37="","",Протокол!AA37)</f>
        <v/>
      </c>
      <c r="Y85" s="149">
        <f>IF(AND(LEN(C85)&gt;0,Z85&gt;0,Z85&lt;21),Протокол!BF37,"")</f>
        <v>15</v>
      </c>
      <c r="Z85" s="147">
        <f>IF(Протокол!F37="","",Протокол!F37)</f>
        <v>16</v>
      </c>
      <c r="AB85" s="149" t="str">
        <f>IF(Протокол!BD37="","",Протокол!BD37)</f>
        <v>ж</v>
      </c>
      <c r="AC85" s="149">
        <f>IF(Протокол!BE37="","",Протокол!BE37)</f>
        <v>4</v>
      </c>
    </row>
    <row r="86" spans="1:29" s="147" customFormat="1" x14ac:dyDescent="0.2">
      <c r="A86" s="147">
        <f t="shared" si="0"/>
        <v>1</v>
      </c>
      <c r="B86" s="148">
        <f>IF(Протокол!B38="","",Протокол!B38)</f>
        <v>29</v>
      </c>
      <c r="C86" s="148">
        <f>IF(Протокол!F38="","",Протокол!C38)</f>
        <v>4029</v>
      </c>
      <c r="D86" s="149">
        <f>IF(Протокол!G38="","",Протокол!G38)</f>
        <v>1</v>
      </c>
      <c r="E86" s="149">
        <f>IF(Протокол!H38="","",Протокол!H38)</f>
        <v>1</v>
      </c>
      <c r="F86" s="149">
        <f>IF(Протокол!I38="","",Протокол!I38)</f>
        <v>2</v>
      </c>
      <c r="G86" s="149">
        <f>IF(Протокол!J38="","",Протокол!J38)</f>
        <v>1</v>
      </c>
      <c r="H86" s="149">
        <f>IF(Протокол!K38="","",Протокол!K38)</f>
        <v>1</v>
      </c>
      <c r="I86" s="149">
        <f>IF(Протокол!L38="","",Протокол!L38)</f>
        <v>1</v>
      </c>
      <c r="J86" s="149">
        <f>IF(Протокол!M38="","",Протокол!M38)</f>
        <v>1</v>
      </c>
      <c r="K86" s="149">
        <f>IF(Протокол!N38="","",Протокол!N38)</f>
        <v>1</v>
      </c>
      <c r="L86" s="149">
        <f>IF(Протокол!O38="","",Протокол!O38)</f>
        <v>0</v>
      </c>
      <c r="M86" s="149">
        <f>IF(Протокол!P38="","",Протокол!P38)</f>
        <v>2</v>
      </c>
      <c r="N86" s="149">
        <f>IF(Протокол!Q38="","",Протокол!Q38)</f>
        <v>1</v>
      </c>
      <c r="O86" s="149">
        <f>IF(Протокол!R38="","",Протокол!R38)</f>
        <v>1</v>
      </c>
      <c r="P86" s="149">
        <f>IF(Протокол!S38="","",Протокол!S38)</f>
        <v>2</v>
      </c>
      <c r="Q86" s="149">
        <f>IF(Протокол!T38="","",Протокол!T38)</f>
        <v>2</v>
      </c>
      <c r="R86" s="149" t="str">
        <f>IF(Протокол!U38="","",Протокол!U38)</f>
        <v/>
      </c>
      <c r="S86" s="149" t="str">
        <f>IF(Протокол!V38="","",Протокол!V38)</f>
        <v/>
      </c>
      <c r="T86" s="149" t="str">
        <f>IF(Протокол!W38="","",Протокол!W38)</f>
        <v/>
      </c>
      <c r="U86" s="149" t="str">
        <f>IF(Протокол!X38="","",Протокол!X38)</f>
        <v/>
      </c>
      <c r="V86" s="149" t="str">
        <f>IF(Протокол!Y38="","",Протокол!Y38)</f>
        <v/>
      </c>
      <c r="W86" s="149" t="str">
        <f>IF(Протокол!Z38="","",Протокол!Z38)</f>
        <v/>
      </c>
      <c r="X86" s="149" t="str">
        <f>IF(Протокол!AA38="","",Протокол!AA38)</f>
        <v/>
      </c>
      <c r="Y86" s="149">
        <f>IF(AND(LEN(C86)&gt;0,Z86&gt;0,Z86&lt;21),Протокол!BF38,"")</f>
        <v>17</v>
      </c>
      <c r="Z86" s="147">
        <f>IF(Протокол!F38="","",Протокол!F38)</f>
        <v>16</v>
      </c>
      <c r="AB86" s="149" t="str">
        <f>IF(Протокол!BD38="","",Протокол!BD38)</f>
        <v>ж</v>
      </c>
      <c r="AC86" s="149">
        <f>IF(Протокол!BE38="","",Протокол!BE38)</f>
        <v>3</v>
      </c>
    </row>
    <row r="87" spans="1:29" s="147" customFormat="1" x14ac:dyDescent="0.2">
      <c r="A87" s="147">
        <f t="shared" si="0"/>
        <v>1</v>
      </c>
      <c r="B87" s="148">
        <f>IF(Протокол!B39="","",Протокол!B39)</f>
        <v>30</v>
      </c>
      <c r="C87" s="148">
        <f>IF(Протокол!F39="","",Протокол!C39)</f>
        <v>4030</v>
      </c>
      <c r="D87" s="149">
        <f>IF(Протокол!G39="","",Протокол!G39)</f>
        <v>1</v>
      </c>
      <c r="E87" s="149">
        <f>IF(Протокол!H39="","",Протокол!H39)</f>
        <v>1</v>
      </c>
      <c r="F87" s="149">
        <f>IF(Протокол!I39="","",Протокол!I39)</f>
        <v>2</v>
      </c>
      <c r="G87" s="149">
        <f>IF(Протокол!J39="","",Протокол!J39)</f>
        <v>1</v>
      </c>
      <c r="H87" s="149">
        <f>IF(Протокол!K39="","",Протокол!K39)</f>
        <v>1</v>
      </c>
      <c r="I87" s="149">
        <f>IF(Протокол!L39="","",Протокол!L39)</f>
        <v>1</v>
      </c>
      <c r="J87" s="149">
        <f>IF(Протокол!M39="","",Протокол!M39)</f>
        <v>1</v>
      </c>
      <c r="K87" s="149">
        <f>IF(Протокол!N39="","",Протокол!N39)</f>
        <v>1</v>
      </c>
      <c r="L87" s="149">
        <f>IF(Протокол!O39="","",Протокол!O39)</f>
        <v>1</v>
      </c>
      <c r="M87" s="149">
        <f>IF(Протокол!P39="","",Протокол!P39)</f>
        <v>1</v>
      </c>
      <c r="N87" s="149">
        <f>IF(Протокол!Q39="","",Протокол!Q39)</f>
        <v>1</v>
      </c>
      <c r="O87" s="149">
        <f>IF(Протокол!R39="","",Протокол!R39)</f>
        <v>1</v>
      </c>
      <c r="P87" s="149">
        <f>IF(Протокол!S39="","",Протокол!S39)</f>
        <v>0</v>
      </c>
      <c r="Q87" s="149">
        <f>IF(Протокол!T39="","",Протокол!T39)</f>
        <v>0</v>
      </c>
      <c r="R87" s="149" t="str">
        <f>IF(Протокол!U39="","",Протокол!U39)</f>
        <v/>
      </c>
      <c r="S87" s="149" t="str">
        <f>IF(Протокол!V39="","",Протокол!V39)</f>
        <v/>
      </c>
      <c r="T87" s="149" t="str">
        <f>IF(Протокол!W39="","",Протокол!W39)</f>
        <v/>
      </c>
      <c r="U87" s="149" t="str">
        <f>IF(Протокол!X39="","",Протокол!X39)</f>
        <v/>
      </c>
      <c r="V87" s="149" t="str">
        <f>IF(Протокол!Y39="","",Протокол!Y39)</f>
        <v/>
      </c>
      <c r="W87" s="149" t="str">
        <f>IF(Протокол!Z39="","",Протокол!Z39)</f>
        <v/>
      </c>
      <c r="X87" s="149" t="str">
        <f>IF(Протокол!AA39="","",Протокол!AA39)</f>
        <v/>
      </c>
      <c r="Y87" s="149">
        <f>IF(AND(LEN(C87)&gt;0,Z87&gt;0,Z87&lt;21),Протокол!BF39,"")</f>
        <v>13</v>
      </c>
      <c r="Z87" s="147">
        <f>IF(Протокол!F39="","",Протокол!F39)</f>
        <v>16</v>
      </c>
      <c r="AB87" s="149" t="str">
        <f>IF(Протокол!BD39="","",Протокол!BD39)</f>
        <v>ж</v>
      </c>
      <c r="AC87" s="149">
        <f>IF(Протокол!BE39="","",Протокол!BE39)</f>
        <v>4</v>
      </c>
    </row>
    <row r="88" spans="1:29" s="147" customFormat="1" x14ac:dyDescent="0.2">
      <c r="A88" s="147">
        <f t="shared" si="0"/>
        <v>0</v>
      </c>
      <c r="B88" s="148">
        <f>IF(Протокол!B40="","",Протокол!B40)</f>
        <v>31</v>
      </c>
      <c r="C88" s="148" t="str">
        <f>IF(Протокол!F40="","",Протокол!C40)</f>
        <v/>
      </c>
      <c r="D88" s="149">
        <f>IF(Протокол!G40="","",Протокол!G40)</f>
        <v>1</v>
      </c>
      <c r="E88" s="149">
        <f>IF(Протокол!H40="","",Протокол!H40)</f>
        <v>1</v>
      </c>
      <c r="F88" s="149">
        <f>IF(Протокол!I40="","",Протокол!I40)</f>
        <v>2</v>
      </c>
      <c r="G88" s="149">
        <f>IF(Протокол!J40="","",Протокол!J40)</f>
        <v>1</v>
      </c>
      <c r="H88" s="149">
        <f>IF(Протокол!K40="","",Протокол!K40)</f>
        <v>1</v>
      </c>
      <c r="I88" s="149">
        <f>IF(Протокол!L40="","",Протокол!L40)</f>
        <v>1</v>
      </c>
      <c r="J88" s="149">
        <f>IF(Протокол!M40="","",Протокол!M40)</f>
        <v>1</v>
      </c>
      <c r="K88" s="149">
        <f>IF(Протокол!N40="","",Протокол!N40)</f>
        <v>1</v>
      </c>
      <c r="L88" s="149">
        <f>IF(Протокол!O40="","",Протокол!O40)</f>
        <v>1</v>
      </c>
      <c r="M88" s="149">
        <f>IF(Протокол!P40="","",Протокол!P40)</f>
        <v>2</v>
      </c>
      <c r="N88" s="149">
        <f>IF(Протокол!Q40="","",Протокол!Q40)</f>
        <v>0</v>
      </c>
      <c r="O88" s="149">
        <f>IF(Протокол!R40="","",Протокол!R40)</f>
        <v>1</v>
      </c>
      <c r="P88" s="149">
        <f>IF(Протокол!S40="","",Протокол!S40)</f>
        <v>0</v>
      </c>
      <c r="Q88" s="149">
        <f>IF(Протокол!T40="","",Протокол!T40)</f>
        <v>0</v>
      </c>
      <c r="R88" s="149" t="str">
        <f>IF(Протокол!U40="","",Протокол!U40)</f>
        <v/>
      </c>
      <c r="S88" s="149" t="str">
        <f>IF(Протокол!V40="","",Протокол!V40)</f>
        <v/>
      </c>
      <c r="T88" s="149" t="str">
        <f>IF(Протокол!W40="","",Протокол!W40)</f>
        <v/>
      </c>
      <c r="U88" s="149" t="str">
        <f>IF(Протокол!X40="","",Протокол!X40)</f>
        <v/>
      </c>
      <c r="V88" s="149" t="str">
        <f>IF(Протокол!Y40="","",Протокол!Y40)</f>
        <v/>
      </c>
      <c r="W88" s="149" t="str">
        <f>IF(Протокол!Z40="","",Протокол!Z40)</f>
        <v/>
      </c>
      <c r="X88" s="149" t="str">
        <f>IF(Протокол!AA40="","",Протокол!AA40)</f>
        <v/>
      </c>
      <c r="Y88" s="149" t="str">
        <f>IF(AND(LEN(C88)&gt;0,Z88&gt;0,Z88&lt;21),Протокол!BF40,"")</f>
        <v/>
      </c>
      <c r="Z88" s="147" t="str">
        <f>IF(Протокол!F40="","",Протокол!F40)</f>
        <v/>
      </c>
      <c r="AB88" s="149" t="str">
        <f>IF(Протокол!BD40="","",Протокол!BD40)</f>
        <v>м</v>
      </c>
      <c r="AC88" s="149">
        <f>IF(Протокол!BE40="","",Протокол!BE40)</f>
        <v>3</v>
      </c>
    </row>
    <row r="89" spans="1:29" s="147" customFormat="1" x14ac:dyDescent="0.2">
      <c r="A89" s="147">
        <f t="shared" si="0"/>
        <v>1</v>
      </c>
      <c r="B89" s="148">
        <f>IF(Протокол!B41="","",Протокол!B41)</f>
        <v>32</v>
      </c>
      <c r="C89" s="148">
        <f>IF(Протокол!F41="","",Протокол!C41)</f>
        <v>4032</v>
      </c>
      <c r="D89" s="149">
        <f>IF(Протокол!G41="","",Протокол!G41)</f>
        <v>1</v>
      </c>
      <c r="E89" s="149">
        <f>IF(Протокол!H41="","",Протокол!H41)</f>
        <v>1</v>
      </c>
      <c r="F89" s="149">
        <f>IF(Протокол!I41="","",Протокол!I41)</f>
        <v>2</v>
      </c>
      <c r="G89" s="149">
        <f>IF(Протокол!J41="","",Протокол!J41)</f>
        <v>1</v>
      </c>
      <c r="H89" s="149">
        <f>IF(Протокол!K41="","",Протокол!K41)</f>
        <v>0</v>
      </c>
      <c r="I89" s="149">
        <f>IF(Протокол!L41="","",Протокол!L41)</f>
        <v>1</v>
      </c>
      <c r="J89" s="149">
        <f>IF(Протокол!M41="","",Протокол!M41)</f>
        <v>1</v>
      </c>
      <c r="K89" s="149">
        <f>IF(Протокол!N41="","",Протокол!N41)</f>
        <v>1</v>
      </c>
      <c r="L89" s="149">
        <f>IF(Протокол!O41="","",Протокол!O41)</f>
        <v>0</v>
      </c>
      <c r="M89" s="149">
        <f>IF(Протокол!P41="","",Протокол!P41)</f>
        <v>2</v>
      </c>
      <c r="N89" s="149">
        <f>IF(Протокол!Q41="","",Протокол!Q41)</f>
        <v>1</v>
      </c>
      <c r="O89" s="149">
        <f>IF(Протокол!R41="","",Протокол!R41)</f>
        <v>1</v>
      </c>
      <c r="P89" s="149">
        <f>IF(Протокол!S41="","",Протокол!S41)</f>
        <v>2</v>
      </c>
      <c r="Q89" s="149">
        <f>IF(Протокол!T41="","",Протокол!T41)</f>
        <v>0</v>
      </c>
      <c r="R89" s="149" t="str">
        <f>IF(Протокол!U41="","",Протокол!U41)</f>
        <v/>
      </c>
      <c r="S89" s="149" t="str">
        <f>IF(Протокол!V41="","",Протокол!V41)</f>
        <v/>
      </c>
      <c r="T89" s="149" t="str">
        <f>IF(Протокол!W41="","",Протокол!W41)</f>
        <v/>
      </c>
      <c r="U89" s="149" t="str">
        <f>IF(Протокол!X41="","",Протокол!X41)</f>
        <v/>
      </c>
      <c r="V89" s="149" t="str">
        <f>IF(Протокол!Y41="","",Протокол!Y41)</f>
        <v/>
      </c>
      <c r="W89" s="149" t="str">
        <f>IF(Протокол!Z41="","",Протокол!Z41)</f>
        <v/>
      </c>
      <c r="X89" s="149" t="str">
        <f>IF(Протокол!AA41="","",Протокол!AA41)</f>
        <v/>
      </c>
      <c r="Y89" s="149">
        <f>IF(AND(LEN(C89)&gt;0,Z89&gt;0,Z89&lt;21),Протокол!BF41,"")</f>
        <v>14</v>
      </c>
      <c r="Z89" s="147">
        <f>IF(Протокол!F41="","",Протокол!F41)</f>
        <v>16</v>
      </c>
      <c r="AB89" s="149" t="str">
        <f>IF(Протокол!BD41="","",Протокол!BD41)</f>
        <v>м</v>
      </c>
      <c r="AC89" s="149">
        <f>IF(Протокол!BE41="","",Протокол!BE41)</f>
        <v>4</v>
      </c>
    </row>
    <row r="90" spans="1:29" s="147" customFormat="1" x14ac:dyDescent="0.2">
      <c r="A90" s="147">
        <f t="shared" ref="A90:A122" si="1">IF(LEN(C90)&gt;0,1,0)</f>
        <v>0</v>
      </c>
      <c r="B90" s="148">
        <f>IF(Протокол!B42="","",Протокол!B42)</f>
        <v>33</v>
      </c>
      <c r="C90" s="148" t="str">
        <f>IF(Протокол!F42="","",Протокол!C42)</f>
        <v/>
      </c>
      <c r="D90" s="149">
        <f>IF(Протокол!G42="","",Протокол!G42)</f>
        <v>1</v>
      </c>
      <c r="E90" s="149">
        <f>IF(Протокол!H42="","",Протокол!H42)</f>
        <v>1</v>
      </c>
      <c r="F90" s="149">
        <f>IF(Протокол!I42="","",Протокол!I42)</f>
        <v>2</v>
      </c>
      <c r="G90" s="149">
        <f>IF(Протокол!J42="","",Протокол!J42)</f>
        <v>0</v>
      </c>
      <c r="H90" s="149">
        <f>IF(Протокол!K42="","",Протокол!K42)</f>
        <v>0</v>
      </c>
      <c r="I90" s="149">
        <f>IF(Протокол!L42="","",Протокол!L42)</f>
        <v>1</v>
      </c>
      <c r="J90" s="149">
        <f>IF(Протокол!M42="","",Протокол!M42)</f>
        <v>1</v>
      </c>
      <c r="K90" s="149">
        <f>IF(Протокол!N42="","",Протокол!N42)</f>
        <v>1</v>
      </c>
      <c r="L90" s="149">
        <f>IF(Протокол!O42="","",Протокол!O42)</f>
        <v>0</v>
      </c>
      <c r="M90" s="149">
        <f>IF(Протокол!P42="","",Протокол!P42)</f>
        <v>2</v>
      </c>
      <c r="N90" s="149">
        <f>IF(Протокол!Q42="","",Протокол!Q42)</f>
        <v>1</v>
      </c>
      <c r="O90" s="149">
        <f>IF(Протокол!R42="","",Протокол!R42)</f>
        <v>1</v>
      </c>
      <c r="P90" s="149">
        <f>IF(Протокол!S42="","",Протокол!S42)</f>
        <v>2</v>
      </c>
      <c r="Q90" s="149">
        <f>IF(Протокол!T42="","",Протокол!T42)</f>
        <v>2</v>
      </c>
      <c r="R90" s="149" t="str">
        <f>IF(Протокол!U42="","",Протокол!U42)</f>
        <v/>
      </c>
      <c r="S90" s="149" t="str">
        <f>IF(Протокол!V42="","",Протокол!V42)</f>
        <v/>
      </c>
      <c r="T90" s="149" t="str">
        <f>IF(Протокол!W42="","",Протокол!W42)</f>
        <v/>
      </c>
      <c r="U90" s="149" t="str">
        <f>IF(Протокол!X42="","",Протокол!X42)</f>
        <v/>
      </c>
      <c r="V90" s="149" t="str">
        <f>IF(Протокол!Y42="","",Протокол!Y42)</f>
        <v/>
      </c>
      <c r="W90" s="149" t="str">
        <f>IF(Протокол!Z42="","",Протокол!Z42)</f>
        <v/>
      </c>
      <c r="X90" s="149" t="str">
        <f>IF(Протокол!AA42="","",Протокол!AA42)</f>
        <v/>
      </c>
      <c r="Y90" s="149" t="str">
        <f>IF(AND(LEN(C90)&gt;0,Z90&gt;0,Z90&lt;21),Протокол!BF42,"")</f>
        <v/>
      </c>
      <c r="Z90" s="147" t="str">
        <f>IF(Протокол!F42="","",Протокол!F42)</f>
        <v/>
      </c>
      <c r="AB90" s="149" t="str">
        <f>IF(Протокол!BD42="","",Протокол!BD42)</f>
        <v>м</v>
      </c>
      <c r="AC90" s="149">
        <f>IF(Протокол!BE42="","",Протокол!BE42)</f>
        <v>3</v>
      </c>
    </row>
    <row r="91" spans="1:29" s="147" customFormat="1" x14ac:dyDescent="0.2">
      <c r="A91" s="147">
        <f t="shared" si="1"/>
        <v>1</v>
      </c>
      <c r="B91" s="148">
        <f>IF(Протокол!B43="","",Протокол!B43)</f>
        <v>34</v>
      </c>
      <c r="C91" s="148">
        <f>IF(Протокол!F43="","",Протокол!C43)</f>
        <v>4034</v>
      </c>
      <c r="D91" s="149">
        <f>IF(Протокол!G43="","",Протокол!G43)</f>
        <v>1</v>
      </c>
      <c r="E91" s="149">
        <f>IF(Протокол!H43="","",Протокол!H43)</f>
        <v>1</v>
      </c>
      <c r="F91" s="149">
        <f>IF(Протокол!I43="","",Протокол!I43)</f>
        <v>2</v>
      </c>
      <c r="G91" s="149">
        <f>IF(Протокол!J43="","",Протокол!J43)</f>
        <v>1</v>
      </c>
      <c r="H91" s="149">
        <f>IF(Протокол!K43="","",Протокол!K43)</f>
        <v>1</v>
      </c>
      <c r="I91" s="149">
        <f>IF(Протокол!L43="","",Протокол!L43)</f>
        <v>1</v>
      </c>
      <c r="J91" s="149">
        <f>IF(Протокол!M43="","",Протокол!M43)</f>
        <v>1</v>
      </c>
      <c r="K91" s="149">
        <f>IF(Протокол!N43="","",Протокол!N43)</f>
        <v>1</v>
      </c>
      <c r="L91" s="149">
        <f>IF(Протокол!O43="","",Протокол!O43)</f>
        <v>1</v>
      </c>
      <c r="M91" s="149">
        <f>IF(Протокол!P43="","",Протокол!P43)</f>
        <v>2</v>
      </c>
      <c r="N91" s="149">
        <f>IF(Протокол!Q43="","",Протокол!Q43)</f>
        <v>1</v>
      </c>
      <c r="O91" s="149">
        <f>IF(Протокол!R43="","",Протокол!R43)</f>
        <v>1</v>
      </c>
      <c r="P91" s="149">
        <f>IF(Протокол!S43="","",Протокол!S43)</f>
        <v>2</v>
      </c>
      <c r="Q91" s="149">
        <f>IF(Протокол!T43="","",Протокол!T43)</f>
        <v>0</v>
      </c>
      <c r="R91" s="149" t="str">
        <f>IF(Протокол!U43="","",Протокол!U43)</f>
        <v/>
      </c>
      <c r="S91" s="149" t="str">
        <f>IF(Протокол!V43="","",Протокол!V43)</f>
        <v/>
      </c>
      <c r="T91" s="149" t="str">
        <f>IF(Протокол!W43="","",Протокол!W43)</f>
        <v/>
      </c>
      <c r="U91" s="149" t="str">
        <f>IF(Протокол!X43="","",Протокол!X43)</f>
        <v/>
      </c>
      <c r="V91" s="149" t="str">
        <f>IF(Протокол!Y43="","",Протокол!Y43)</f>
        <v/>
      </c>
      <c r="W91" s="149" t="str">
        <f>IF(Протокол!Z43="","",Протокол!Z43)</f>
        <v/>
      </c>
      <c r="X91" s="149" t="str">
        <f>IF(Протокол!AA43="","",Протокол!AA43)</f>
        <v/>
      </c>
      <c r="Y91" s="149">
        <f>IF(AND(LEN(C91)&gt;0,Z91&gt;0,Z91&lt;21),Протокол!BF43,"")</f>
        <v>16</v>
      </c>
      <c r="Z91" s="147">
        <f>IF(Протокол!F43="","",Протокол!F43)</f>
        <v>16</v>
      </c>
      <c r="AB91" s="149" t="str">
        <f>IF(Протокол!BD43="","",Протокол!BD43)</f>
        <v>м</v>
      </c>
      <c r="AC91" s="149">
        <f>IF(Протокол!BE43="","",Протокол!BE43)</f>
        <v>4</v>
      </c>
    </row>
    <row r="92" spans="1:29" s="147" customFormat="1" x14ac:dyDescent="0.2">
      <c r="A92" s="147">
        <f t="shared" si="1"/>
        <v>1</v>
      </c>
      <c r="B92" s="148">
        <f>IF(Протокол!B44="","",Протокол!B44)</f>
        <v>35</v>
      </c>
      <c r="C92" s="148">
        <f>IF(Протокол!F44="","",Протокол!C44)</f>
        <v>4035</v>
      </c>
      <c r="D92" s="149">
        <f>IF(Протокол!G44="","",Протокол!G44)</f>
        <v>1</v>
      </c>
      <c r="E92" s="149">
        <f>IF(Протокол!H44="","",Протокол!H44)</f>
        <v>1</v>
      </c>
      <c r="F92" s="149">
        <f>IF(Протокол!I44="","",Протокол!I44)</f>
        <v>2</v>
      </c>
      <c r="G92" s="149">
        <f>IF(Протокол!J44="","",Протокол!J44)</f>
        <v>1</v>
      </c>
      <c r="H92" s="149">
        <f>IF(Протокол!K44="","",Протокол!K44)</f>
        <v>1</v>
      </c>
      <c r="I92" s="149">
        <f>IF(Протокол!L44="","",Протокол!L44)</f>
        <v>1</v>
      </c>
      <c r="J92" s="149">
        <f>IF(Протокол!M44="","",Протокол!M44)</f>
        <v>1</v>
      </c>
      <c r="K92" s="149">
        <f>IF(Протокол!N44="","",Протокол!N44)</f>
        <v>1</v>
      </c>
      <c r="L92" s="149">
        <f>IF(Протокол!O44="","",Протокол!O44)</f>
        <v>1</v>
      </c>
      <c r="M92" s="149">
        <f>IF(Протокол!P44="","",Протокол!P44)</f>
        <v>1</v>
      </c>
      <c r="N92" s="149">
        <f>IF(Протокол!Q44="","",Протокол!Q44)</f>
        <v>1</v>
      </c>
      <c r="O92" s="149">
        <f>IF(Протокол!R44="","",Протокол!R44)</f>
        <v>1</v>
      </c>
      <c r="P92" s="149">
        <f>IF(Протокол!S44="","",Протокол!S44)</f>
        <v>1</v>
      </c>
      <c r="Q92" s="149">
        <f>IF(Протокол!T44="","",Протокол!T44)</f>
        <v>0</v>
      </c>
      <c r="R92" s="149" t="str">
        <f>IF(Протокол!U44="","",Протокол!U44)</f>
        <v/>
      </c>
      <c r="S92" s="149" t="str">
        <f>IF(Протокол!V44="","",Протокол!V44)</f>
        <v/>
      </c>
      <c r="T92" s="149" t="str">
        <f>IF(Протокол!W44="","",Протокол!W44)</f>
        <v/>
      </c>
      <c r="U92" s="149" t="str">
        <f>IF(Протокол!X44="","",Протокол!X44)</f>
        <v/>
      </c>
      <c r="V92" s="149" t="str">
        <f>IF(Протокол!Y44="","",Протокол!Y44)</f>
        <v/>
      </c>
      <c r="W92" s="149" t="str">
        <f>IF(Протокол!Z44="","",Протокол!Z44)</f>
        <v/>
      </c>
      <c r="X92" s="149" t="str">
        <f>IF(Протокол!AA44="","",Протокол!AA44)</f>
        <v/>
      </c>
      <c r="Y92" s="149">
        <f>IF(AND(LEN(C92)&gt;0,Z92&gt;0,Z92&lt;21),Протокол!BF44,"")</f>
        <v>14</v>
      </c>
      <c r="Z92" s="147">
        <f>IF(Протокол!F44="","",Протокол!F44)</f>
        <v>13</v>
      </c>
      <c r="AB92" s="149" t="str">
        <f>IF(Протокол!BD44="","",Протокол!BD44)</f>
        <v>м</v>
      </c>
      <c r="AC92" s="149">
        <f>IF(Протокол!BE44="","",Протокол!BE44)</f>
        <v>4</v>
      </c>
    </row>
    <row r="93" spans="1:29" s="147" customFormat="1" x14ac:dyDescent="0.2">
      <c r="A93" s="147">
        <f t="shared" si="1"/>
        <v>1</v>
      </c>
      <c r="B93" s="148">
        <f>IF(Протокол!B45="","",Протокол!B45)</f>
        <v>36</v>
      </c>
      <c r="C93" s="148">
        <f>IF(Протокол!F45="","",Протокол!C45)</f>
        <v>4036</v>
      </c>
      <c r="D93" s="149">
        <f>IF(Протокол!G45="","",Протокол!G45)</f>
        <v>1</v>
      </c>
      <c r="E93" s="149">
        <f>IF(Протокол!H45="","",Протокол!H45)</f>
        <v>1</v>
      </c>
      <c r="F93" s="149">
        <f>IF(Протокол!I45="","",Протокол!I45)</f>
        <v>0</v>
      </c>
      <c r="G93" s="149">
        <f>IF(Протокол!J45="","",Протокол!J45)</f>
        <v>1</v>
      </c>
      <c r="H93" s="149">
        <f>IF(Протокол!K45="","",Протокол!K45)</f>
        <v>1</v>
      </c>
      <c r="I93" s="149">
        <f>IF(Протокол!L45="","",Протокол!L45)</f>
        <v>1</v>
      </c>
      <c r="J93" s="149">
        <f>IF(Протокол!M45="","",Протокол!M45)</f>
        <v>1</v>
      </c>
      <c r="K93" s="149">
        <f>IF(Протокол!N45="","",Протокол!N45)</f>
        <v>1</v>
      </c>
      <c r="L93" s="149">
        <f>IF(Протокол!O45="","",Протокол!O45)</f>
        <v>1</v>
      </c>
      <c r="M93" s="149">
        <f>IF(Протокол!P45="","",Протокол!P45)</f>
        <v>1</v>
      </c>
      <c r="N93" s="149">
        <f>IF(Протокол!Q45="","",Протокол!Q45)</f>
        <v>1</v>
      </c>
      <c r="O93" s="149">
        <f>IF(Протокол!R45="","",Протокол!R45)</f>
        <v>1</v>
      </c>
      <c r="P93" s="149">
        <f>IF(Протокол!S45="","",Протокол!S45)</f>
        <v>2</v>
      </c>
      <c r="Q93" s="149">
        <f>IF(Протокол!T45="","",Протокол!T45)</f>
        <v>0</v>
      </c>
      <c r="R93" s="149" t="str">
        <f>IF(Протокол!U45="","",Протокол!U45)</f>
        <v/>
      </c>
      <c r="S93" s="149" t="str">
        <f>IF(Протокол!V45="","",Протокол!V45)</f>
        <v/>
      </c>
      <c r="T93" s="149" t="str">
        <f>IF(Протокол!W45="","",Протокол!W45)</f>
        <v/>
      </c>
      <c r="U93" s="149" t="str">
        <f>IF(Протокол!X45="","",Протокол!X45)</f>
        <v/>
      </c>
      <c r="V93" s="149" t="str">
        <f>IF(Протокол!Y45="","",Протокол!Y45)</f>
        <v/>
      </c>
      <c r="W93" s="149" t="str">
        <f>IF(Протокол!Z45="","",Протокол!Z45)</f>
        <v/>
      </c>
      <c r="X93" s="149" t="str">
        <f>IF(Протокол!AA45="","",Протокол!AA45)</f>
        <v/>
      </c>
      <c r="Y93" s="149">
        <f>IF(AND(LEN(C93)&gt;0,Z93&gt;0,Z93&lt;21),Протокол!BF45,"")</f>
        <v>13</v>
      </c>
      <c r="Z93" s="147">
        <f>IF(Протокол!F45="","",Протокол!F45)</f>
        <v>13</v>
      </c>
      <c r="AB93" s="149" t="str">
        <f>IF(Протокол!BD45="","",Протокол!BD45)</f>
        <v>м</v>
      </c>
      <c r="AC93" s="149">
        <f>IF(Протокол!BE45="","",Протокол!BE45)</f>
        <v>4</v>
      </c>
    </row>
    <row r="94" spans="1:29" s="147" customFormat="1" x14ac:dyDescent="0.2">
      <c r="A94" s="147">
        <f t="shared" si="1"/>
        <v>0</v>
      </c>
      <c r="B94" s="148">
        <f>IF(Протокол!B46="","",Протокол!B46)</f>
        <v>37</v>
      </c>
      <c r="C94" s="148" t="str">
        <f>IF(Протокол!F46="","",Протокол!C46)</f>
        <v/>
      </c>
      <c r="D94" s="149">
        <f>IF(Протокол!G46="","",Протокол!G46)</f>
        <v>1</v>
      </c>
      <c r="E94" s="149">
        <f>IF(Протокол!H46="","",Протокол!H46)</f>
        <v>1</v>
      </c>
      <c r="F94" s="149">
        <f>IF(Протокол!I46="","",Протокол!I46)</f>
        <v>1</v>
      </c>
      <c r="G94" s="149">
        <f>IF(Протокол!J46="","",Протокол!J46)</f>
        <v>1</v>
      </c>
      <c r="H94" s="149">
        <f>IF(Протокол!K46="","",Протокол!K46)</f>
        <v>1</v>
      </c>
      <c r="I94" s="149">
        <f>IF(Протокол!L46="","",Протокол!L46)</f>
        <v>1</v>
      </c>
      <c r="J94" s="149">
        <f>IF(Протокол!M46="","",Протокол!M46)</f>
        <v>1</v>
      </c>
      <c r="K94" s="149">
        <f>IF(Протокол!N46="","",Протокол!N46)</f>
        <v>1</v>
      </c>
      <c r="L94" s="149">
        <f>IF(Протокол!O46="","",Протокол!O46)</f>
        <v>1</v>
      </c>
      <c r="M94" s="149">
        <f>IF(Протокол!P46="","",Протокол!P46)</f>
        <v>1</v>
      </c>
      <c r="N94" s="149">
        <f>IF(Протокол!Q46="","",Протокол!Q46)</f>
        <v>1</v>
      </c>
      <c r="O94" s="149">
        <f>IF(Протокол!R46="","",Протокол!R46)</f>
        <v>1</v>
      </c>
      <c r="P94" s="149">
        <f>IF(Протокол!S46="","",Протокол!S46)</f>
        <v>2</v>
      </c>
      <c r="Q94" s="149">
        <f>IF(Протокол!T46="","",Протокол!T46)</f>
        <v>2</v>
      </c>
      <c r="R94" s="149" t="str">
        <f>IF(Протокол!U46="","",Протокол!U46)</f>
        <v/>
      </c>
      <c r="S94" s="149" t="str">
        <f>IF(Протокол!V46="","",Протокол!V46)</f>
        <v/>
      </c>
      <c r="T94" s="149" t="str">
        <f>IF(Протокол!W46="","",Протокол!W46)</f>
        <v/>
      </c>
      <c r="U94" s="149" t="str">
        <f>IF(Протокол!X46="","",Протокол!X46)</f>
        <v/>
      </c>
      <c r="V94" s="149" t="str">
        <f>IF(Протокол!Y46="","",Протокол!Y46)</f>
        <v/>
      </c>
      <c r="W94" s="149" t="str">
        <f>IF(Протокол!Z46="","",Протокол!Z46)</f>
        <v/>
      </c>
      <c r="X94" s="149" t="str">
        <f>IF(Протокол!AA46="","",Протокол!AA46)</f>
        <v/>
      </c>
      <c r="Y94" s="149" t="str">
        <f>IF(AND(LEN(C94)&gt;0,Z94&gt;0,Z94&lt;21),Протокол!BF46,"")</f>
        <v/>
      </c>
      <c r="Z94" s="147" t="str">
        <f>IF(Протокол!F46="","",Протокол!F46)</f>
        <v/>
      </c>
      <c r="AB94" s="149" t="str">
        <f>IF(Протокол!BD46="","",Протокол!BD46)</f>
        <v>м</v>
      </c>
      <c r="AC94" s="149" t="str">
        <f>IF(Протокол!BE46="","",Протокол!BE46)</f>
        <v/>
      </c>
    </row>
    <row r="95" spans="1:29" s="147" customFormat="1" x14ac:dyDescent="0.2">
      <c r="A95" s="147">
        <f t="shared" si="1"/>
        <v>1</v>
      </c>
      <c r="B95" s="148">
        <f>IF(Протокол!B47="","",Протокол!B47)</f>
        <v>38</v>
      </c>
      <c r="C95" s="148">
        <f>IF(Протокол!F47="","",Протокол!C47)</f>
        <v>4038</v>
      </c>
      <c r="D95" s="149">
        <f>IF(Протокол!G47="","",Протокол!G47)</f>
        <v>1</v>
      </c>
      <c r="E95" s="149">
        <f>IF(Протокол!H47="","",Протокол!H47)</f>
        <v>1</v>
      </c>
      <c r="F95" s="149">
        <f>IF(Протокол!I47="","",Протокол!I47)</f>
        <v>0</v>
      </c>
      <c r="G95" s="149">
        <f>IF(Протокол!J47="","",Протокол!J47)</f>
        <v>0</v>
      </c>
      <c r="H95" s="149">
        <f>IF(Протокол!K47="","",Протокол!K47)</f>
        <v>1</v>
      </c>
      <c r="I95" s="149">
        <f>IF(Протокол!L47="","",Протокол!L47)</f>
        <v>1</v>
      </c>
      <c r="J95" s="149">
        <f>IF(Протокол!M47="","",Протокол!M47)</f>
        <v>1</v>
      </c>
      <c r="K95" s="149">
        <f>IF(Протокол!N47="","",Протокол!N47)</f>
        <v>1</v>
      </c>
      <c r="L95" s="149">
        <f>IF(Протокол!O47="","",Протокол!O47)</f>
        <v>1</v>
      </c>
      <c r="M95" s="149">
        <f>IF(Протокол!P47="","",Протокол!P47)</f>
        <v>2</v>
      </c>
      <c r="N95" s="149">
        <f>IF(Протокол!Q47="","",Протокол!Q47)</f>
        <v>1</v>
      </c>
      <c r="O95" s="149">
        <f>IF(Протокол!R47="","",Протокол!R47)</f>
        <v>1</v>
      </c>
      <c r="P95" s="149">
        <f>IF(Протокол!S47="","",Протокол!S47)</f>
        <v>2</v>
      </c>
      <c r="Q95" s="149">
        <f>IF(Протокол!T47="","",Протокол!T47)</f>
        <v>1</v>
      </c>
      <c r="R95" s="149" t="str">
        <f>IF(Протокол!U47="","",Протокол!U47)</f>
        <v/>
      </c>
      <c r="S95" s="149" t="str">
        <f>IF(Протокол!V47="","",Протокол!V47)</f>
        <v/>
      </c>
      <c r="T95" s="149" t="str">
        <f>IF(Протокол!W47="","",Протокол!W47)</f>
        <v/>
      </c>
      <c r="U95" s="149" t="str">
        <f>IF(Протокол!X47="","",Протокол!X47)</f>
        <v/>
      </c>
      <c r="V95" s="149" t="str">
        <f>IF(Протокол!Y47="","",Протокол!Y47)</f>
        <v/>
      </c>
      <c r="W95" s="149" t="str">
        <f>IF(Протокол!Z47="","",Протокол!Z47)</f>
        <v/>
      </c>
      <c r="X95" s="149" t="str">
        <f>IF(Протокол!AA47="","",Протокол!AA47)</f>
        <v/>
      </c>
      <c r="Y95" s="149">
        <f>IF(AND(LEN(C95)&gt;0,Z95&gt;0,Z95&lt;21),Протокол!BF47,"")</f>
        <v>14</v>
      </c>
      <c r="Z95" s="147">
        <f>IF(Протокол!F47="","",Протокол!F47)</f>
        <v>13</v>
      </c>
      <c r="AB95" s="149" t="str">
        <f>IF(Протокол!BD47="","",Протокол!BD47)</f>
        <v>м</v>
      </c>
      <c r="AC95" s="149">
        <f>IF(Протокол!BE47="","",Протокол!BE47)</f>
        <v>4</v>
      </c>
    </row>
    <row r="96" spans="1:29" s="147" customFormat="1" x14ac:dyDescent="0.2">
      <c r="A96" s="147">
        <f t="shared" si="1"/>
        <v>1</v>
      </c>
      <c r="B96" s="148">
        <f>IF(Протокол!B48="","",Протокол!B48)</f>
        <v>39</v>
      </c>
      <c r="C96" s="148">
        <f>IF(Протокол!F48="","",Протокол!C48)</f>
        <v>4039</v>
      </c>
      <c r="D96" s="149">
        <f>IF(Протокол!G48="","",Протокол!G48)</f>
        <v>1</v>
      </c>
      <c r="E96" s="149">
        <f>IF(Протокол!H48="","",Протокол!H48)</f>
        <v>1</v>
      </c>
      <c r="F96" s="149">
        <f>IF(Протокол!I48="","",Протокол!I48)</f>
        <v>2</v>
      </c>
      <c r="G96" s="149">
        <f>IF(Протокол!J48="","",Протокол!J48)</f>
        <v>1</v>
      </c>
      <c r="H96" s="149">
        <f>IF(Протокол!K48="","",Протокол!K48)</f>
        <v>1</v>
      </c>
      <c r="I96" s="149">
        <f>IF(Протокол!L48="","",Протокол!L48)</f>
        <v>1</v>
      </c>
      <c r="J96" s="149">
        <f>IF(Протокол!M48="","",Протокол!M48)</f>
        <v>1</v>
      </c>
      <c r="K96" s="149">
        <f>IF(Протокол!N48="","",Протокол!N48)</f>
        <v>1</v>
      </c>
      <c r="L96" s="149">
        <f>IF(Протокол!O48="","",Протокол!O48)</f>
        <v>1</v>
      </c>
      <c r="M96" s="149">
        <f>IF(Протокол!P48="","",Протокол!P48)</f>
        <v>1</v>
      </c>
      <c r="N96" s="149">
        <f>IF(Протокол!Q48="","",Протокол!Q48)</f>
        <v>1</v>
      </c>
      <c r="O96" s="149">
        <f>IF(Протокол!R48="","",Протокол!R48)</f>
        <v>1</v>
      </c>
      <c r="P96" s="149">
        <f>IF(Протокол!S48="","",Протокол!S48)</f>
        <v>2</v>
      </c>
      <c r="Q96" s="149">
        <f>IF(Протокол!T48="","",Протокол!T48)</f>
        <v>2</v>
      </c>
      <c r="R96" s="149" t="str">
        <f>IF(Протокол!U48="","",Протокол!U48)</f>
        <v/>
      </c>
      <c r="S96" s="149" t="str">
        <f>IF(Протокол!V48="","",Протокол!V48)</f>
        <v/>
      </c>
      <c r="T96" s="149" t="str">
        <f>IF(Протокол!W48="","",Протокол!W48)</f>
        <v/>
      </c>
      <c r="U96" s="149" t="str">
        <f>IF(Протокол!X48="","",Протокол!X48)</f>
        <v/>
      </c>
      <c r="V96" s="149" t="str">
        <f>IF(Протокол!Y48="","",Протокол!Y48)</f>
        <v/>
      </c>
      <c r="W96" s="149" t="str">
        <f>IF(Протокол!Z48="","",Протокол!Z48)</f>
        <v/>
      </c>
      <c r="X96" s="149" t="str">
        <f>IF(Протокол!AA48="","",Протокол!AA48)</f>
        <v/>
      </c>
      <c r="Y96" s="149">
        <f>IF(AND(LEN(C96)&gt;0,Z96&gt;0,Z96&lt;21),Протокол!BF48,"")</f>
        <v>17</v>
      </c>
      <c r="Z96" s="147">
        <f>IF(Протокол!F48="","",Протокол!F48)</f>
        <v>16</v>
      </c>
      <c r="AB96" s="149" t="str">
        <f>IF(Протокол!BD48="","",Протокол!BD48)</f>
        <v>м</v>
      </c>
      <c r="AC96" s="149">
        <f>IF(Протокол!BE48="","",Протокол!BE48)</f>
        <v>5</v>
      </c>
    </row>
    <row r="97" spans="1:29" s="147" customFormat="1" x14ac:dyDescent="0.2">
      <c r="A97" s="147">
        <f t="shared" si="1"/>
        <v>1</v>
      </c>
      <c r="B97" s="148">
        <f>IF(Протокол!B49="","",Протокол!B49)</f>
        <v>40</v>
      </c>
      <c r="C97" s="148">
        <f>IF(Протокол!F49="","",Протокол!C49)</f>
        <v>4040</v>
      </c>
      <c r="D97" s="149">
        <f>IF(Протокол!G49="","",Протокол!G49)</f>
        <v>1</v>
      </c>
      <c r="E97" s="149">
        <f>IF(Протокол!H49="","",Протокол!H49)</f>
        <v>1</v>
      </c>
      <c r="F97" s="149">
        <f>IF(Протокол!I49="","",Протокол!I49)</f>
        <v>2</v>
      </c>
      <c r="G97" s="149">
        <f>IF(Протокол!J49="","",Протокол!J49)</f>
        <v>1</v>
      </c>
      <c r="H97" s="149">
        <f>IF(Протокол!K49="","",Протокол!K49)</f>
        <v>1</v>
      </c>
      <c r="I97" s="149">
        <f>IF(Протокол!L49="","",Протокол!L49)</f>
        <v>1</v>
      </c>
      <c r="J97" s="149">
        <f>IF(Протокол!M49="","",Протокол!M49)</f>
        <v>1</v>
      </c>
      <c r="K97" s="149">
        <f>IF(Протокол!N49="","",Протокол!N49)</f>
        <v>1</v>
      </c>
      <c r="L97" s="149">
        <f>IF(Протокол!O49="","",Протокол!O49)</f>
        <v>1</v>
      </c>
      <c r="M97" s="149">
        <f>IF(Протокол!P49="","",Протокол!P49)</f>
        <v>2</v>
      </c>
      <c r="N97" s="149">
        <f>IF(Протокол!Q49="","",Протокол!Q49)</f>
        <v>1</v>
      </c>
      <c r="O97" s="149">
        <f>IF(Протокол!R49="","",Протокол!R49)</f>
        <v>1</v>
      </c>
      <c r="P97" s="149">
        <f>IF(Протокол!S49="","",Протокол!S49)</f>
        <v>0</v>
      </c>
      <c r="Q97" s="149">
        <f>IF(Протокол!T49="","",Протокол!T49)</f>
        <v>1</v>
      </c>
      <c r="R97" s="149" t="str">
        <f>IF(Протокол!U49="","",Протокол!U49)</f>
        <v/>
      </c>
      <c r="S97" s="149" t="str">
        <f>IF(Протокол!V49="","",Протокол!V49)</f>
        <v/>
      </c>
      <c r="T97" s="149" t="str">
        <f>IF(Протокол!W49="","",Протокол!W49)</f>
        <v/>
      </c>
      <c r="U97" s="149" t="str">
        <f>IF(Протокол!X49="","",Протокол!X49)</f>
        <v/>
      </c>
      <c r="V97" s="149" t="str">
        <f>IF(Протокол!Y49="","",Протокол!Y49)</f>
        <v/>
      </c>
      <c r="W97" s="149" t="str">
        <f>IF(Протокол!Z49="","",Протокол!Z49)</f>
        <v/>
      </c>
      <c r="X97" s="149" t="str">
        <f>IF(Протокол!AA49="","",Протокол!AA49)</f>
        <v/>
      </c>
      <c r="Y97" s="149">
        <f>IF(AND(LEN(C97)&gt;0,Z97&gt;0,Z97&lt;21),Протокол!BF49,"")</f>
        <v>15</v>
      </c>
      <c r="Z97" s="147">
        <f>IF(Протокол!F49="","",Протокол!F49)</f>
        <v>13</v>
      </c>
      <c r="AB97" s="149" t="str">
        <f>IF(Протокол!BD49="","",Протокол!BD49)</f>
        <v>м</v>
      </c>
      <c r="AC97" s="149">
        <f>IF(Протокол!BE49="","",Протокол!BE49)</f>
        <v>5</v>
      </c>
    </row>
    <row r="98" spans="1:29" s="147" customFormat="1" x14ac:dyDescent="0.2">
      <c r="A98" s="147">
        <f t="shared" si="1"/>
        <v>1</v>
      </c>
      <c r="B98" s="148">
        <f>IF(Протокол!B50="","",Протокол!B50)</f>
        <v>41</v>
      </c>
      <c r="C98" s="148">
        <f>IF(Протокол!F50="","",Протокол!C50)</f>
        <v>4041</v>
      </c>
      <c r="D98" s="149">
        <f>IF(Протокол!G50="","",Протокол!G50)</f>
        <v>1</v>
      </c>
      <c r="E98" s="149">
        <f>IF(Протокол!H50="","",Протокол!H50)</f>
        <v>1</v>
      </c>
      <c r="F98" s="149">
        <f>IF(Протокол!I50="","",Протокол!I50)</f>
        <v>2</v>
      </c>
      <c r="G98" s="149">
        <f>IF(Протокол!J50="","",Протокол!J50)</f>
        <v>1</v>
      </c>
      <c r="H98" s="149">
        <f>IF(Протокол!K50="","",Протокол!K50)</f>
        <v>1</v>
      </c>
      <c r="I98" s="149">
        <f>IF(Протокол!L50="","",Протокол!L50)</f>
        <v>1</v>
      </c>
      <c r="J98" s="149">
        <f>IF(Протокол!M50="","",Протокол!M50)</f>
        <v>1</v>
      </c>
      <c r="K98" s="149">
        <f>IF(Протокол!N50="","",Протокол!N50)</f>
        <v>1</v>
      </c>
      <c r="L98" s="149">
        <f>IF(Протокол!O50="","",Протокол!O50)</f>
        <v>1</v>
      </c>
      <c r="M98" s="149">
        <f>IF(Протокол!P50="","",Протокол!P50)</f>
        <v>2</v>
      </c>
      <c r="N98" s="149">
        <f>IF(Протокол!Q50="","",Протокол!Q50)</f>
        <v>1</v>
      </c>
      <c r="O98" s="149">
        <f>IF(Протокол!R50="","",Протокол!R50)</f>
        <v>1</v>
      </c>
      <c r="P98" s="149">
        <f>IF(Протокол!S50="","",Протокол!S50)</f>
        <v>0</v>
      </c>
      <c r="Q98" s="149">
        <f>IF(Протокол!T50="","",Протокол!T50)</f>
        <v>0</v>
      </c>
      <c r="R98" s="149" t="str">
        <f>IF(Протокол!U50="","",Протокол!U50)</f>
        <v/>
      </c>
      <c r="S98" s="149" t="str">
        <f>IF(Протокол!V50="","",Протокол!V50)</f>
        <v/>
      </c>
      <c r="T98" s="149" t="str">
        <f>IF(Протокол!W50="","",Протокол!W50)</f>
        <v/>
      </c>
      <c r="U98" s="149" t="str">
        <f>IF(Протокол!X50="","",Протокол!X50)</f>
        <v/>
      </c>
      <c r="V98" s="149" t="str">
        <f>IF(Протокол!Y50="","",Протокол!Y50)</f>
        <v/>
      </c>
      <c r="W98" s="149" t="str">
        <f>IF(Протокол!Z50="","",Протокол!Z50)</f>
        <v/>
      </c>
      <c r="X98" s="149" t="str">
        <f>IF(Протокол!AA50="","",Протокол!AA50)</f>
        <v/>
      </c>
      <c r="Y98" s="149">
        <f>IF(AND(LEN(C98)&gt;0,Z98&gt;0,Z98&lt;21),Протокол!BF50,"")</f>
        <v>14</v>
      </c>
      <c r="Z98" s="147">
        <f>IF(Протокол!F50="","",Протокол!F50)</f>
        <v>16</v>
      </c>
      <c r="AB98" s="149" t="str">
        <f>IF(Протокол!BD50="","",Протокол!BD50)</f>
        <v>м</v>
      </c>
      <c r="AC98" s="149">
        <f>IF(Протокол!BE50="","",Протокол!BE50)</f>
        <v>4</v>
      </c>
    </row>
    <row r="99" spans="1:29" s="147" customFormat="1" x14ac:dyDescent="0.2">
      <c r="A99" s="147">
        <f t="shared" si="1"/>
        <v>1</v>
      </c>
      <c r="B99" s="148">
        <f>IF(Протокол!B51="","",Протокол!B51)</f>
        <v>42</v>
      </c>
      <c r="C99" s="148">
        <f>IF(Протокол!F51="","",Протокол!C51)</f>
        <v>4042</v>
      </c>
      <c r="D99" s="149">
        <f>IF(Протокол!G51="","",Протокол!G51)</f>
        <v>1</v>
      </c>
      <c r="E99" s="149">
        <f>IF(Протокол!H51="","",Протокол!H51)</f>
        <v>1</v>
      </c>
      <c r="F99" s="149">
        <f>IF(Протокол!I51="","",Протокол!I51)</f>
        <v>2</v>
      </c>
      <c r="G99" s="149">
        <f>IF(Протокол!J51="","",Протокол!J51)</f>
        <v>0</v>
      </c>
      <c r="H99" s="149">
        <f>IF(Протокол!K51="","",Протокол!K51)</f>
        <v>0</v>
      </c>
      <c r="I99" s="149">
        <f>IF(Протокол!L51="","",Протокол!L51)</f>
        <v>1</v>
      </c>
      <c r="J99" s="149">
        <f>IF(Протокол!M51="","",Протокол!M51)</f>
        <v>1</v>
      </c>
      <c r="K99" s="149">
        <f>IF(Протокол!N51="","",Протокол!N51)</f>
        <v>1</v>
      </c>
      <c r="L99" s="149">
        <f>IF(Протокол!O51="","",Протокол!O51)</f>
        <v>0</v>
      </c>
      <c r="M99" s="149">
        <f>IF(Протокол!P51="","",Протокол!P51)</f>
        <v>2</v>
      </c>
      <c r="N99" s="149">
        <f>IF(Протокол!Q51="","",Протокол!Q51)</f>
        <v>0</v>
      </c>
      <c r="O99" s="149">
        <f>IF(Протокол!R51="","",Протокол!R51)</f>
        <v>0</v>
      </c>
      <c r="P99" s="149">
        <f>IF(Протокол!S51="","",Протокол!S51)</f>
        <v>2</v>
      </c>
      <c r="Q99" s="149">
        <f>IF(Протокол!T51="","",Протокол!T51)</f>
        <v>0</v>
      </c>
      <c r="R99" s="149" t="str">
        <f>IF(Протокол!U51="","",Протокол!U51)</f>
        <v/>
      </c>
      <c r="S99" s="149" t="str">
        <f>IF(Протокол!V51="","",Протокол!V51)</f>
        <v/>
      </c>
      <c r="T99" s="149" t="str">
        <f>IF(Протокол!W51="","",Протокол!W51)</f>
        <v/>
      </c>
      <c r="U99" s="149" t="str">
        <f>IF(Протокол!X51="","",Протокол!X51)</f>
        <v/>
      </c>
      <c r="V99" s="149" t="str">
        <f>IF(Протокол!Y51="","",Протокол!Y51)</f>
        <v/>
      </c>
      <c r="W99" s="149" t="str">
        <f>IF(Протокол!Z51="","",Протокол!Z51)</f>
        <v/>
      </c>
      <c r="X99" s="149" t="str">
        <f>IF(Протокол!AA51="","",Протокол!AA51)</f>
        <v/>
      </c>
      <c r="Y99" s="149">
        <f>IF(AND(LEN(C99)&gt;0,Z99&gt;0,Z99&lt;21),Протокол!BF51,"")</f>
        <v>11</v>
      </c>
      <c r="Z99" s="147">
        <f>IF(Протокол!F51="","",Протокол!F51)</f>
        <v>13</v>
      </c>
      <c r="AB99" s="149" t="str">
        <f>IF(Протокол!BD51="","",Протокол!BD51)</f>
        <v>м</v>
      </c>
      <c r="AC99" s="149">
        <f>IF(Протокол!BE51="","",Протокол!BE51)</f>
        <v>3</v>
      </c>
    </row>
    <row r="100" spans="1:29" s="147" customFormat="1" x14ac:dyDescent="0.2">
      <c r="A100" s="147">
        <f t="shared" si="1"/>
        <v>1</v>
      </c>
      <c r="B100" s="148">
        <f>IF(Протокол!B52="","",Протокол!B52)</f>
        <v>43</v>
      </c>
      <c r="C100" s="148">
        <f>IF(Протокол!F52="","",Протокол!C52)</f>
        <v>4043</v>
      </c>
      <c r="D100" s="149">
        <f>IF(Протокол!G52="","",Протокол!G52)</f>
        <v>1</v>
      </c>
      <c r="E100" s="149">
        <f>IF(Протокол!H52="","",Протокол!H52)</f>
        <v>1</v>
      </c>
      <c r="F100" s="149">
        <f>IF(Протокол!I52="","",Протокол!I52)</f>
        <v>1</v>
      </c>
      <c r="G100" s="149">
        <f>IF(Протокол!J52="","",Протокол!J52)</f>
        <v>1</v>
      </c>
      <c r="H100" s="149">
        <f>IF(Протокол!K52="","",Протокол!K52)</f>
        <v>1</v>
      </c>
      <c r="I100" s="149">
        <f>IF(Протокол!L52="","",Протокол!L52)</f>
        <v>0</v>
      </c>
      <c r="J100" s="149">
        <f>IF(Протокол!M52="","",Протокол!M52)</f>
        <v>1</v>
      </c>
      <c r="K100" s="149">
        <f>IF(Протокол!N52="","",Протокол!N52)</f>
        <v>1</v>
      </c>
      <c r="L100" s="149">
        <f>IF(Протокол!O52="","",Протокол!O52)</f>
        <v>1</v>
      </c>
      <c r="M100" s="149">
        <f>IF(Протокол!P52="","",Протокол!P52)</f>
        <v>2</v>
      </c>
      <c r="N100" s="149">
        <f>IF(Протокол!Q52="","",Протокол!Q52)</f>
        <v>0</v>
      </c>
      <c r="O100" s="149">
        <f>IF(Протокол!R52="","",Протокол!R52)</f>
        <v>1</v>
      </c>
      <c r="P100" s="149">
        <f>IF(Протокол!S52="","",Протокол!S52)</f>
        <v>1</v>
      </c>
      <c r="Q100" s="149">
        <f>IF(Протокол!T52="","",Протокол!T52)</f>
        <v>1</v>
      </c>
      <c r="R100" s="149" t="str">
        <f>IF(Протокол!U52="","",Протокол!U52)</f>
        <v/>
      </c>
      <c r="S100" s="149" t="str">
        <f>IF(Протокол!V52="","",Протокол!V52)</f>
        <v/>
      </c>
      <c r="T100" s="149" t="str">
        <f>IF(Протокол!W52="","",Протокол!W52)</f>
        <v/>
      </c>
      <c r="U100" s="149" t="str">
        <f>IF(Протокол!X52="","",Протокол!X52)</f>
        <v/>
      </c>
      <c r="V100" s="149" t="str">
        <f>IF(Протокол!Y52="","",Протокол!Y52)</f>
        <v/>
      </c>
      <c r="W100" s="149" t="str">
        <f>IF(Протокол!Z52="","",Протокол!Z52)</f>
        <v/>
      </c>
      <c r="X100" s="149" t="str">
        <f>IF(Протокол!AA52="","",Протокол!AA52)</f>
        <v/>
      </c>
      <c r="Y100" s="149">
        <f>IF(AND(LEN(C100)&gt;0,Z100&gt;0,Z100&lt;21),Протокол!BF52,"")</f>
        <v>13</v>
      </c>
      <c r="Z100" s="147">
        <f>IF(Протокол!F52="","",Протокол!F52)</f>
        <v>13</v>
      </c>
      <c r="AB100" s="149" t="str">
        <f>IF(Протокол!BD52="","",Протокол!BD52)</f>
        <v>ж</v>
      </c>
      <c r="AC100" s="149">
        <f>IF(Протокол!BE52="","",Протокол!BE52)</f>
        <v>4</v>
      </c>
    </row>
    <row r="101" spans="1:29" s="147" customFormat="1" x14ac:dyDescent="0.2">
      <c r="A101" s="147">
        <f t="shared" si="1"/>
        <v>0</v>
      </c>
      <c r="B101" s="148">
        <f>IF(Протокол!B53="","",Протокол!B53)</f>
        <v>44</v>
      </c>
      <c r="C101" s="148" t="str">
        <f>IF(Протокол!F53="","",Протокол!C53)</f>
        <v/>
      </c>
      <c r="D101" s="149">
        <f>IF(Протокол!G53="","",Протокол!G53)</f>
        <v>1</v>
      </c>
      <c r="E101" s="149">
        <f>IF(Протокол!H53="","",Протокол!H53)</f>
        <v>1</v>
      </c>
      <c r="F101" s="149">
        <f>IF(Протокол!I53="","",Протокол!I53)</f>
        <v>2</v>
      </c>
      <c r="G101" s="149">
        <f>IF(Протокол!J53="","",Протокол!J53)</f>
        <v>1</v>
      </c>
      <c r="H101" s="149">
        <f>IF(Протокол!K53="","",Протокол!K53)</f>
        <v>1</v>
      </c>
      <c r="I101" s="149">
        <f>IF(Протокол!L53="","",Протокол!L53)</f>
        <v>1</v>
      </c>
      <c r="J101" s="149">
        <f>IF(Протокол!M53="","",Протокол!M53)</f>
        <v>0</v>
      </c>
      <c r="K101" s="149">
        <f>IF(Протокол!N53="","",Протокол!N53)</f>
        <v>0</v>
      </c>
      <c r="L101" s="149">
        <f>IF(Протокол!O53="","",Протокол!O53)</f>
        <v>1</v>
      </c>
      <c r="M101" s="149">
        <f>IF(Протокол!P53="","",Протокол!P53)</f>
        <v>1</v>
      </c>
      <c r="N101" s="149">
        <f>IF(Протокол!Q53="","",Протокол!Q53)</f>
        <v>1</v>
      </c>
      <c r="O101" s="149">
        <f>IF(Протокол!R53="","",Протокол!R53)</f>
        <v>0</v>
      </c>
      <c r="P101" s="149">
        <f>IF(Протокол!S53="","",Протокол!S53)</f>
        <v>2</v>
      </c>
      <c r="Q101" s="149">
        <f>IF(Протокол!T53="","",Протокол!T53)</f>
        <v>0</v>
      </c>
      <c r="R101" s="149" t="str">
        <f>IF(Протокол!U53="","",Протокол!U53)</f>
        <v/>
      </c>
      <c r="S101" s="149" t="str">
        <f>IF(Протокол!V53="","",Протокол!V53)</f>
        <v/>
      </c>
      <c r="T101" s="149" t="str">
        <f>IF(Протокол!W53="","",Протокол!W53)</f>
        <v/>
      </c>
      <c r="U101" s="149" t="str">
        <f>IF(Протокол!X53="","",Протокол!X53)</f>
        <v/>
      </c>
      <c r="V101" s="149" t="str">
        <f>IF(Протокол!Y53="","",Протокол!Y53)</f>
        <v/>
      </c>
      <c r="W101" s="149" t="str">
        <f>IF(Протокол!Z53="","",Протокол!Z53)</f>
        <v/>
      </c>
      <c r="X101" s="149" t="str">
        <f>IF(Протокол!AA53="","",Протокол!AA53)</f>
        <v/>
      </c>
      <c r="Y101" s="149" t="str">
        <f>IF(AND(LEN(C101)&gt;0,Z101&gt;0,Z101&lt;21),Протокол!BF53,"")</f>
        <v/>
      </c>
      <c r="Z101" s="147" t="str">
        <f>IF(Протокол!F53="","",Протокол!F53)</f>
        <v/>
      </c>
      <c r="AB101" s="149" t="str">
        <f>IF(Протокол!BD53="","",Протокол!BD53)</f>
        <v>ж</v>
      </c>
      <c r="AC101" s="149" t="str">
        <f>IF(Протокол!BE53="","",Протокол!BE53)</f>
        <v/>
      </c>
    </row>
    <row r="102" spans="1:29" s="147" customFormat="1" x14ac:dyDescent="0.2">
      <c r="A102" s="147">
        <f t="shared" si="1"/>
        <v>0</v>
      </c>
      <c r="B102" s="148">
        <f>IF(Протокол!B54="","",Протокол!B54)</f>
        <v>45</v>
      </c>
      <c r="C102" s="148" t="str">
        <f>IF(Протокол!F54="","",Протокол!C54)</f>
        <v/>
      </c>
      <c r="D102" s="149" t="str">
        <f>IF(Протокол!G54="","",Протокол!G54)</f>
        <v/>
      </c>
      <c r="E102" s="149" t="str">
        <f>IF(Протокол!H54="","",Протокол!H54)</f>
        <v/>
      </c>
      <c r="F102" s="149" t="str">
        <f>IF(Протокол!I54="","",Протокол!I54)</f>
        <v/>
      </c>
      <c r="G102" s="149" t="str">
        <f>IF(Протокол!J54="","",Протокол!J54)</f>
        <v/>
      </c>
      <c r="H102" s="149" t="str">
        <f>IF(Протокол!K54="","",Протокол!K54)</f>
        <v/>
      </c>
      <c r="I102" s="149" t="str">
        <f>IF(Протокол!L54="","",Протокол!L54)</f>
        <v/>
      </c>
      <c r="J102" s="149" t="str">
        <f>IF(Протокол!M54="","",Протокол!M54)</f>
        <v/>
      </c>
      <c r="K102" s="149" t="str">
        <f>IF(Протокол!N54="","",Протокол!N54)</f>
        <v/>
      </c>
      <c r="L102" s="149" t="str">
        <f>IF(Протокол!O54="","",Протокол!O54)</f>
        <v/>
      </c>
      <c r="M102" s="149" t="str">
        <f>IF(Протокол!P54="","",Протокол!P54)</f>
        <v/>
      </c>
      <c r="N102" s="149" t="str">
        <f>IF(Протокол!Q54="","",Протокол!Q54)</f>
        <v/>
      </c>
      <c r="O102" s="149" t="str">
        <f>IF(Протокол!R54="","",Протокол!R54)</f>
        <v/>
      </c>
      <c r="P102" s="149" t="str">
        <f>IF(Протокол!S54="","",Протокол!S54)</f>
        <v/>
      </c>
      <c r="Q102" s="149" t="str">
        <f>IF(Протокол!T54="","",Протокол!T54)</f>
        <v/>
      </c>
      <c r="R102" s="149" t="str">
        <f>IF(Протокол!U54="","",Протокол!U54)</f>
        <v/>
      </c>
      <c r="S102" s="149" t="str">
        <f>IF(Протокол!V54="","",Протокол!V54)</f>
        <v/>
      </c>
      <c r="T102" s="149" t="str">
        <f>IF(Протокол!W54="","",Протокол!W54)</f>
        <v/>
      </c>
      <c r="U102" s="149" t="str">
        <f>IF(Протокол!X54="","",Протокол!X54)</f>
        <v/>
      </c>
      <c r="V102" s="149" t="str">
        <f>IF(Протокол!Y54="","",Протокол!Y54)</f>
        <v/>
      </c>
      <c r="W102" s="149" t="str">
        <f>IF(Протокол!Z54="","",Протокол!Z54)</f>
        <v/>
      </c>
      <c r="X102" s="149" t="str">
        <f>IF(Протокол!AA54="","",Протокол!AA54)</f>
        <v/>
      </c>
      <c r="Y102" s="149" t="str">
        <f>IF(AND(LEN(C102)&gt;0,Z102&gt;0,Z102&lt;21),Протокол!BF54,"")</f>
        <v/>
      </c>
      <c r="Z102" s="147" t="str">
        <f>IF(Протокол!F54="","",Протокол!F54)</f>
        <v/>
      </c>
      <c r="AB102" s="149" t="str">
        <f>IF(Протокол!BD54="","",Протокол!BD54)</f>
        <v/>
      </c>
      <c r="AC102" s="149" t="str">
        <f>IF(Протокол!BE54="","",Протокол!BE54)</f>
        <v/>
      </c>
    </row>
    <row r="103" spans="1:29" s="147" customFormat="1" x14ac:dyDescent="0.2">
      <c r="A103" s="147">
        <f t="shared" si="1"/>
        <v>0</v>
      </c>
      <c r="B103" s="148">
        <f>IF(Протокол!B55="","",Протокол!B55)</f>
        <v>46</v>
      </c>
      <c r="C103" s="148" t="str">
        <f>IF(Протокол!F55="","",Протокол!C55)</f>
        <v/>
      </c>
      <c r="D103" s="149" t="str">
        <f>IF(Протокол!G55="","",Протокол!G55)</f>
        <v/>
      </c>
      <c r="E103" s="149" t="str">
        <f>IF(Протокол!H55="","",Протокол!H55)</f>
        <v/>
      </c>
      <c r="F103" s="149" t="str">
        <f>IF(Протокол!I55="","",Протокол!I55)</f>
        <v/>
      </c>
      <c r="G103" s="149" t="str">
        <f>IF(Протокол!J55="","",Протокол!J55)</f>
        <v/>
      </c>
      <c r="H103" s="149" t="str">
        <f>IF(Протокол!K55="","",Протокол!K55)</f>
        <v/>
      </c>
      <c r="I103" s="149" t="str">
        <f>IF(Протокол!L55="","",Протокол!L55)</f>
        <v/>
      </c>
      <c r="J103" s="149" t="str">
        <f>IF(Протокол!M55="","",Протокол!M55)</f>
        <v/>
      </c>
      <c r="K103" s="149" t="str">
        <f>IF(Протокол!N55="","",Протокол!N55)</f>
        <v/>
      </c>
      <c r="L103" s="149" t="str">
        <f>IF(Протокол!O55="","",Протокол!O55)</f>
        <v/>
      </c>
      <c r="M103" s="149" t="str">
        <f>IF(Протокол!P55="","",Протокол!P55)</f>
        <v/>
      </c>
      <c r="N103" s="149" t="str">
        <f>IF(Протокол!Q55="","",Протокол!Q55)</f>
        <v/>
      </c>
      <c r="O103" s="149" t="str">
        <f>IF(Протокол!R55="","",Протокол!R55)</f>
        <v/>
      </c>
      <c r="P103" s="149" t="str">
        <f>IF(Протокол!S55="","",Протокол!S55)</f>
        <v/>
      </c>
      <c r="Q103" s="149" t="str">
        <f>IF(Протокол!T55="","",Протокол!T55)</f>
        <v/>
      </c>
      <c r="R103" s="149" t="str">
        <f>IF(Протокол!U55="","",Протокол!U55)</f>
        <v/>
      </c>
      <c r="S103" s="149" t="str">
        <f>IF(Протокол!V55="","",Протокол!V55)</f>
        <v/>
      </c>
      <c r="T103" s="149" t="str">
        <f>IF(Протокол!W55="","",Протокол!W55)</f>
        <v/>
      </c>
      <c r="U103" s="149" t="str">
        <f>IF(Протокол!X55="","",Протокол!X55)</f>
        <v/>
      </c>
      <c r="V103" s="149" t="str">
        <f>IF(Протокол!Y55="","",Протокол!Y55)</f>
        <v/>
      </c>
      <c r="W103" s="149" t="str">
        <f>IF(Протокол!Z55="","",Протокол!Z55)</f>
        <v/>
      </c>
      <c r="X103" s="149" t="str">
        <f>IF(Протокол!AA55="","",Протокол!AA55)</f>
        <v/>
      </c>
      <c r="Y103" s="149" t="str">
        <f>IF(AND(LEN(C103)&gt;0,Z103&gt;0,Z103&lt;21),Протокол!BF55,"")</f>
        <v/>
      </c>
      <c r="Z103" s="147" t="str">
        <f>IF(Протокол!F55="","",Протокол!F55)</f>
        <v/>
      </c>
      <c r="AB103" s="149" t="str">
        <f>IF(Протокол!BD55="","",Протокол!BD55)</f>
        <v/>
      </c>
      <c r="AC103" s="149" t="str">
        <f>IF(Протокол!BE55="","",Протокол!BE55)</f>
        <v/>
      </c>
    </row>
    <row r="104" spans="1:29" s="147" customFormat="1" x14ac:dyDescent="0.2">
      <c r="A104" s="147">
        <f t="shared" si="1"/>
        <v>0</v>
      </c>
      <c r="B104" s="148">
        <f>IF(Протокол!B56="","",Протокол!B56)</f>
        <v>47</v>
      </c>
      <c r="C104" s="148" t="str">
        <f>IF(Протокол!F56="","",Протокол!C56)</f>
        <v/>
      </c>
      <c r="D104" s="149" t="str">
        <f>IF(Протокол!G56="","",Протокол!G56)</f>
        <v/>
      </c>
      <c r="E104" s="149" t="str">
        <f>IF(Протокол!H56="","",Протокол!H56)</f>
        <v/>
      </c>
      <c r="F104" s="149" t="str">
        <f>IF(Протокол!I56="","",Протокол!I56)</f>
        <v/>
      </c>
      <c r="G104" s="149" t="str">
        <f>IF(Протокол!J56="","",Протокол!J56)</f>
        <v/>
      </c>
      <c r="H104" s="149" t="str">
        <f>IF(Протокол!K56="","",Протокол!K56)</f>
        <v/>
      </c>
      <c r="I104" s="149" t="str">
        <f>IF(Протокол!L56="","",Протокол!L56)</f>
        <v/>
      </c>
      <c r="J104" s="149" t="str">
        <f>IF(Протокол!M56="","",Протокол!M56)</f>
        <v/>
      </c>
      <c r="K104" s="149" t="str">
        <f>IF(Протокол!N56="","",Протокол!N56)</f>
        <v/>
      </c>
      <c r="L104" s="149" t="str">
        <f>IF(Протокол!O56="","",Протокол!O56)</f>
        <v/>
      </c>
      <c r="M104" s="149" t="str">
        <f>IF(Протокол!P56="","",Протокол!P56)</f>
        <v/>
      </c>
      <c r="N104" s="149" t="str">
        <f>IF(Протокол!Q56="","",Протокол!Q56)</f>
        <v/>
      </c>
      <c r="O104" s="149" t="str">
        <f>IF(Протокол!R56="","",Протокол!R56)</f>
        <v/>
      </c>
      <c r="P104" s="149" t="str">
        <f>IF(Протокол!S56="","",Протокол!S56)</f>
        <v/>
      </c>
      <c r="Q104" s="149" t="str">
        <f>IF(Протокол!T56="","",Протокол!T56)</f>
        <v/>
      </c>
      <c r="R104" s="149" t="str">
        <f>IF(Протокол!U56="","",Протокол!U56)</f>
        <v/>
      </c>
      <c r="S104" s="149" t="str">
        <f>IF(Протокол!V56="","",Протокол!V56)</f>
        <v/>
      </c>
      <c r="T104" s="149" t="str">
        <f>IF(Протокол!W56="","",Протокол!W56)</f>
        <v/>
      </c>
      <c r="U104" s="149" t="str">
        <f>IF(Протокол!X56="","",Протокол!X56)</f>
        <v/>
      </c>
      <c r="V104" s="149" t="str">
        <f>IF(Протокол!Y56="","",Протокол!Y56)</f>
        <v/>
      </c>
      <c r="W104" s="149" t="str">
        <f>IF(Протокол!Z56="","",Протокол!Z56)</f>
        <v/>
      </c>
      <c r="X104" s="149" t="str">
        <f>IF(Протокол!AA56="","",Протокол!AA56)</f>
        <v/>
      </c>
      <c r="Y104" s="149" t="str">
        <f>IF(AND(LEN(C104)&gt;0,Z104&gt;0,Z104&lt;21),Протокол!BF56,"")</f>
        <v/>
      </c>
      <c r="Z104" s="147" t="str">
        <f>IF(Протокол!F56="","",Протокол!F56)</f>
        <v/>
      </c>
      <c r="AB104" s="149" t="str">
        <f>IF(Протокол!BD56="","",Протокол!BD56)</f>
        <v/>
      </c>
      <c r="AC104" s="149" t="str">
        <f>IF(Протокол!BE56="","",Протокол!BE56)</f>
        <v/>
      </c>
    </row>
    <row r="105" spans="1:29" s="147" customFormat="1" x14ac:dyDescent="0.2">
      <c r="A105" s="147">
        <f t="shared" si="1"/>
        <v>0</v>
      </c>
      <c r="B105" s="148">
        <f>IF(Протокол!B57="","",Протокол!B57)</f>
        <v>48</v>
      </c>
      <c r="C105" s="148" t="str">
        <f>IF(Протокол!F57="","",Протокол!C57)</f>
        <v/>
      </c>
      <c r="D105" s="149" t="str">
        <f>IF(Протокол!G57="","",Протокол!G57)</f>
        <v/>
      </c>
      <c r="E105" s="149" t="str">
        <f>IF(Протокол!H57="","",Протокол!H57)</f>
        <v/>
      </c>
      <c r="F105" s="149" t="str">
        <f>IF(Протокол!I57="","",Протокол!I57)</f>
        <v/>
      </c>
      <c r="G105" s="149" t="str">
        <f>IF(Протокол!J57="","",Протокол!J57)</f>
        <v/>
      </c>
      <c r="H105" s="149" t="str">
        <f>IF(Протокол!K57="","",Протокол!K57)</f>
        <v/>
      </c>
      <c r="I105" s="149" t="str">
        <f>IF(Протокол!L57="","",Протокол!L57)</f>
        <v/>
      </c>
      <c r="J105" s="149" t="str">
        <f>IF(Протокол!M57="","",Протокол!M57)</f>
        <v/>
      </c>
      <c r="K105" s="149" t="str">
        <f>IF(Протокол!N57="","",Протокол!N57)</f>
        <v/>
      </c>
      <c r="L105" s="149" t="str">
        <f>IF(Протокол!O57="","",Протокол!O57)</f>
        <v/>
      </c>
      <c r="M105" s="149" t="str">
        <f>IF(Протокол!P57="","",Протокол!P57)</f>
        <v/>
      </c>
      <c r="N105" s="149" t="str">
        <f>IF(Протокол!Q57="","",Протокол!Q57)</f>
        <v/>
      </c>
      <c r="O105" s="149" t="str">
        <f>IF(Протокол!R57="","",Протокол!R57)</f>
        <v/>
      </c>
      <c r="P105" s="149" t="str">
        <f>IF(Протокол!S57="","",Протокол!S57)</f>
        <v/>
      </c>
      <c r="Q105" s="149" t="str">
        <f>IF(Протокол!T57="","",Протокол!T57)</f>
        <v/>
      </c>
      <c r="R105" s="149" t="str">
        <f>IF(Протокол!U57="","",Протокол!U57)</f>
        <v/>
      </c>
      <c r="S105" s="149" t="str">
        <f>IF(Протокол!V57="","",Протокол!V57)</f>
        <v/>
      </c>
      <c r="T105" s="149" t="str">
        <f>IF(Протокол!W57="","",Протокол!W57)</f>
        <v/>
      </c>
      <c r="U105" s="149" t="str">
        <f>IF(Протокол!X57="","",Протокол!X57)</f>
        <v/>
      </c>
      <c r="V105" s="149" t="str">
        <f>IF(Протокол!Y57="","",Протокол!Y57)</f>
        <v/>
      </c>
      <c r="W105" s="149" t="str">
        <f>IF(Протокол!Z57="","",Протокол!Z57)</f>
        <v/>
      </c>
      <c r="X105" s="149" t="str">
        <f>IF(Протокол!AA57="","",Протокол!AA57)</f>
        <v/>
      </c>
      <c r="Y105" s="149" t="str">
        <f>IF(AND(LEN(C105)&gt;0,Z105&gt;0,Z105&lt;21),Протокол!BF57,"")</f>
        <v/>
      </c>
      <c r="Z105" s="147" t="str">
        <f>IF(Протокол!F57="","",Протокол!F57)</f>
        <v/>
      </c>
      <c r="AB105" s="149" t="str">
        <f>IF(Протокол!BD57="","",Протокол!BD57)</f>
        <v/>
      </c>
      <c r="AC105" s="149" t="str">
        <f>IF(Протокол!BE57="","",Протокол!BE57)</f>
        <v/>
      </c>
    </row>
    <row r="106" spans="1:29" s="147" customFormat="1" x14ac:dyDescent="0.2">
      <c r="A106" s="147">
        <f t="shared" si="1"/>
        <v>0</v>
      </c>
      <c r="B106" s="148">
        <f>IF(Протокол!B58="","",Протокол!B58)</f>
        <v>49</v>
      </c>
      <c r="C106" s="148" t="str">
        <f>IF(Протокол!F58="","",Протокол!C58)</f>
        <v/>
      </c>
      <c r="D106" s="149" t="str">
        <f>IF(Протокол!G58="","",Протокол!G58)</f>
        <v/>
      </c>
      <c r="E106" s="149" t="str">
        <f>IF(Протокол!H58="","",Протокол!H58)</f>
        <v/>
      </c>
      <c r="F106" s="149" t="str">
        <f>IF(Протокол!I58="","",Протокол!I58)</f>
        <v/>
      </c>
      <c r="G106" s="149" t="str">
        <f>IF(Протокол!J58="","",Протокол!J58)</f>
        <v/>
      </c>
      <c r="H106" s="149" t="str">
        <f>IF(Протокол!K58="","",Протокол!K58)</f>
        <v/>
      </c>
      <c r="I106" s="149" t="str">
        <f>IF(Протокол!L58="","",Протокол!L58)</f>
        <v/>
      </c>
      <c r="J106" s="149" t="str">
        <f>IF(Протокол!M58="","",Протокол!M58)</f>
        <v/>
      </c>
      <c r="K106" s="149" t="str">
        <f>IF(Протокол!N58="","",Протокол!N58)</f>
        <v/>
      </c>
      <c r="L106" s="149" t="str">
        <f>IF(Протокол!O58="","",Протокол!O58)</f>
        <v/>
      </c>
      <c r="M106" s="149" t="str">
        <f>IF(Протокол!P58="","",Протокол!P58)</f>
        <v/>
      </c>
      <c r="N106" s="149" t="str">
        <f>IF(Протокол!Q58="","",Протокол!Q58)</f>
        <v/>
      </c>
      <c r="O106" s="149" t="str">
        <f>IF(Протокол!R58="","",Протокол!R58)</f>
        <v/>
      </c>
      <c r="P106" s="149" t="str">
        <f>IF(Протокол!S58="","",Протокол!S58)</f>
        <v/>
      </c>
      <c r="Q106" s="149" t="str">
        <f>IF(Протокол!T58="","",Протокол!T58)</f>
        <v/>
      </c>
      <c r="R106" s="149" t="str">
        <f>IF(Протокол!U58="","",Протокол!U58)</f>
        <v/>
      </c>
      <c r="S106" s="149" t="str">
        <f>IF(Протокол!V58="","",Протокол!V58)</f>
        <v/>
      </c>
      <c r="T106" s="149" t="str">
        <f>IF(Протокол!W58="","",Протокол!W58)</f>
        <v/>
      </c>
      <c r="U106" s="149" t="str">
        <f>IF(Протокол!X58="","",Протокол!X58)</f>
        <v/>
      </c>
      <c r="V106" s="149" t="str">
        <f>IF(Протокол!Y58="","",Протокол!Y58)</f>
        <v/>
      </c>
      <c r="W106" s="149" t="str">
        <f>IF(Протокол!Z58="","",Протокол!Z58)</f>
        <v/>
      </c>
      <c r="X106" s="149" t="str">
        <f>IF(Протокол!AA58="","",Протокол!AA58)</f>
        <v/>
      </c>
      <c r="Y106" s="149" t="str">
        <f>IF(AND(LEN(C106)&gt;0,Z106&gt;0,Z106&lt;21),Протокол!BF58,"")</f>
        <v/>
      </c>
      <c r="Z106" s="147" t="str">
        <f>IF(Протокол!F58="","",Протокол!F58)</f>
        <v/>
      </c>
      <c r="AB106" s="149" t="str">
        <f>IF(Протокол!BD58="","",Протокол!BD58)</f>
        <v/>
      </c>
      <c r="AC106" s="149" t="str">
        <f>IF(Протокол!BE58="","",Протокол!BE58)</f>
        <v/>
      </c>
    </row>
    <row r="107" spans="1:29" s="147" customFormat="1" x14ac:dyDescent="0.2">
      <c r="A107" s="147">
        <f t="shared" si="1"/>
        <v>0</v>
      </c>
      <c r="B107" s="148">
        <f>IF(Протокол!B59="","",Протокол!B59)</f>
        <v>50</v>
      </c>
      <c r="C107" s="148" t="str">
        <f>IF(Протокол!F59="","",Протокол!C59)</f>
        <v/>
      </c>
      <c r="D107" s="149" t="str">
        <f>IF(Протокол!G59="","",Протокол!G59)</f>
        <v/>
      </c>
      <c r="E107" s="149" t="str">
        <f>IF(Протокол!H59="","",Протокол!H59)</f>
        <v/>
      </c>
      <c r="F107" s="149" t="str">
        <f>IF(Протокол!I59="","",Протокол!I59)</f>
        <v/>
      </c>
      <c r="G107" s="149" t="str">
        <f>IF(Протокол!J59="","",Протокол!J59)</f>
        <v/>
      </c>
      <c r="H107" s="149" t="str">
        <f>IF(Протокол!K59="","",Протокол!K59)</f>
        <v/>
      </c>
      <c r="I107" s="149" t="str">
        <f>IF(Протокол!L59="","",Протокол!L59)</f>
        <v/>
      </c>
      <c r="J107" s="149" t="str">
        <f>IF(Протокол!M59="","",Протокол!M59)</f>
        <v/>
      </c>
      <c r="K107" s="149" t="str">
        <f>IF(Протокол!N59="","",Протокол!N59)</f>
        <v/>
      </c>
      <c r="L107" s="149" t="str">
        <f>IF(Протокол!O59="","",Протокол!O59)</f>
        <v/>
      </c>
      <c r="M107" s="149" t="str">
        <f>IF(Протокол!P59="","",Протокол!P59)</f>
        <v/>
      </c>
      <c r="N107" s="149" t="str">
        <f>IF(Протокол!Q59="","",Протокол!Q59)</f>
        <v/>
      </c>
      <c r="O107" s="149" t="str">
        <f>IF(Протокол!R59="","",Протокол!R59)</f>
        <v/>
      </c>
      <c r="P107" s="149" t="str">
        <f>IF(Протокол!S59="","",Протокол!S59)</f>
        <v/>
      </c>
      <c r="Q107" s="149" t="str">
        <f>IF(Протокол!T59="","",Протокол!T59)</f>
        <v/>
      </c>
      <c r="R107" s="149" t="str">
        <f>IF(Протокол!U59="","",Протокол!U59)</f>
        <v/>
      </c>
      <c r="S107" s="149" t="str">
        <f>IF(Протокол!V59="","",Протокол!V59)</f>
        <v/>
      </c>
      <c r="T107" s="149" t="str">
        <f>IF(Протокол!W59="","",Протокол!W59)</f>
        <v/>
      </c>
      <c r="U107" s="149" t="str">
        <f>IF(Протокол!X59="","",Протокол!X59)</f>
        <v/>
      </c>
      <c r="V107" s="149" t="str">
        <f>IF(Протокол!Y59="","",Протокол!Y59)</f>
        <v/>
      </c>
      <c r="W107" s="149" t="str">
        <f>IF(Протокол!Z59="","",Протокол!Z59)</f>
        <v/>
      </c>
      <c r="X107" s="149" t="str">
        <f>IF(Протокол!AA59="","",Протокол!AA59)</f>
        <v/>
      </c>
      <c r="Y107" s="149" t="str">
        <f>IF(AND(LEN(C107)&gt;0,Z107&gt;0,Z107&lt;21),Протокол!BF59,"")</f>
        <v/>
      </c>
      <c r="Z107" s="147" t="str">
        <f>IF(Протокол!F59="","",Протокол!F59)</f>
        <v/>
      </c>
      <c r="AB107" s="149" t="str">
        <f>IF(Протокол!BD59="","",Протокол!BD59)</f>
        <v/>
      </c>
      <c r="AC107" s="149" t="str">
        <f>IF(Протокол!BE59="","",Протокол!BE59)</f>
        <v/>
      </c>
    </row>
    <row r="108" spans="1:29" s="147" customFormat="1" x14ac:dyDescent="0.2">
      <c r="A108" s="147">
        <f t="shared" si="1"/>
        <v>0</v>
      </c>
      <c r="B108" s="148">
        <f>IF(Протокол!B60="","",Протокол!B60)</f>
        <v>51</v>
      </c>
      <c r="C108" s="148" t="str">
        <f>IF(Протокол!F60="","",Протокол!C60)</f>
        <v/>
      </c>
      <c r="D108" s="149" t="str">
        <f>IF(Протокол!G60="","",Протокол!G60)</f>
        <v/>
      </c>
      <c r="E108" s="149" t="str">
        <f>IF(Протокол!H60="","",Протокол!H60)</f>
        <v/>
      </c>
      <c r="F108" s="149" t="str">
        <f>IF(Протокол!I60="","",Протокол!I60)</f>
        <v/>
      </c>
      <c r="G108" s="149" t="str">
        <f>IF(Протокол!J60="","",Протокол!J60)</f>
        <v/>
      </c>
      <c r="H108" s="149" t="str">
        <f>IF(Протокол!K60="","",Протокол!K60)</f>
        <v/>
      </c>
      <c r="I108" s="149" t="str">
        <f>IF(Протокол!L60="","",Протокол!L60)</f>
        <v/>
      </c>
      <c r="J108" s="149" t="str">
        <f>IF(Протокол!M60="","",Протокол!M60)</f>
        <v/>
      </c>
      <c r="K108" s="149" t="str">
        <f>IF(Протокол!N60="","",Протокол!N60)</f>
        <v/>
      </c>
      <c r="L108" s="149" t="str">
        <f>IF(Протокол!O60="","",Протокол!O60)</f>
        <v/>
      </c>
      <c r="M108" s="149" t="str">
        <f>IF(Протокол!P60="","",Протокол!P60)</f>
        <v/>
      </c>
      <c r="N108" s="149" t="str">
        <f>IF(Протокол!Q60="","",Протокол!Q60)</f>
        <v/>
      </c>
      <c r="O108" s="149" t="str">
        <f>IF(Протокол!R60="","",Протокол!R60)</f>
        <v/>
      </c>
      <c r="P108" s="149" t="str">
        <f>IF(Протокол!S60="","",Протокол!S60)</f>
        <v/>
      </c>
      <c r="Q108" s="149" t="str">
        <f>IF(Протокол!T60="","",Протокол!T60)</f>
        <v/>
      </c>
      <c r="R108" s="149" t="str">
        <f>IF(Протокол!U60="","",Протокол!U60)</f>
        <v/>
      </c>
      <c r="S108" s="149" t="str">
        <f>IF(Протокол!V60="","",Протокол!V60)</f>
        <v/>
      </c>
      <c r="T108" s="149" t="str">
        <f>IF(Протокол!W60="","",Протокол!W60)</f>
        <v/>
      </c>
      <c r="U108" s="149" t="str">
        <f>IF(Протокол!X60="","",Протокол!X60)</f>
        <v/>
      </c>
      <c r="V108" s="149" t="str">
        <f>IF(Протокол!Y60="","",Протокол!Y60)</f>
        <v/>
      </c>
      <c r="W108" s="149" t="str">
        <f>IF(Протокол!Z60="","",Протокол!Z60)</f>
        <v/>
      </c>
      <c r="X108" s="149" t="str">
        <f>IF(Протокол!AA60="","",Протокол!AA60)</f>
        <v/>
      </c>
      <c r="Y108" s="149" t="str">
        <f>IF(AND(LEN(C108)&gt;0,Z108&gt;0,Z108&lt;21),Протокол!BF60,"")</f>
        <v/>
      </c>
      <c r="Z108" s="147" t="str">
        <f>IF(Протокол!F60="","",Протокол!F60)</f>
        <v/>
      </c>
      <c r="AB108" s="149" t="str">
        <f>IF(Протокол!BD60="","",Протокол!BD60)</f>
        <v/>
      </c>
      <c r="AC108" s="149" t="str">
        <f>IF(Протокол!BE60="","",Протокол!BE60)</f>
        <v/>
      </c>
    </row>
    <row r="109" spans="1:29" s="147" customFormat="1" x14ac:dyDescent="0.2">
      <c r="A109" s="147">
        <f t="shared" si="1"/>
        <v>0</v>
      </c>
      <c r="B109" s="148">
        <f>IF(Протокол!B61="","",Протокол!B61)</f>
        <v>52</v>
      </c>
      <c r="C109" s="148" t="str">
        <f>IF(Протокол!F61="","",Протокол!C61)</f>
        <v/>
      </c>
      <c r="D109" s="149" t="str">
        <f>IF(Протокол!G61="","",Протокол!G61)</f>
        <v/>
      </c>
      <c r="E109" s="149" t="str">
        <f>IF(Протокол!H61="","",Протокол!H61)</f>
        <v/>
      </c>
      <c r="F109" s="149" t="str">
        <f>IF(Протокол!I61="","",Протокол!I61)</f>
        <v/>
      </c>
      <c r="G109" s="149" t="str">
        <f>IF(Протокол!J61="","",Протокол!J61)</f>
        <v/>
      </c>
      <c r="H109" s="149" t="str">
        <f>IF(Протокол!K61="","",Протокол!K61)</f>
        <v/>
      </c>
      <c r="I109" s="149" t="str">
        <f>IF(Протокол!L61="","",Протокол!L61)</f>
        <v/>
      </c>
      <c r="J109" s="149" t="str">
        <f>IF(Протокол!M61="","",Протокол!M61)</f>
        <v/>
      </c>
      <c r="K109" s="149" t="str">
        <f>IF(Протокол!N61="","",Протокол!N61)</f>
        <v/>
      </c>
      <c r="L109" s="149" t="str">
        <f>IF(Протокол!O61="","",Протокол!O61)</f>
        <v/>
      </c>
      <c r="M109" s="149" t="str">
        <f>IF(Протокол!P61="","",Протокол!P61)</f>
        <v/>
      </c>
      <c r="N109" s="149" t="str">
        <f>IF(Протокол!Q61="","",Протокол!Q61)</f>
        <v/>
      </c>
      <c r="O109" s="149" t="str">
        <f>IF(Протокол!R61="","",Протокол!R61)</f>
        <v/>
      </c>
      <c r="P109" s="149" t="str">
        <f>IF(Протокол!S61="","",Протокол!S61)</f>
        <v/>
      </c>
      <c r="Q109" s="149" t="str">
        <f>IF(Протокол!T61="","",Протокол!T61)</f>
        <v/>
      </c>
      <c r="R109" s="149" t="str">
        <f>IF(Протокол!U61="","",Протокол!U61)</f>
        <v/>
      </c>
      <c r="S109" s="149" t="str">
        <f>IF(Протокол!V61="","",Протокол!V61)</f>
        <v/>
      </c>
      <c r="T109" s="149" t="str">
        <f>IF(Протокол!W61="","",Протокол!W61)</f>
        <v/>
      </c>
      <c r="U109" s="149" t="str">
        <f>IF(Протокол!X61="","",Протокол!X61)</f>
        <v/>
      </c>
      <c r="V109" s="149" t="str">
        <f>IF(Протокол!Y61="","",Протокол!Y61)</f>
        <v/>
      </c>
      <c r="W109" s="149" t="str">
        <f>IF(Протокол!Z61="","",Протокол!Z61)</f>
        <v/>
      </c>
      <c r="X109" s="149" t="str">
        <f>IF(Протокол!AA61="","",Протокол!AA61)</f>
        <v/>
      </c>
      <c r="Y109" s="149" t="str">
        <f>IF(AND(LEN(C109)&gt;0,Z109&gt;0,Z109&lt;21),Протокол!BF61,"")</f>
        <v/>
      </c>
      <c r="Z109" s="147" t="str">
        <f>IF(Протокол!F61="","",Протокол!F61)</f>
        <v/>
      </c>
      <c r="AB109" s="149" t="str">
        <f>IF(Протокол!BD61="","",Протокол!BD61)</f>
        <v/>
      </c>
      <c r="AC109" s="149" t="str">
        <f>IF(Протокол!BE61="","",Протокол!BE61)</f>
        <v/>
      </c>
    </row>
    <row r="110" spans="1:29" s="147" customFormat="1" x14ac:dyDescent="0.2">
      <c r="A110" s="147">
        <f t="shared" si="1"/>
        <v>0</v>
      </c>
      <c r="B110" s="148">
        <f>IF(Протокол!B62="","",Протокол!B62)</f>
        <v>53</v>
      </c>
      <c r="C110" s="148" t="str">
        <f>IF(Протокол!F62="","",Протокол!C62)</f>
        <v/>
      </c>
      <c r="D110" s="149" t="str">
        <f>IF(Протокол!G62="","",Протокол!G62)</f>
        <v/>
      </c>
      <c r="E110" s="149" t="str">
        <f>IF(Протокол!H62="","",Протокол!H62)</f>
        <v/>
      </c>
      <c r="F110" s="149" t="str">
        <f>IF(Протокол!I62="","",Протокол!I62)</f>
        <v/>
      </c>
      <c r="G110" s="149" t="str">
        <f>IF(Протокол!J62="","",Протокол!J62)</f>
        <v/>
      </c>
      <c r="H110" s="149" t="str">
        <f>IF(Протокол!K62="","",Протокол!K62)</f>
        <v/>
      </c>
      <c r="I110" s="149" t="str">
        <f>IF(Протокол!L62="","",Протокол!L62)</f>
        <v/>
      </c>
      <c r="J110" s="149" t="str">
        <f>IF(Протокол!M62="","",Протокол!M62)</f>
        <v/>
      </c>
      <c r="K110" s="149" t="str">
        <f>IF(Протокол!N62="","",Протокол!N62)</f>
        <v/>
      </c>
      <c r="L110" s="149" t="str">
        <f>IF(Протокол!O62="","",Протокол!O62)</f>
        <v/>
      </c>
      <c r="M110" s="149" t="str">
        <f>IF(Протокол!P62="","",Протокол!P62)</f>
        <v/>
      </c>
      <c r="N110" s="149" t="str">
        <f>IF(Протокол!Q62="","",Протокол!Q62)</f>
        <v/>
      </c>
      <c r="O110" s="149" t="str">
        <f>IF(Протокол!R62="","",Протокол!R62)</f>
        <v/>
      </c>
      <c r="P110" s="149" t="str">
        <f>IF(Протокол!S62="","",Протокол!S62)</f>
        <v/>
      </c>
      <c r="Q110" s="149" t="str">
        <f>IF(Протокол!T62="","",Протокол!T62)</f>
        <v/>
      </c>
      <c r="R110" s="149" t="str">
        <f>IF(Протокол!U62="","",Протокол!U62)</f>
        <v/>
      </c>
      <c r="S110" s="149" t="str">
        <f>IF(Протокол!V62="","",Протокол!V62)</f>
        <v/>
      </c>
      <c r="T110" s="149" t="str">
        <f>IF(Протокол!W62="","",Протокол!W62)</f>
        <v/>
      </c>
      <c r="U110" s="149" t="str">
        <f>IF(Протокол!X62="","",Протокол!X62)</f>
        <v/>
      </c>
      <c r="V110" s="149" t="str">
        <f>IF(Протокол!Y62="","",Протокол!Y62)</f>
        <v/>
      </c>
      <c r="W110" s="149" t="str">
        <f>IF(Протокол!Z62="","",Протокол!Z62)</f>
        <v/>
      </c>
      <c r="X110" s="149" t="str">
        <f>IF(Протокол!AA62="","",Протокол!AA62)</f>
        <v/>
      </c>
      <c r="Y110" s="149" t="str">
        <f>IF(AND(LEN(C110)&gt;0,Z110&gt;0,Z110&lt;21),Протокол!BF62,"")</f>
        <v/>
      </c>
      <c r="Z110" s="147" t="str">
        <f>IF(Протокол!F62="","",Протокол!F62)</f>
        <v/>
      </c>
      <c r="AB110" s="149" t="str">
        <f>IF(Протокол!BD62="","",Протокол!BD62)</f>
        <v/>
      </c>
      <c r="AC110" s="149" t="str">
        <f>IF(Протокол!BE62="","",Протокол!BE62)</f>
        <v/>
      </c>
    </row>
    <row r="111" spans="1:29" s="147" customFormat="1" x14ac:dyDescent="0.2">
      <c r="A111" s="147">
        <f t="shared" si="1"/>
        <v>0</v>
      </c>
      <c r="B111" s="148">
        <f>IF(Протокол!B63="","",Протокол!B63)</f>
        <v>54</v>
      </c>
      <c r="C111" s="148" t="str">
        <f>IF(Протокол!F63="","",Протокол!C63)</f>
        <v/>
      </c>
      <c r="D111" s="149" t="str">
        <f>IF(Протокол!G63="","",Протокол!G63)</f>
        <v/>
      </c>
      <c r="E111" s="149" t="str">
        <f>IF(Протокол!H63="","",Протокол!H63)</f>
        <v/>
      </c>
      <c r="F111" s="149" t="str">
        <f>IF(Протокол!I63="","",Протокол!I63)</f>
        <v/>
      </c>
      <c r="G111" s="149" t="str">
        <f>IF(Протокол!J63="","",Протокол!J63)</f>
        <v/>
      </c>
      <c r="H111" s="149" t="str">
        <f>IF(Протокол!K63="","",Протокол!K63)</f>
        <v/>
      </c>
      <c r="I111" s="149" t="str">
        <f>IF(Протокол!L63="","",Протокол!L63)</f>
        <v/>
      </c>
      <c r="J111" s="149" t="str">
        <f>IF(Протокол!M63="","",Протокол!M63)</f>
        <v/>
      </c>
      <c r="K111" s="149" t="str">
        <f>IF(Протокол!N63="","",Протокол!N63)</f>
        <v/>
      </c>
      <c r="L111" s="149" t="str">
        <f>IF(Протокол!O63="","",Протокол!O63)</f>
        <v/>
      </c>
      <c r="M111" s="149" t="str">
        <f>IF(Протокол!P63="","",Протокол!P63)</f>
        <v/>
      </c>
      <c r="N111" s="149" t="str">
        <f>IF(Протокол!Q63="","",Протокол!Q63)</f>
        <v/>
      </c>
      <c r="O111" s="149" t="str">
        <f>IF(Протокол!R63="","",Протокол!R63)</f>
        <v/>
      </c>
      <c r="P111" s="149" t="str">
        <f>IF(Протокол!S63="","",Протокол!S63)</f>
        <v/>
      </c>
      <c r="Q111" s="149" t="str">
        <f>IF(Протокол!T63="","",Протокол!T63)</f>
        <v/>
      </c>
      <c r="R111" s="149" t="str">
        <f>IF(Протокол!U63="","",Протокол!U63)</f>
        <v/>
      </c>
      <c r="S111" s="149" t="str">
        <f>IF(Протокол!V63="","",Протокол!V63)</f>
        <v/>
      </c>
      <c r="T111" s="149" t="str">
        <f>IF(Протокол!W63="","",Протокол!W63)</f>
        <v/>
      </c>
      <c r="U111" s="149" t="str">
        <f>IF(Протокол!X63="","",Протокол!X63)</f>
        <v/>
      </c>
      <c r="V111" s="149" t="str">
        <f>IF(Протокол!Y63="","",Протокол!Y63)</f>
        <v/>
      </c>
      <c r="W111" s="149" t="str">
        <f>IF(Протокол!Z63="","",Протокол!Z63)</f>
        <v/>
      </c>
      <c r="X111" s="149" t="str">
        <f>IF(Протокол!AA63="","",Протокол!AA63)</f>
        <v/>
      </c>
      <c r="Y111" s="149" t="str">
        <f>IF(AND(LEN(C111)&gt;0,Z111&gt;0,Z111&lt;21),Протокол!BF63,"")</f>
        <v/>
      </c>
      <c r="Z111" s="147" t="str">
        <f>IF(Протокол!F63="","",Протокол!F63)</f>
        <v/>
      </c>
      <c r="AB111" s="149" t="str">
        <f>IF(Протокол!BD63="","",Протокол!BD63)</f>
        <v/>
      </c>
      <c r="AC111" s="149" t="str">
        <f>IF(Протокол!BE63="","",Протокол!BE63)</f>
        <v/>
      </c>
    </row>
    <row r="112" spans="1:29" s="147" customFormat="1" x14ac:dyDescent="0.2">
      <c r="A112" s="147">
        <f t="shared" si="1"/>
        <v>0</v>
      </c>
      <c r="B112" s="148">
        <f>IF(Протокол!B64="","",Протокол!B64)</f>
        <v>55</v>
      </c>
      <c r="C112" s="148" t="str">
        <f>IF(Протокол!F64="","",Протокол!C64)</f>
        <v/>
      </c>
      <c r="D112" s="149" t="str">
        <f>IF(Протокол!G64="","",Протокол!G64)</f>
        <v/>
      </c>
      <c r="E112" s="149" t="str">
        <f>IF(Протокол!H64="","",Протокол!H64)</f>
        <v/>
      </c>
      <c r="F112" s="149" t="str">
        <f>IF(Протокол!I64="","",Протокол!I64)</f>
        <v/>
      </c>
      <c r="G112" s="149" t="str">
        <f>IF(Протокол!J64="","",Протокол!J64)</f>
        <v/>
      </c>
      <c r="H112" s="149" t="str">
        <f>IF(Протокол!K64="","",Протокол!K64)</f>
        <v/>
      </c>
      <c r="I112" s="149" t="str">
        <f>IF(Протокол!L64="","",Протокол!L64)</f>
        <v/>
      </c>
      <c r="J112" s="149" t="str">
        <f>IF(Протокол!M64="","",Протокол!M64)</f>
        <v/>
      </c>
      <c r="K112" s="149" t="str">
        <f>IF(Протокол!N64="","",Протокол!N64)</f>
        <v/>
      </c>
      <c r="L112" s="149" t="str">
        <f>IF(Протокол!O64="","",Протокол!O64)</f>
        <v/>
      </c>
      <c r="M112" s="149" t="str">
        <f>IF(Протокол!P64="","",Протокол!P64)</f>
        <v/>
      </c>
      <c r="N112" s="149" t="str">
        <f>IF(Протокол!Q64="","",Протокол!Q64)</f>
        <v/>
      </c>
      <c r="O112" s="149" t="str">
        <f>IF(Протокол!R64="","",Протокол!R64)</f>
        <v/>
      </c>
      <c r="P112" s="149" t="str">
        <f>IF(Протокол!S64="","",Протокол!S64)</f>
        <v/>
      </c>
      <c r="Q112" s="149" t="str">
        <f>IF(Протокол!T64="","",Протокол!T64)</f>
        <v/>
      </c>
      <c r="R112" s="149" t="str">
        <f>IF(Протокол!U64="","",Протокол!U64)</f>
        <v/>
      </c>
      <c r="S112" s="149" t="str">
        <f>IF(Протокол!V64="","",Протокол!V64)</f>
        <v/>
      </c>
      <c r="T112" s="149" t="str">
        <f>IF(Протокол!W64="","",Протокол!W64)</f>
        <v/>
      </c>
      <c r="U112" s="149" t="str">
        <f>IF(Протокол!X64="","",Протокол!X64)</f>
        <v/>
      </c>
      <c r="V112" s="149" t="str">
        <f>IF(Протокол!Y64="","",Протокол!Y64)</f>
        <v/>
      </c>
      <c r="W112" s="149" t="str">
        <f>IF(Протокол!Z64="","",Протокол!Z64)</f>
        <v/>
      </c>
      <c r="X112" s="149" t="str">
        <f>IF(Протокол!AA64="","",Протокол!AA64)</f>
        <v/>
      </c>
      <c r="Y112" s="149" t="str">
        <f>IF(AND(LEN(C112)&gt;0,Z112&gt;0,Z112&lt;21),Протокол!BF64,"")</f>
        <v/>
      </c>
      <c r="Z112" s="147" t="str">
        <f>IF(Протокол!F64="","",Протокол!F64)</f>
        <v/>
      </c>
      <c r="AB112" s="149" t="str">
        <f>IF(Протокол!BD64="","",Протокол!BD64)</f>
        <v/>
      </c>
      <c r="AC112" s="149" t="str">
        <f>IF(Протокол!BE64="","",Протокол!BE64)</f>
        <v/>
      </c>
    </row>
    <row r="113" spans="1:29" s="147" customFormat="1" x14ac:dyDescent="0.2">
      <c r="A113" s="147">
        <f t="shared" si="1"/>
        <v>0</v>
      </c>
      <c r="B113" s="148">
        <f>IF(Протокол!B65="","",Протокол!B65)</f>
        <v>56</v>
      </c>
      <c r="C113" s="148" t="str">
        <f>IF(Протокол!F65="","",Протокол!C65)</f>
        <v/>
      </c>
      <c r="D113" s="149" t="str">
        <f>IF(Протокол!G65="","",Протокол!G65)</f>
        <v/>
      </c>
      <c r="E113" s="149" t="str">
        <f>IF(Протокол!H65="","",Протокол!H65)</f>
        <v/>
      </c>
      <c r="F113" s="149" t="str">
        <f>IF(Протокол!I65="","",Протокол!I65)</f>
        <v/>
      </c>
      <c r="G113" s="149" t="str">
        <f>IF(Протокол!J65="","",Протокол!J65)</f>
        <v/>
      </c>
      <c r="H113" s="149" t="str">
        <f>IF(Протокол!K65="","",Протокол!K65)</f>
        <v/>
      </c>
      <c r="I113" s="149" t="str">
        <f>IF(Протокол!L65="","",Протокол!L65)</f>
        <v/>
      </c>
      <c r="J113" s="149" t="str">
        <f>IF(Протокол!M65="","",Протокол!M65)</f>
        <v/>
      </c>
      <c r="K113" s="149" t="str">
        <f>IF(Протокол!N65="","",Протокол!N65)</f>
        <v/>
      </c>
      <c r="L113" s="149" t="str">
        <f>IF(Протокол!O65="","",Протокол!O65)</f>
        <v/>
      </c>
      <c r="M113" s="149" t="str">
        <f>IF(Протокол!P65="","",Протокол!P65)</f>
        <v/>
      </c>
      <c r="N113" s="149" t="str">
        <f>IF(Протокол!Q65="","",Протокол!Q65)</f>
        <v/>
      </c>
      <c r="O113" s="149" t="str">
        <f>IF(Протокол!R65="","",Протокол!R65)</f>
        <v/>
      </c>
      <c r="P113" s="149" t="str">
        <f>IF(Протокол!S65="","",Протокол!S65)</f>
        <v/>
      </c>
      <c r="Q113" s="149" t="str">
        <f>IF(Протокол!T65="","",Протокол!T65)</f>
        <v/>
      </c>
      <c r="R113" s="149" t="str">
        <f>IF(Протокол!U65="","",Протокол!U65)</f>
        <v/>
      </c>
      <c r="S113" s="149" t="str">
        <f>IF(Протокол!V65="","",Протокол!V65)</f>
        <v/>
      </c>
      <c r="T113" s="149" t="str">
        <f>IF(Протокол!W65="","",Протокол!W65)</f>
        <v/>
      </c>
      <c r="U113" s="149" t="str">
        <f>IF(Протокол!X65="","",Протокол!X65)</f>
        <v/>
      </c>
      <c r="V113" s="149" t="str">
        <f>IF(Протокол!Y65="","",Протокол!Y65)</f>
        <v/>
      </c>
      <c r="W113" s="149" t="str">
        <f>IF(Протокол!Z65="","",Протокол!Z65)</f>
        <v/>
      </c>
      <c r="X113" s="149" t="str">
        <f>IF(Протокол!AA65="","",Протокол!AA65)</f>
        <v/>
      </c>
      <c r="Y113" s="149" t="str">
        <f>IF(AND(LEN(C113)&gt;0,Z113&gt;0,Z113&lt;21),Протокол!BF65,"")</f>
        <v/>
      </c>
      <c r="Z113" s="147" t="str">
        <f>IF(Протокол!F65="","",Протокол!F65)</f>
        <v/>
      </c>
      <c r="AB113" s="149" t="str">
        <f>IF(Протокол!BD65="","",Протокол!BD65)</f>
        <v/>
      </c>
      <c r="AC113" s="149" t="str">
        <f>IF(Протокол!BE65="","",Протокол!BE65)</f>
        <v/>
      </c>
    </row>
    <row r="114" spans="1:29" s="147" customFormat="1" x14ac:dyDescent="0.2">
      <c r="A114" s="147">
        <f t="shared" si="1"/>
        <v>0</v>
      </c>
      <c r="B114" s="148">
        <f>IF(Протокол!B66="","",Протокол!B66)</f>
        <v>57</v>
      </c>
      <c r="C114" s="148" t="str">
        <f>IF(Протокол!F66="","",Протокол!C66)</f>
        <v/>
      </c>
      <c r="D114" s="149" t="str">
        <f>IF(Протокол!G66="","",Протокол!G66)</f>
        <v/>
      </c>
      <c r="E114" s="149" t="str">
        <f>IF(Протокол!H66="","",Протокол!H66)</f>
        <v/>
      </c>
      <c r="F114" s="149" t="str">
        <f>IF(Протокол!I66="","",Протокол!I66)</f>
        <v/>
      </c>
      <c r="G114" s="149" t="str">
        <f>IF(Протокол!J66="","",Протокол!J66)</f>
        <v/>
      </c>
      <c r="H114" s="149" t="str">
        <f>IF(Протокол!K66="","",Протокол!K66)</f>
        <v/>
      </c>
      <c r="I114" s="149" t="str">
        <f>IF(Протокол!L66="","",Протокол!L66)</f>
        <v/>
      </c>
      <c r="J114" s="149" t="str">
        <f>IF(Протокол!M66="","",Протокол!M66)</f>
        <v/>
      </c>
      <c r="K114" s="149" t="str">
        <f>IF(Протокол!N66="","",Протокол!N66)</f>
        <v/>
      </c>
      <c r="L114" s="149" t="str">
        <f>IF(Протокол!O66="","",Протокол!O66)</f>
        <v/>
      </c>
      <c r="M114" s="149" t="str">
        <f>IF(Протокол!P66="","",Протокол!P66)</f>
        <v/>
      </c>
      <c r="N114" s="149" t="str">
        <f>IF(Протокол!Q66="","",Протокол!Q66)</f>
        <v/>
      </c>
      <c r="O114" s="149" t="str">
        <f>IF(Протокол!R66="","",Протокол!R66)</f>
        <v/>
      </c>
      <c r="P114" s="149" t="str">
        <f>IF(Протокол!S66="","",Протокол!S66)</f>
        <v/>
      </c>
      <c r="Q114" s="149" t="str">
        <f>IF(Протокол!T66="","",Протокол!T66)</f>
        <v/>
      </c>
      <c r="R114" s="149" t="str">
        <f>IF(Протокол!U66="","",Протокол!U66)</f>
        <v/>
      </c>
      <c r="S114" s="149" t="str">
        <f>IF(Протокол!V66="","",Протокол!V66)</f>
        <v/>
      </c>
      <c r="T114" s="149" t="str">
        <f>IF(Протокол!W66="","",Протокол!W66)</f>
        <v/>
      </c>
      <c r="U114" s="149" t="str">
        <f>IF(Протокол!X66="","",Протокол!X66)</f>
        <v/>
      </c>
      <c r="V114" s="149" t="str">
        <f>IF(Протокол!Y66="","",Протокол!Y66)</f>
        <v/>
      </c>
      <c r="W114" s="149" t="str">
        <f>IF(Протокол!Z66="","",Протокол!Z66)</f>
        <v/>
      </c>
      <c r="X114" s="149" t="str">
        <f>IF(Протокол!AA66="","",Протокол!AA66)</f>
        <v/>
      </c>
      <c r="Y114" s="149" t="str">
        <f>IF(AND(LEN(C114)&gt;0,Z114&gt;0,Z114&lt;21),Протокол!BF66,"")</f>
        <v/>
      </c>
      <c r="Z114" s="147" t="str">
        <f>IF(Протокол!F66="","",Протокол!F66)</f>
        <v/>
      </c>
      <c r="AB114" s="149" t="str">
        <f>IF(Протокол!BD66="","",Протокол!BD66)</f>
        <v/>
      </c>
      <c r="AC114" s="149" t="str">
        <f>IF(Протокол!BE66="","",Протокол!BE66)</f>
        <v/>
      </c>
    </row>
    <row r="115" spans="1:29" s="147" customFormat="1" x14ac:dyDescent="0.2">
      <c r="A115" s="147">
        <f t="shared" si="1"/>
        <v>0</v>
      </c>
      <c r="B115" s="148">
        <f>IF(Протокол!B67="","",Протокол!B67)</f>
        <v>58</v>
      </c>
      <c r="C115" s="148" t="str">
        <f>IF(Протокол!F67="","",Протокол!C67)</f>
        <v/>
      </c>
      <c r="D115" s="149" t="str">
        <f>IF(Протокол!G67="","",Протокол!G67)</f>
        <v/>
      </c>
      <c r="E115" s="149" t="str">
        <f>IF(Протокол!H67="","",Протокол!H67)</f>
        <v/>
      </c>
      <c r="F115" s="149" t="str">
        <f>IF(Протокол!I67="","",Протокол!I67)</f>
        <v/>
      </c>
      <c r="G115" s="149" t="str">
        <f>IF(Протокол!J67="","",Протокол!J67)</f>
        <v/>
      </c>
      <c r="H115" s="149" t="str">
        <f>IF(Протокол!K67="","",Протокол!K67)</f>
        <v/>
      </c>
      <c r="I115" s="149" t="str">
        <f>IF(Протокол!L67="","",Протокол!L67)</f>
        <v/>
      </c>
      <c r="J115" s="149" t="str">
        <f>IF(Протокол!M67="","",Протокол!M67)</f>
        <v/>
      </c>
      <c r="K115" s="149" t="str">
        <f>IF(Протокол!N67="","",Протокол!N67)</f>
        <v/>
      </c>
      <c r="L115" s="149" t="str">
        <f>IF(Протокол!O67="","",Протокол!O67)</f>
        <v/>
      </c>
      <c r="M115" s="149" t="str">
        <f>IF(Протокол!P67="","",Протокол!P67)</f>
        <v/>
      </c>
      <c r="N115" s="149" t="str">
        <f>IF(Протокол!Q67="","",Протокол!Q67)</f>
        <v/>
      </c>
      <c r="O115" s="149" t="str">
        <f>IF(Протокол!R67="","",Протокол!R67)</f>
        <v/>
      </c>
      <c r="P115" s="149" t="str">
        <f>IF(Протокол!S67="","",Протокол!S67)</f>
        <v/>
      </c>
      <c r="Q115" s="149" t="str">
        <f>IF(Протокол!T67="","",Протокол!T67)</f>
        <v/>
      </c>
      <c r="R115" s="149" t="str">
        <f>IF(Протокол!U67="","",Протокол!U67)</f>
        <v/>
      </c>
      <c r="S115" s="149" t="str">
        <f>IF(Протокол!V67="","",Протокол!V67)</f>
        <v/>
      </c>
      <c r="T115" s="149" t="str">
        <f>IF(Протокол!W67="","",Протокол!W67)</f>
        <v/>
      </c>
      <c r="U115" s="149" t="str">
        <f>IF(Протокол!X67="","",Протокол!X67)</f>
        <v/>
      </c>
      <c r="V115" s="149" t="str">
        <f>IF(Протокол!Y67="","",Протокол!Y67)</f>
        <v/>
      </c>
      <c r="W115" s="149" t="str">
        <f>IF(Протокол!Z67="","",Протокол!Z67)</f>
        <v/>
      </c>
      <c r="X115" s="149" t="str">
        <f>IF(Протокол!AA67="","",Протокол!AA67)</f>
        <v/>
      </c>
      <c r="Y115" s="149" t="str">
        <f>IF(AND(LEN(C115)&gt;0,Z115&gt;0,Z115&lt;21),Протокол!BF67,"")</f>
        <v/>
      </c>
      <c r="Z115" s="147" t="str">
        <f>IF(Протокол!F67="","",Протокол!F67)</f>
        <v/>
      </c>
      <c r="AB115" s="149" t="str">
        <f>IF(Протокол!BD67="","",Протокол!BD67)</f>
        <v/>
      </c>
      <c r="AC115" s="149" t="str">
        <f>IF(Протокол!BE67="","",Протокол!BE67)</f>
        <v/>
      </c>
    </row>
    <row r="116" spans="1:29" s="147" customFormat="1" x14ac:dyDescent="0.2">
      <c r="A116" s="147">
        <f t="shared" si="1"/>
        <v>0</v>
      </c>
      <c r="B116" s="148">
        <f>IF(Протокол!B68="","",Протокол!B68)</f>
        <v>59</v>
      </c>
      <c r="C116" s="148" t="str">
        <f>IF(Протокол!F68="","",Протокол!C68)</f>
        <v/>
      </c>
      <c r="D116" s="149" t="str">
        <f>IF(Протокол!G68="","",Протокол!G68)</f>
        <v/>
      </c>
      <c r="E116" s="149" t="str">
        <f>IF(Протокол!H68="","",Протокол!H68)</f>
        <v/>
      </c>
      <c r="F116" s="149" t="str">
        <f>IF(Протокол!I68="","",Протокол!I68)</f>
        <v/>
      </c>
      <c r="G116" s="149" t="str">
        <f>IF(Протокол!J68="","",Протокол!J68)</f>
        <v/>
      </c>
      <c r="H116" s="149" t="str">
        <f>IF(Протокол!K68="","",Протокол!K68)</f>
        <v/>
      </c>
      <c r="I116" s="149" t="str">
        <f>IF(Протокол!L68="","",Протокол!L68)</f>
        <v/>
      </c>
      <c r="J116" s="149" t="str">
        <f>IF(Протокол!M68="","",Протокол!M68)</f>
        <v/>
      </c>
      <c r="K116" s="149" t="str">
        <f>IF(Протокол!N68="","",Протокол!N68)</f>
        <v/>
      </c>
      <c r="L116" s="149" t="str">
        <f>IF(Протокол!O68="","",Протокол!O68)</f>
        <v/>
      </c>
      <c r="M116" s="149" t="str">
        <f>IF(Протокол!P68="","",Протокол!P68)</f>
        <v/>
      </c>
      <c r="N116" s="149" t="str">
        <f>IF(Протокол!Q68="","",Протокол!Q68)</f>
        <v/>
      </c>
      <c r="O116" s="149" t="str">
        <f>IF(Протокол!R68="","",Протокол!R68)</f>
        <v/>
      </c>
      <c r="P116" s="149" t="str">
        <f>IF(Протокол!S68="","",Протокол!S68)</f>
        <v/>
      </c>
      <c r="Q116" s="149" t="str">
        <f>IF(Протокол!T68="","",Протокол!T68)</f>
        <v/>
      </c>
      <c r="R116" s="149" t="str">
        <f>IF(Протокол!U68="","",Протокол!U68)</f>
        <v/>
      </c>
      <c r="S116" s="149" t="str">
        <f>IF(Протокол!V68="","",Протокол!V68)</f>
        <v/>
      </c>
      <c r="T116" s="149" t="str">
        <f>IF(Протокол!W68="","",Протокол!W68)</f>
        <v/>
      </c>
      <c r="U116" s="149" t="str">
        <f>IF(Протокол!X68="","",Протокол!X68)</f>
        <v/>
      </c>
      <c r="V116" s="149" t="str">
        <f>IF(Протокол!Y68="","",Протокол!Y68)</f>
        <v/>
      </c>
      <c r="W116" s="149" t="str">
        <f>IF(Протокол!Z68="","",Протокол!Z68)</f>
        <v/>
      </c>
      <c r="X116" s="149" t="str">
        <f>IF(Протокол!AA68="","",Протокол!AA68)</f>
        <v/>
      </c>
      <c r="Y116" s="149" t="str">
        <f>IF(AND(LEN(C116)&gt;0,Z116&gt;0,Z116&lt;21),Протокол!BF68,"")</f>
        <v/>
      </c>
      <c r="Z116" s="147" t="str">
        <f>IF(Протокол!F68="","",Протокол!F68)</f>
        <v/>
      </c>
      <c r="AB116" s="149" t="str">
        <f>IF(Протокол!BD68="","",Протокол!BD68)</f>
        <v/>
      </c>
      <c r="AC116" s="149" t="str">
        <f>IF(Протокол!BE68="","",Протокол!BE68)</f>
        <v/>
      </c>
    </row>
    <row r="117" spans="1:29" s="147" customFormat="1" x14ac:dyDescent="0.2">
      <c r="A117" s="147">
        <f t="shared" si="1"/>
        <v>0</v>
      </c>
      <c r="B117" s="148">
        <f>IF(Протокол!B69="","",Протокол!B69)</f>
        <v>60</v>
      </c>
      <c r="C117" s="148" t="str">
        <f>IF(Протокол!F69="","",Протокол!C69)</f>
        <v/>
      </c>
      <c r="D117" s="149" t="str">
        <f>IF(Протокол!G69="","",Протокол!G69)</f>
        <v/>
      </c>
      <c r="E117" s="149" t="str">
        <f>IF(Протокол!H69="","",Протокол!H69)</f>
        <v/>
      </c>
      <c r="F117" s="149" t="str">
        <f>IF(Протокол!I69="","",Протокол!I69)</f>
        <v/>
      </c>
      <c r="G117" s="149" t="str">
        <f>IF(Протокол!J69="","",Протокол!J69)</f>
        <v/>
      </c>
      <c r="H117" s="149" t="str">
        <f>IF(Протокол!K69="","",Протокол!K69)</f>
        <v/>
      </c>
      <c r="I117" s="149" t="str">
        <f>IF(Протокол!L69="","",Протокол!L69)</f>
        <v/>
      </c>
      <c r="J117" s="149" t="str">
        <f>IF(Протокол!M69="","",Протокол!M69)</f>
        <v/>
      </c>
      <c r="K117" s="149" t="str">
        <f>IF(Протокол!N69="","",Протокол!N69)</f>
        <v/>
      </c>
      <c r="L117" s="149" t="str">
        <f>IF(Протокол!O69="","",Протокол!O69)</f>
        <v/>
      </c>
      <c r="M117" s="149" t="str">
        <f>IF(Протокол!P69="","",Протокол!P69)</f>
        <v/>
      </c>
      <c r="N117" s="149" t="str">
        <f>IF(Протокол!Q69="","",Протокол!Q69)</f>
        <v/>
      </c>
      <c r="O117" s="149" t="str">
        <f>IF(Протокол!R69="","",Протокол!R69)</f>
        <v/>
      </c>
      <c r="P117" s="149" t="str">
        <f>IF(Протокол!S69="","",Протокол!S69)</f>
        <v/>
      </c>
      <c r="Q117" s="149" t="str">
        <f>IF(Протокол!T69="","",Протокол!T69)</f>
        <v/>
      </c>
      <c r="R117" s="149" t="str">
        <f>IF(Протокол!U69="","",Протокол!U69)</f>
        <v/>
      </c>
      <c r="S117" s="149" t="str">
        <f>IF(Протокол!V69="","",Протокол!V69)</f>
        <v/>
      </c>
      <c r="T117" s="149" t="str">
        <f>IF(Протокол!W69="","",Протокол!W69)</f>
        <v/>
      </c>
      <c r="U117" s="149" t="str">
        <f>IF(Протокол!X69="","",Протокол!X69)</f>
        <v/>
      </c>
      <c r="V117" s="149" t="str">
        <f>IF(Протокол!Y69="","",Протокол!Y69)</f>
        <v/>
      </c>
      <c r="W117" s="149" t="str">
        <f>IF(Протокол!Z69="","",Протокол!Z69)</f>
        <v/>
      </c>
      <c r="X117" s="149" t="str">
        <f>IF(Протокол!AA69="","",Протокол!AA69)</f>
        <v/>
      </c>
      <c r="Y117" s="149" t="str">
        <f>IF(AND(LEN(C117)&gt;0,Z117&gt;0,Z117&lt;21),Протокол!BF69,"")</f>
        <v/>
      </c>
      <c r="Z117" s="147" t="str">
        <f>IF(Протокол!F69="","",Протокол!F69)</f>
        <v/>
      </c>
      <c r="AB117" s="149" t="str">
        <f>IF(Протокол!BD69="","",Протокол!BD69)</f>
        <v/>
      </c>
      <c r="AC117" s="149" t="str">
        <f>IF(Протокол!BE69="","",Протокол!BE69)</f>
        <v/>
      </c>
    </row>
    <row r="118" spans="1:29" s="147" customFormat="1" x14ac:dyDescent="0.2">
      <c r="A118" s="147">
        <f t="shared" si="1"/>
        <v>0</v>
      </c>
      <c r="B118" s="148">
        <f>IF(Протокол!B70="","",Протокол!B70)</f>
        <v>61</v>
      </c>
      <c r="C118" s="148" t="str">
        <f>IF(Протокол!F70="","",Протокол!C70)</f>
        <v/>
      </c>
      <c r="D118" s="149" t="str">
        <f>IF(Протокол!G70="","",Протокол!G70)</f>
        <v/>
      </c>
      <c r="E118" s="149" t="str">
        <f>IF(Протокол!H70="","",Протокол!H70)</f>
        <v/>
      </c>
      <c r="F118" s="149" t="str">
        <f>IF(Протокол!I70="","",Протокол!I70)</f>
        <v/>
      </c>
      <c r="G118" s="149" t="str">
        <f>IF(Протокол!J70="","",Протокол!J70)</f>
        <v/>
      </c>
      <c r="H118" s="149" t="str">
        <f>IF(Протокол!K70="","",Протокол!K70)</f>
        <v/>
      </c>
      <c r="I118" s="149" t="str">
        <f>IF(Протокол!L70="","",Протокол!L70)</f>
        <v/>
      </c>
      <c r="J118" s="149" t="str">
        <f>IF(Протокол!M70="","",Протокол!M70)</f>
        <v/>
      </c>
      <c r="K118" s="149" t="str">
        <f>IF(Протокол!N70="","",Протокол!N70)</f>
        <v/>
      </c>
      <c r="L118" s="149" t="str">
        <f>IF(Протокол!O70="","",Протокол!O70)</f>
        <v/>
      </c>
      <c r="M118" s="149" t="str">
        <f>IF(Протокол!P70="","",Протокол!P70)</f>
        <v/>
      </c>
      <c r="N118" s="149" t="str">
        <f>IF(Протокол!Q70="","",Протокол!Q70)</f>
        <v/>
      </c>
      <c r="O118" s="149" t="str">
        <f>IF(Протокол!R70="","",Протокол!R70)</f>
        <v/>
      </c>
      <c r="P118" s="149" t="str">
        <f>IF(Протокол!S70="","",Протокол!S70)</f>
        <v/>
      </c>
      <c r="Q118" s="149" t="str">
        <f>IF(Протокол!T70="","",Протокол!T70)</f>
        <v/>
      </c>
      <c r="R118" s="149" t="str">
        <f>IF(Протокол!U70="","",Протокол!U70)</f>
        <v/>
      </c>
      <c r="S118" s="149" t="str">
        <f>IF(Протокол!V70="","",Протокол!V70)</f>
        <v/>
      </c>
      <c r="T118" s="149" t="str">
        <f>IF(Протокол!W70="","",Протокол!W70)</f>
        <v/>
      </c>
      <c r="U118" s="149" t="str">
        <f>IF(Протокол!X70="","",Протокол!X70)</f>
        <v/>
      </c>
      <c r="V118" s="149" t="str">
        <f>IF(Протокол!Y70="","",Протокол!Y70)</f>
        <v/>
      </c>
      <c r="W118" s="149" t="str">
        <f>IF(Протокол!Z70="","",Протокол!Z70)</f>
        <v/>
      </c>
      <c r="X118" s="149" t="str">
        <f>IF(Протокол!AA70="","",Протокол!AA70)</f>
        <v/>
      </c>
      <c r="Y118" s="149" t="str">
        <f>IF(AND(LEN(C118)&gt;0,Z118&gt;0,Z118&lt;21),Протокол!BF70,"")</f>
        <v/>
      </c>
      <c r="Z118" s="147" t="str">
        <f>IF(Протокол!F70="","",Протокол!F70)</f>
        <v/>
      </c>
      <c r="AB118" s="149" t="str">
        <f>IF(Протокол!BD70="","",Протокол!BD70)</f>
        <v/>
      </c>
      <c r="AC118" s="149" t="str">
        <f>IF(Протокол!BE70="","",Протокол!BE70)</f>
        <v/>
      </c>
    </row>
    <row r="119" spans="1:29" s="147" customFormat="1" x14ac:dyDescent="0.2">
      <c r="A119" s="147">
        <f t="shared" si="1"/>
        <v>0</v>
      </c>
      <c r="B119" s="148">
        <f>IF(Протокол!B71="","",Протокол!B71)</f>
        <v>62</v>
      </c>
      <c r="C119" s="148" t="str">
        <f>IF(Протокол!F71="","",Протокол!C71)</f>
        <v/>
      </c>
      <c r="D119" s="149" t="str">
        <f>IF(Протокол!G71="","",Протокол!G71)</f>
        <v/>
      </c>
      <c r="E119" s="149" t="str">
        <f>IF(Протокол!H71="","",Протокол!H71)</f>
        <v/>
      </c>
      <c r="F119" s="149" t="str">
        <f>IF(Протокол!I71="","",Протокол!I71)</f>
        <v/>
      </c>
      <c r="G119" s="149" t="str">
        <f>IF(Протокол!J71="","",Протокол!J71)</f>
        <v/>
      </c>
      <c r="H119" s="149" t="str">
        <f>IF(Протокол!K71="","",Протокол!K71)</f>
        <v/>
      </c>
      <c r="I119" s="149" t="str">
        <f>IF(Протокол!L71="","",Протокол!L71)</f>
        <v/>
      </c>
      <c r="J119" s="149" t="str">
        <f>IF(Протокол!M71="","",Протокол!M71)</f>
        <v/>
      </c>
      <c r="K119" s="149" t="str">
        <f>IF(Протокол!N71="","",Протокол!N71)</f>
        <v/>
      </c>
      <c r="L119" s="149" t="str">
        <f>IF(Протокол!O71="","",Протокол!O71)</f>
        <v/>
      </c>
      <c r="M119" s="149" t="str">
        <f>IF(Протокол!P71="","",Протокол!P71)</f>
        <v/>
      </c>
      <c r="N119" s="149" t="str">
        <f>IF(Протокол!Q71="","",Протокол!Q71)</f>
        <v/>
      </c>
      <c r="O119" s="149" t="str">
        <f>IF(Протокол!R71="","",Протокол!R71)</f>
        <v/>
      </c>
      <c r="P119" s="149" t="str">
        <f>IF(Протокол!S71="","",Протокол!S71)</f>
        <v/>
      </c>
      <c r="Q119" s="149" t="str">
        <f>IF(Протокол!T71="","",Протокол!T71)</f>
        <v/>
      </c>
      <c r="R119" s="149" t="str">
        <f>IF(Протокол!U71="","",Протокол!U71)</f>
        <v/>
      </c>
      <c r="S119" s="149" t="str">
        <f>IF(Протокол!V71="","",Протокол!V71)</f>
        <v/>
      </c>
      <c r="T119" s="149" t="str">
        <f>IF(Протокол!W71="","",Протокол!W71)</f>
        <v/>
      </c>
      <c r="U119" s="149" t="str">
        <f>IF(Протокол!X71="","",Протокол!X71)</f>
        <v/>
      </c>
      <c r="V119" s="149" t="str">
        <f>IF(Протокол!Y71="","",Протокол!Y71)</f>
        <v/>
      </c>
      <c r="W119" s="149" t="str">
        <f>IF(Протокол!Z71="","",Протокол!Z71)</f>
        <v/>
      </c>
      <c r="X119" s="149" t="str">
        <f>IF(Протокол!AA71="","",Протокол!AA71)</f>
        <v/>
      </c>
      <c r="Y119" s="149" t="str">
        <f>IF(AND(LEN(C119)&gt;0,Z119&gt;0,Z119&lt;21),Протокол!BF71,"")</f>
        <v/>
      </c>
      <c r="Z119" s="147" t="str">
        <f>IF(Протокол!F71="","",Протокол!F71)</f>
        <v/>
      </c>
      <c r="AB119" s="149" t="str">
        <f>IF(Протокол!BD71="","",Протокол!BD71)</f>
        <v/>
      </c>
      <c r="AC119" s="149" t="str">
        <f>IF(Протокол!BE71="","",Протокол!BE71)</f>
        <v/>
      </c>
    </row>
    <row r="120" spans="1:29" s="147" customFormat="1" x14ac:dyDescent="0.2">
      <c r="A120" s="147">
        <f t="shared" si="1"/>
        <v>0</v>
      </c>
      <c r="B120" s="148">
        <f>IF(Протокол!B72="","",Протокол!B72)</f>
        <v>63</v>
      </c>
      <c r="C120" s="148" t="str">
        <f>IF(Протокол!F72="","",Протокол!C72)</f>
        <v/>
      </c>
      <c r="D120" s="149" t="str">
        <f>IF(Протокол!G72="","",Протокол!G72)</f>
        <v/>
      </c>
      <c r="E120" s="149" t="str">
        <f>IF(Протокол!H72="","",Протокол!H72)</f>
        <v/>
      </c>
      <c r="F120" s="149" t="str">
        <f>IF(Протокол!I72="","",Протокол!I72)</f>
        <v/>
      </c>
      <c r="G120" s="149" t="str">
        <f>IF(Протокол!J72="","",Протокол!J72)</f>
        <v/>
      </c>
      <c r="H120" s="149" t="str">
        <f>IF(Протокол!K72="","",Протокол!K72)</f>
        <v/>
      </c>
      <c r="I120" s="149" t="str">
        <f>IF(Протокол!L72="","",Протокол!L72)</f>
        <v/>
      </c>
      <c r="J120" s="149" t="str">
        <f>IF(Протокол!M72="","",Протокол!M72)</f>
        <v/>
      </c>
      <c r="K120" s="149" t="str">
        <f>IF(Протокол!N72="","",Протокол!N72)</f>
        <v/>
      </c>
      <c r="L120" s="149" t="str">
        <f>IF(Протокол!O72="","",Протокол!O72)</f>
        <v/>
      </c>
      <c r="M120" s="149" t="str">
        <f>IF(Протокол!P72="","",Протокол!P72)</f>
        <v/>
      </c>
      <c r="N120" s="149" t="str">
        <f>IF(Протокол!Q72="","",Протокол!Q72)</f>
        <v/>
      </c>
      <c r="O120" s="149" t="str">
        <f>IF(Протокол!R72="","",Протокол!R72)</f>
        <v/>
      </c>
      <c r="P120" s="149" t="str">
        <f>IF(Протокол!S72="","",Протокол!S72)</f>
        <v/>
      </c>
      <c r="Q120" s="149" t="str">
        <f>IF(Протокол!T72="","",Протокол!T72)</f>
        <v/>
      </c>
      <c r="R120" s="149" t="str">
        <f>IF(Протокол!U72="","",Протокол!U72)</f>
        <v/>
      </c>
      <c r="S120" s="149" t="str">
        <f>IF(Протокол!V72="","",Протокол!V72)</f>
        <v/>
      </c>
      <c r="T120" s="149" t="str">
        <f>IF(Протокол!W72="","",Протокол!W72)</f>
        <v/>
      </c>
      <c r="U120" s="149" t="str">
        <f>IF(Протокол!X72="","",Протокол!X72)</f>
        <v/>
      </c>
      <c r="V120" s="149" t="str">
        <f>IF(Протокол!Y72="","",Протокол!Y72)</f>
        <v/>
      </c>
      <c r="W120" s="149" t="str">
        <f>IF(Протокол!Z72="","",Протокол!Z72)</f>
        <v/>
      </c>
      <c r="X120" s="149" t="str">
        <f>IF(Протокол!AA72="","",Протокол!AA72)</f>
        <v/>
      </c>
      <c r="Y120" s="149" t="str">
        <f>IF(AND(LEN(C120)&gt;0,Z120&gt;0,Z120&lt;21),Протокол!BF72,"")</f>
        <v/>
      </c>
      <c r="Z120" s="147" t="str">
        <f>IF(Протокол!F72="","",Протокол!F72)</f>
        <v/>
      </c>
      <c r="AB120" s="149" t="str">
        <f>IF(Протокол!BD72="","",Протокол!BD72)</f>
        <v/>
      </c>
      <c r="AC120" s="149" t="str">
        <f>IF(Протокол!BE72="","",Протокол!BE72)</f>
        <v/>
      </c>
    </row>
    <row r="121" spans="1:29" s="147" customFormat="1" x14ac:dyDescent="0.2">
      <c r="A121" s="147">
        <f t="shared" si="1"/>
        <v>0</v>
      </c>
      <c r="B121" s="148">
        <f>IF(Протокол!B73="","",Протокол!B73)</f>
        <v>64</v>
      </c>
      <c r="C121" s="148" t="str">
        <f>IF(Протокол!F73="","",Протокол!C73)</f>
        <v/>
      </c>
      <c r="D121" s="149" t="str">
        <f>IF(Протокол!G73="","",Протокол!G73)</f>
        <v/>
      </c>
      <c r="E121" s="149" t="str">
        <f>IF(Протокол!H73="","",Протокол!H73)</f>
        <v/>
      </c>
      <c r="F121" s="149" t="str">
        <f>IF(Протокол!I73="","",Протокол!I73)</f>
        <v/>
      </c>
      <c r="G121" s="149" t="str">
        <f>IF(Протокол!J73="","",Протокол!J73)</f>
        <v/>
      </c>
      <c r="H121" s="149" t="str">
        <f>IF(Протокол!K73="","",Протокол!K73)</f>
        <v/>
      </c>
      <c r="I121" s="149" t="str">
        <f>IF(Протокол!L73="","",Протокол!L73)</f>
        <v/>
      </c>
      <c r="J121" s="149" t="str">
        <f>IF(Протокол!M73="","",Протокол!M73)</f>
        <v/>
      </c>
      <c r="K121" s="149" t="str">
        <f>IF(Протокол!N73="","",Протокол!N73)</f>
        <v/>
      </c>
      <c r="L121" s="149" t="str">
        <f>IF(Протокол!O73="","",Протокол!O73)</f>
        <v/>
      </c>
      <c r="M121" s="149" t="str">
        <f>IF(Протокол!P73="","",Протокол!P73)</f>
        <v/>
      </c>
      <c r="N121" s="149" t="str">
        <f>IF(Протокол!Q73="","",Протокол!Q73)</f>
        <v/>
      </c>
      <c r="O121" s="149" t="str">
        <f>IF(Протокол!R73="","",Протокол!R73)</f>
        <v/>
      </c>
      <c r="P121" s="149" t="str">
        <f>IF(Протокол!S73="","",Протокол!S73)</f>
        <v/>
      </c>
      <c r="Q121" s="149" t="str">
        <f>IF(Протокол!T73="","",Протокол!T73)</f>
        <v/>
      </c>
      <c r="R121" s="149" t="str">
        <f>IF(Протокол!U73="","",Протокол!U73)</f>
        <v/>
      </c>
      <c r="S121" s="149" t="str">
        <f>IF(Протокол!V73="","",Протокол!V73)</f>
        <v/>
      </c>
      <c r="T121" s="149" t="str">
        <f>IF(Протокол!W73="","",Протокол!W73)</f>
        <v/>
      </c>
      <c r="U121" s="149" t="str">
        <f>IF(Протокол!X73="","",Протокол!X73)</f>
        <v/>
      </c>
      <c r="V121" s="149" t="str">
        <f>IF(Протокол!Y73="","",Протокол!Y73)</f>
        <v/>
      </c>
      <c r="W121" s="149" t="str">
        <f>IF(Протокол!Z73="","",Протокол!Z73)</f>
        <v/>
      </c>
      <c r="X121" s="149" t="str">
        <f>IF(Протокол!AA73="","",Протокол!AA73)</f>
        <v/>
      </c>
      <c r="Y121" s="149" t="str">
        <f>IF(AND(LEN(C121)&gt;0,Z121&gt;0,Z121&lt;21),Протокол!BF73,"")</f>
        <v/>
      </c>
      <c r="Z121" s="147" t="str">
        <f>IF(Протокол!F73="","",Протокол!F73)</f>
        <v/>
      </c>
      <c r="AB121" s="149" t="str">
        <f>IF(Протокол!BD73="","",Протокол!BD73)</f>
        <v/>
      </c>
      <c r="AC121" s="149" t="str">
        <f>IF(Протокол!BE73="","",Протокол!BE73)</f>
        <v/>
      </c>
    </row>
    <row r="122" spans="1:29" s="147" customFormat="1" x14ac:dyDescent="0.2">
      <c r="A122" s="147">
        <f t="shared" si="1"/>
        <v>0</v>
      </c>
      <c r="B122" s="148">
        <f>IF(Протокол!B74="","",Протокол!B74)</f>
        <v>65</v>
      </c>
      <c r="C122" s="148" t="str">
        <f>IF(Протокол!F74="","",Протокол!C74)</f>
        <v/>
      </c>
      <c r="D122" s="149" t="str">
        <f>IF(Протокол!G74="","",Протокол!G74)</f>
        <v/>
      </c>
      <c r="E122" s="149" t="str">
        <f>IF(Протокол!H74="","",Протокол!H74)</f>
        <v/>
      </c>
      <c r="F122" s="149" t="str">
        <f>IF(Протокол!I74="","",Протокол!I74)</f>
        <v/>
      </c>
      <c r="G122" s="149" t="str">
        <f>IF(Протокол!J74="","",Протокол!J74)</f>
        <v/>
      </c>
      <c r="H122" s="149" t="str">
        <f>IF(Протокол!K74="","",Протокол!K74)</f>
        <v/>
      </c>
      <c r="I122" s="149" t="str">
        <f>IF(Протокол!L74="","",Протокол!L74)</f>
        <v/>
      </c>
      <c r="J122" s="149" t="str">
        <f>IF(Протокол!M74="","",Протокол!M74)</f>
        <v/>
      </c>
      <c r="K122" s="149" t="str">
        <f>IF(Протокол!N74="","",Протокол!N74)</f>
        <v/>
      </c>
      <c r="L122" s="149" t="str">
        <f>IF(Протокол!O74="","",Протокол!O74)</f>
        <v/>
      </c>
      <c r="M122" s="149" t="str">
        <f>IF(Протокол!P74="","",Протокол!P74)</f>
        <v/>
      </c>
      <c r="N122" s="149" t="str">
        <f>IF(Протокол!Q74="","",Протокол!Q74)</f>
        <v/>
      </c>
      <c r="O122" s="149" t="str">
        <f>IF(Протокол!R74="","",Протокол!R74)</f>
        <v/>
      </c>
      <c r="P122" s="149" t="str">
        <f>IF(Протокол!S74="","",Протокол!S74)</f>
        <v/>
      </c>
      <c r="Q122" s="149" t="str">
        <f>IF(Протокол!T74="","",Протокол!T74)</f>
        <v/>
      </c>
      <c r="R122" s="149" t="str">
        <f>IF(Протокол!U74="","",Протокол!U74)</f>
        <v/>
      </c>
      <c r="S122" s="149" t="str">
        <f>IF(Протокол!V74="","",Протокол!V74)</f>
        <v/>
      </c>
      <c r="T122" s="149" t="str">
        <f>IF(Протокол!W74="","",Протокол!W74)</f>
        <v/>
      </c>
      <c r="U122" s="149" t="str">
        <f>IF(Протокол!X74="","",Протокол!X74)</f>
        <v/>
      </c>
      <c r="V122" s="149" t="str">
        <f>IF(Протокол!Y74="","",Протокол!Y74)</f>
        <v/>
      </c>
      <c r="W122" s="149" t="str">
        <f>IF(Протокол!Z74="","",Протокол!Z74)</f>
        <v/>
      </c>
      <c r="X122" s="149" t="str">
        <f>IF(Протокол!AA74="","",Протокол!AA74)</f>
        <v/>
      </c>
      <c r="Y122" s="149" t="str">
        <f>IF(AND(LEN(C122)&gt;0,Z122&gt;0,Z122&lt;21),Протокол!BF74,"")</f>
        <v/>
      </c>
      <c r="Z122" s="147" t="str">
        <f>IF(Протокол!F74="","",Протокол!F74)</f>
        <v/>
      </c>
      <c r="AB122" s="149" t="str">
        <f>IF(Протокол!BD74="","",Протокол!BD74)</f>
        <v/>
      </c>
      <c r="AC122" s="149" t="str">
        <f>IF(Протокол!BE74="","",Протокол!BE74)</f>
        <v/>
      </c>
    </row>
    <row r="123" spans="1:29" s="147" customFormat="1" x14ac:dyDescent="0.2">
      <c r="A123" s="147">
        <f t="shared" ref="A123:A186" si="2">IF(LEN(C123)&gt;0,1,0)</f>
        <v>0</v>
      </c>
      <c r="B123" s="148">
        <f>IF(Протокол!B75="","",Протокол!B75)</f>
        <v>66</v>
      </c>
      <c r="C123" s="148" t="str">
        <f>IF(Протокол!F75="","",Протокол!C75)</f>
        <v/>
      </c>
      <c r="D123" s="149" t="str">
        <f>IF(Протокол!G75="","",Протокол!G75)</f>
        <v/>
      </c>
      <c r="E123" s="149" t="str">
        <f>IF(Протокол!H75="","",Протокол!H75)</f>
        <v/>
      </c>
      <c r="F123" s="149" t="str">
        <f>IF(Протокол!I75="","",Протокол!I75)</f>
        <v/>
      </c>
      <c r="G123" s="149" t="str">
        <f>IF(Протокол!J75="","",Протокол!J75)</f>
        <v/>
      </c>
      <c r="H123" s="149" t="str">
        <f>IF(Протокол!K75="","",Протокол!K75)</f>
        <v/>
      </c>
      <c r="I123" s="149" t="str">
        <f>IF(Протокол!L75="","",Протокол!L75)</f>
        <v/>
      </c>
      <c r="J123" s="149" t="str">
        <f>IF(Протокол!M75="","",Протокол!M75)</f>
        <v/>
      </c>
      <c r="K123" s="149" t="str">
        <f>IF(Протокол!N75="","",Протокол!N75)</f>
        <v/>
      </c>
      <c r="L123" s="149" t="str">
        <f>IF(Протокол!O75="","",Протокол!O75)</f>
        <v/>
      </c>
      <c r="M123" s="149" t="str">
        <f>IF(Протокол!P75="","",Протокол!P75)</f>
        <v/>
      </c>
      <c r="N123" s="149" t="str">
        <f>IF(Протокол!Q75="","",Протокол!Q75)</f>
        <v/>
      </c>
      <c r="O123" s="149" t="str">
        <f>IF(Протокол!R75="","",Протокол!R75)</f>
        <v/>
      </c>
      <c r="P123" s="149" t="str">
        <f>IF(Протокол!S75="","",Протокол!S75)</f>
        <v/>
      </c>
      <c r="Q123" s="149" t="str">
        <f>IF(Протокол!T75="","",Протокол!T75)</f>
        <v/>
      </c>
      <c r="R123" s="149" t="str">
        <f>IF(Протокол!U75="","",Протокол!U75)</f>
        <v/>
      </c>
      <c r="S123" s="149" t="str">
        <f>IF(Протокол!V75="","",Протокол!V75)</f>
        <v/>
      </c>
      <c r="T123" s="149" t="str">
        <f>IF(Протокол!W75="","",Протокол!W75)</f>
        <v/>
      </c>
      <c r="U123" s="149" t="str">
        <f>IF(Протокол!X75="","",Протокол!X75)</f>
        <v/>
      </c>
      <c r="V123" s="149" t="str">
        <f>IF(Протокол!Y75="","",Протокол!Y75)</f>
        <v/>
      </c>
      <c r="W123" s="149" t="str">
        <f>IF(Протокол!Z75="","",Протокол!Z75)</f>
        <v/>
      </c>
      <c r="X123" s="149" t="str">
        <f>IF(Протокол!AA75="","",Протокол!AA75)</f>
        <v/>
      </c>
      <c r="Y123" s="149" t="str">
        <f>IF(AND(LEN(C123)&gt;0,Z123&gt;0,Z123&lt;21),Протокол!BF75,"")</f>
        <v/>
      </c>
      <c r="Z123" s="147" t="str">
        <f>IF(Протокол!F75="","",Протокол!F75)</f>
        <v/>
      </c>
      <c r="AB123" s="149" t="str">
        <f>IF(Протокол!BD75="","",Протокол!BD75)</f>
        <v/>
      </c>
      <c r="AC123" s="149" t="str">
        <f>IF(Протокол!BE75="","",Протокол!BE75)</f>
        <v/>
      </c>
    </row>
    <row r="124" spans="1:29" s="147" customFormat="1" x14ac:dyDescent="0.2">
      <c r="A124" s="147">
        <f t="shared" si="2"/>
        <v>0</v>
      </c>
      <c r="B124" s="148">
        <f>IF(Протокол!B76="","",Протокол!B76)</f>
        <v>67</v>
      </c>
      <c r="C124" s="148" t="str">
        <f>IF(Протокол!F76="","",Протокол!C76)</f>
        <v/>
      </c>
      <c r="D124" s="149" t="str">
        <f>IF(Протокол!G76="","",Протокол!G76)</f>
        <v/>
      </c>
      <c r="E124" s="149" t="str">
        <f>IF(Протокол!H76="","",Протокол!H76)</f>
        <v/>
      </c>
      <c r="F124" s="149" t="str">
        <f>IF(Протокол!I76="","",Протокол!I76)</f>
        <v/>
      </c>
      <c r="G124" s="149" t="str">
        <f>IF(Протокол!J76="","",Протокол!J76)</f>
        <v/>
      </c>
      <c r="H124" s="149" t="str">
        <f>IF(Протокол!K76="","",Протокол!K76)</f>
        <v/>
      </c>
      <c r="I124" s="149" t="str">
        <f>IF(Протокол!L76="","",Протокол!L76)</f>
        <v/>
      </c>
      <c r="J124" s="149" t="str">
        <f>IF(Протокол!M76="","",Протокол!M76)</f>
        <v/>
      </c>
      <c r="K124" s="149" t="str">
        <f>IF(Протокол!N76="","",Протокол!N76)</f>
        <v/>
      </c>
      <c r="L124" s="149" t="str">
        <f>IF(Протокол!O76="","",Протокол!O76)</f>
        <v/>
      </c>
      <c r="M124" s="149" t="str">
        <f>IF(Протокол!P76="","",Протокол!P76)</f>
        <v/>
      </c>
      <c r="N124" s="149" t="str">
        <f>IF(Протокол!Q76="","",Протокол!Q76)</f>
        <v/>
      </c>
      <c r="O124" s="149" t="str">
        <f>IF(Протокол!R76="","",Протокол!R76)</f>
        <v/>
      </c>
      <c r="P124" s="149" t="str">
        <f>IF(Протокол!S76="","",Протокол!S76)</f>
        <v/>
      </c>
      <c r="Q124" s="149" t="str">
        <f>IF(Протокол!T76="","",Протокол!T76)</f>
        <v/>
      </c>
      <c r="R124" s="149" t="str">
        <f>IF(Протокол!U76="","",Протокол!U76)</f>
        <v/>
      </c>
      <c r="S124" s="149" t="str">
        <f>IF(Протокол!V76="","",Протокол!V76)</f>
        <v/>
      </c>
      <c r="T124" s="149" t="str">
        <f>IF(Протокол!W76="","",Протокол!W76)</f>
        <v/>
      </c>
      <c r="U124" s="149" t="str">
        <f>IF(Протокол!X76="","",Протокол!X76)</f>
        <v/>
      </c>
      <c r="V124" s="149" t="str">
        <f>IF(Протокол!Y76="","",Протокол!Y76)</f>
        <v/>
      </c>
      <c r="W124" s="149" t="str">
        <f>IF(Протокол!Z76="","",Протокол!Z76)</f>
        <v/>
      </c>
      <c r="X124" s="149" t="str">
        <f>IF(Протокол!AA76="","",Протокол!AA76)</f>
        <v/>
      </c>
      <c r="Y124" s="149" t="str">
        <f>IF(AND(LEN(C124)&gt;0,Z124&gt;0,Z124&lt;21),Протокол!BF76,"")</f>
        <v/>
      </c>
      <c r="Z124" s="147" t="str">
        <f>IF(Протокол!F76="","",Протокол!F76)</f>
        <v/>
      </c>
      <c r="AB124" s="149" t="str">
        <f>IF(Протокол!BD76="","",Протокол!BD76)</f>
        <v/>
      </c>
      <c r="AC124" s="149" t="str">
        <f>IF(Протокол!BE76="","",Протокол!BE76)</f>
        <v/>
      </c>
    </row>
    <row r="125" spans="1:29" s="147" customFormat="1" x14ac:dyDescent="0.2">
      <c r="A125" s="147">
        <f t="shared" si="2"/>
        <v>0</v>
      </c>
      <c r="B125" s="148">
        <f>IF(Протокол!B77="","",Протокол!B77)</f>
        <v>68</v>
      </c>
      <c r="C125" s="148" t="str">
        <f>IF(Протокол!F77="","",Протокол!C77)</f>
        <v/>
      </c>
      <c r="D125" s="149" t="str">
        <f>IF(Протокол!G77="","",Протокол!G77)</f>
        <v/>
      </c>
      <c r="E125" s="149" t="str">
        <f>IF(Протокол!H77="","",Протокол!H77)</f>
        <v/>
      </c>
      <c r="F125" s="149" t="str">
        <f>IF(Протокол!I77="","",Протокол!I77)</f>
        <v/>
      </c>
      <c r="G125" s="149" t="str">
        <f>IF(Протокол!J77="","",Протокол!J77)</f>
        <v/>
      </c>
      <c r="H125" s="149" t="str">
        <f>IF(Протокол!K77="","",Протокол!K77)</f>
        <v/>
      </c>
      <c r="I125" s="149" t="str">
        <f>IF(Протокол!L77="","",Протокол!L77)</f>
        <v/>
      </c>
      <c r="J125" s="149" t="str">
        <f>IF(Протокол!M77="","",Протокол!M77)</f>
        <v/>
      </c>
      <c r="K125" s="149" t="str">
        <f>IF(Протокол!N77="","",Протокол!N77)</f>
        <v/>
      </c>
      <c r="L125" s="149" t="str">
        <f>IF(Протокол!O77="","",Протокол!O77)</f>
        <v/>
      </c>
      <c r="M125" s="149" t="str">
        <f>IF(Протокол!P77="","",Протокол!P77)</f>
        <v/>
      </c>
      <c r="N125" s="149" t="str">
        <f>IF(Протокол!Q77="","",Протокол!Q77)</f>
        <v/>
      </c>
      <c r="O125" s="149" t="str">
        <f>IF(Протокол!R77="","",Протокол!R77)</f>
        <v/>
      </c>
      <c r="P125" s="149" t="str">
        <f>IF(Протокол!S77="","",Протокол!S77)</f>
        <v/>
      </c>
      <c r="Q125" s="149" t="str">
        <f>IF(Протокол!T77="","",Протокол!T77)</f>
        <v/>
      </c>
      <c r="R125" s="149" t="str">
        <f>IF(Протокол!U77="","",Протокол!U77)</f>
        <v/>
      </c>
      <c r="S125" s="149" t="str">
        <f>IF(Протокол!V77="","",Протокол!V77)</f>
        <v/>
      </c>
      <c r="T125" s="149" t="str">
        <f>IF(Протокол!W77="","",Протокол!W77)</f>
        <v/>
      </c>
      <c r="U125" s="149" t="str">
        <f>IF(Протокол!X77="","",Протокол!X77)</f>
        <v/>
      </c>
      <c r="V125" s="149" t="str">
        <f>IF(Протокол!Y77="","",Протокол!Y77)</f>
        <v/>
      </c>
      <c r="W125" s="149" t="str">
        <f>IF(Протокол!Z77="","",Протокол!Z77)</f>
        <v/>
      </c>
      <c r="X125" s="149" t="str">
        <f>IF(Протокол!AA77="","",Протокол!AA77)</f>
        <v/>
      </c>
      <c r="Y125" s="149" t="str">
        <f>IF(AND(LEN(C125)&gt;0,Z125&gt;0,Z125&lt;21),Протокол!BF77,"")</f>
        <v/>
      </c>
      <c r="Z125" s="147" t="str">
        <f>IF(Протокол!F77="","",Протокол!F77)</f>
        <v/>
      </c>
      <c r="AB125" s="149" t="str">
        <f>IF(Протокол!BD77="","",Протокол!BD77)</f>
        <v/>
      </c>
      <c r="AC125" s="149" t="str">
        <f>IF(Протокол!BE77="","",Протокол!BE77)</f>
        <v/>
      </c>
    </row>
    <row r="126" spans="1:29" s="147" customFormat="1" x14ac:dyDescent="0.2">
      <c r="A126" s="147">
        <f t="shared" si="2"/>
        <v>0</v>
      </c>
      <c r="B126" s="148">
        <f>IF(Протокол!B78="","",Протокол!B78)</f>
        <v>69</v>
      </c>
      <c r="C126" s="148" t="str">
        <f>IF(Протокол!F78="","",Протокол!C78)</f>
        <v/>
      </c>
      <c r="D126" s="149" t="str">
        <f>IF(Протокол!G78="","",Протокол!G78)</f>
        <v/>
      </c>
      <c r="E126" s="149" t="str">
        <f>IF(Протокол!H78="","",Протокол!H78)</f>
        <v/>
      </c>
      <c r="F126" s="149" t="str">
        <f>IF(Протокол!I78="","",Протокол!I78)</f>
        <v/>
      </c>
      <c r="G126" s="149" t="str">
        <f>IF(Протокол!J78="","",Протокол!J78)</f>
        <v/>
      </c>
      <c r="H126" s="149" t="str">
        <f>IF(Протокол!K78="","",Протокол!K78)</f>
        <v/>
      </c>
      <c r="I126" s="149" t="str">
        <f>IF(Протокол!L78="","",Протокол!L78)</f>
        <v/>
      </c>
      <c r="J126" s="149" t="str">
        <f>IF(Протокол!M78="","",Протокол!M78)</f>
        <v/>
      </c>
      <c r="K126" s="149" t="str">
        <f>IF(Протокол!N78="","",Протокол!N78)</f>
        <v/>
      </c>
      <c r="L126" s="149" t="str">
        <f>IF(Протокол!O78="","",Протокол!O78)</f>
        <v/>
      </c>
      <c r="M126" s="149" t="str">
        <f>IF(Протокол!P78="","",Протокол!P78)</f>
        <v/>
      </c>
      <c r="N126" s="149" t="str">
        <f>IF(Протокол!Q78="","",Протокол!Q78)</f>
        <v/>
      </c>
      <c r="O126" s="149" t="str">
        <f>IF(Протокол!R78="","",Протокол!R78)</f>
        <v/>
      </c>
      <c r="P126" s="149" t="str">
        <f>IF(Протокол!S78="","",Протокол!S78)</f>
        <v/>
      </c>
      <c r="Q126" s="149" t="str">
        <f>IF(Протокол!T78="","",Протокол!T78)</f>
        <v/>
      </c>
      <c r="R126" s="149" t="str">
        <f>IF(Протокол!U78="","",Протокол!U78)</f>
        <v/>
      </c>
      <c r="S126" s="149" t="str">
        <f>IF(Протокол!V78="","",Протокол!V78)</f>
        <v/>
      </c>
      <c r="T126" s="149" t="str">
        <f>IF(Протокол!W78="","",Протокол!W78)</f>
        <v/>
      </c>
      <c r="U126" s="149" t="str">
        <f>IF(Протокол!X78="","",Протокол!X78)</f>
        <v/>
      </c>
      <c r="V126" s="149" t="str">
        <f>IF(Протокол!Y78="","",Протокол!Y78)</f>
        <v/>
      </c>
      <c r="W126" s="149" t="str">
        <f>IF(Протокол!Z78="","",Протокол!Z78)</f>
        <v/>
      </c>
      <c r="X126" s="149" t="str">
        <f>IF(Протокол!AA78="","",Протокол!AA78)</f>
        <v/>
      </c>
      <c r="Y126" s="149" t="str">
        <f>IF(AND(LEN(C126)&gt;0,Z126&gt;0,Z126&lt;21),Протокол!BF78,"")</f>
        <v/>
      </c>
      <c r="Z126" s="147" t="str">
        <f>IF(Протокол!F78="","",Протокол!F78)</f>
        <v/>
      </c>
      <c r="AB126" s="149" t="str">
        <f>IF(Протокол!BD78="","",Протокол!BD78)</f>
        <v/>
      </c>
      <c r="AC126" s="149" t="str">
        <f>IF(Протокол!BE78="","",Протокол!BE78)</f>
        <v/>
      </c>
    </row>
    <row r="127" spans="1:29" s="147" customFormat="1" x14ac:dyDescent="0.2">
      <c r="A127" s="147">
        <f t="shared" si="2"/>
        <v>0</v>
      </c>
      <c r="B127" s="148">
        <f>IF(Протокол!B79="","",Протокол!B79)</f>
        <v>70</v>
      </c>
      <c r="C127" s="148" t="str">
        <f>IF(Протокол!F79="","",Протокол!C79)</f>
        <v/>
      </c>
      <c r="D127" s="149" t="str">
        <f>IF(Протокол!G79="","",Протокол!G79)</f>
        <v/>
      </c>
      <c r="E127" s="149" t="str">
        <f>IF(Протокол!H79="","",Протокол!H79)</f>
        <v/>
      </c>
      <c r="F127" s="149" t="str">
        <f>IF(Протокол!I79="","",Протокол!I79)</f>
        <v/>
      </c>
      <c r="G127" s="149" t="str">
        <f>IF(Протокол!J79="","",Протокол!J79)</f>
        <v/>
      </c>
      <c r="H127" s="149" t="str">
        <f>IF(Протокол!K79="","",Протокол!K79)</f>
        <v/>
      </c>
      <c r="I127" s="149" t="str">
        <f>IF(Протокол!L79="","",Протокол!L79)</f>
        <v/>
      </c>
      <c r="J127" s="149" t="str">
        <f>IF(Протокол!M79="","",Протокол!M79)</f>
        <v/>
      </c>
      <c r="K127" s="149" t="str">
        <f>IF(Протокол!N79="","",Протокол!N79)</f>
        <v/>
      </c>
      <c r="L127" s="149" t="str">
        <f>IF(Протокол!O79="","",Протокол!O79)</f>
        <v/>
      </c>
      <c r="M127" s="149" t="str">
        <f>IF(Протокол!P79="","",Протокол!P79)</f>
        <v/>
      </c>
      <c r="N127" s="149" t="str">
        <f>IF(Протокол!Q79="","",Протокол!Q79)</f>
        <v/>
      </c>
      <c r="O127" s="149" t="str">
        <f>IF(Протокол!R79="","",Протокол!R79)</f>
        <v/>
      </c>
      <c r="P127" s="149" t="str">
        <f>IF(Протокол!S79="","",Протокол!S79)</f>
        <v/>
      </c>
      <c r="Q127" s="149" t="str">
        <f>IF(Протокол!T79="","",Протокол!T79)</f>
        <v/>
      </c>
      <c r="R127" s="149" t="str">
        <f>IF(Протокол!U79="","",Протокол!U79)</f>
        <v/>
      </c>
      <c r="S127" s="149" t="str">
        <f>IF(Протокол!V79="","",Протокол!V79)</f>
        <v/>
      </c>
      <c r="T127" s="149" t="str">
        <f>IF(Протокол!W79="","",Протокол!W79)</f>
        <v/>
      </c>
      <c r="U127" s="149" t="str">
        <f>IF(Протокол!X79="","",Протокол!X79)</f>
        <v/>
      </c>
      <c r="V127" s="149" t="str">
        <f>IF(Протокол!Y79="","",Протокол!Y79)</f>
        <v/>
      </c>
      <c r="W127" s="149" t="str">
        <f>IF(Протокол!Z79="","",Протокол!Z79)</f>
        <v/>
      </c>
      <c r="X127" s="149" t="str">
        <f>IF(Протокол!AA79="","",Протокол!AA79)</f>
        <v/>
      </c>
      <c r="Y127" s="149" t="str">
        <f>IF(AND(LEN(C127)&gt;0,Z127&gt;0,Z127&lt;21),Протокол!BF79,"")</f>
        <v/>
      </c>
      <c r="Z127" s="147" t="str">
        <f>IF(Протокол!F79="","",Протокол!F79)</f>
        <v/>
      </c>
      <c r="AB127" s="149" t="str">
        <f>IF(Протокол!BD79="","",Протокол!BD79)</f>
        <v/>
      </c>
      <c r="AC127" s="149" t="str">
        <f>IF(Протокол!BE79="","",Протокол!BE79)</f>
        <v/>
      </c>
    </row>
    <row r="128" spans="1:29" s="147" customFormat="1" x14ac:dyDescent="0.2">
      <c r="A128" s="147">
        <f t="shared" si="2"/>
        <v>0</v>
      </c>
      <c r="B128" s="148">
        <f>IF(Протокол!B80="","",Протокол!B80)</f>
        <v>71</v>
      </c>
      <c r="C128" s="148" t="str">
        <f>IF(Протокол!F80="","",Протокол!C80)</f>
        <v/>
      </c>
      <c r="D128" s="149" t="str">
        <f>IF(Протокол!G80="","",Протокол!G80)</f>
        <v/>
      </c>
      <c r="E128" s="149" t="str">
        <f>IF(Протокол!H80="","",Протокол!H80)</f>
        <v/>
      </c>
      <c r="F128" s="149" t="str">
        <f>IF(Протокол!I80="","",Протокол!I80)</f>
        <v/>
      </c>
      <c r="G128" s="149" t="str">
        <f>IF(Протокол!J80="","",Протокол!J80)</f>
        <v/>
      </c>
      <c r="H128" s="149" t="str">
        <f>IF(Протокол!K80="","",Протокол!K80)</f>
        <v/>
      </c>
      <c r="I128" s="149" t="str">
        <f>IF(Протокол!L80="","",Протокол!L80)</f>
        <v/>
      </c>
      <c r="J128" s="149" t="str">
        <f>IF(Протокол!M80="","",Протокол!M80)</f>
        <v/>
      </c>
      <c r="K128" s="149" t="str">
        <f>IF(Протокол!N80="","",Протокол!N80)</f>
        <v/>
      </c>
      <c r="L128" s="149" t="str">
        <f>IF(Протокол!O80="","",Протокол!O80)</f>
        <v/>
      </c>
      <c r="M128" s="149" t="str">
        <f>IF(Протокол!P80="","",Протокол!P80)</f>
        <v/>
      </c>
      <c r="N128" s="149" t="str">
        <f>IF(Протокол!Q80="","",Протокол!Q80)</f>
        <v/>
      </c>
      <c r="O128" s="149" t="str">
        <f>IF(Протокол!R80="","",Протокол!R80)</f>
        <v/>
      </c>
      <c r="P128" s="149" t="str">
        <f>IF(Протокол!S80="","",Протокол!S80)</f>
        <v/>
      </c>
      <c r="Q128" s="149" t="str">
        <f>IF(Протокол!T80="","",Протокол!T80)</f>
        <v/>
      </c>
      <c r="R128" s="149" t="str">
        <f>IF(Протокол!U80="","",Протокол!U80)</f>
        <v/>
      </c>
      <c r="S128" s="149" t="str">
        <f>IF(Протокол!V80="","",Протокол!V80)</f>
        <v/>
      </c>
      <c r="T128" s="149" t="str">
        <f>IF(Протокол!W80="","",Протокол!W80)</f>
        <v/>
      </c>
      <c r="U128" s="149" t="str">
        <f>IF(Протокол!X80="","",Протокол!X80)</f>
        <v/>
      </c>
      <c r="V128" s="149" t="str">
        <f>IF(Протокол!Y80="","",Протокол!Y80)</f>
        <v/>
      </c>
      <c r="W128" s="149" t="str">
        <f>IF(Протокол!Z80="","",Протокол!Z80)</f>
        <v/>
      </c>
      <c r="X128" s="149" t="str">
        <f>IF(Протокол!AA80="","",Протокол!AA80)</f>
        <v/>
      </c>
      <c r="Y128" s="149" t="str">
        <f>IF(AND(LEN(C128)&gt;0,Z128&gt;0,Z128&lt;21),Протокол!BF80,"")</f>
        <v/>
      </c>
      <c r="Z128" s="147" t="str">
        <f>IF(Протокол!F80="","",Протокол!F80)</f>
        <v/>
      </c>
      <c r="AB128" s="149" t="str">
        <f>IF(Протокол!BD80="","",Протокол!BD80)</f>
        <v/>
      </c>
      <c r="AC128" s="149" t="str">
        <f>IF(Протокол!BE80="","",Протокол!BE80)</f>
        <v/>
      </c>
    </row>
    <row r="129" spans="1:29" s="147" customFormat="1" x14ac:dyDescent="0.2">
      <c r="A129" s="147">
        <f t="shared" si="2"/>
        <v>0</v>
      </c>
      <c r="B129" s="148">
        <f>IF(Протокол!B81="","",Протокол!B81)</f>
        <v>72</v>
      </c>
      <c r="C129" s="148" t="str">
        <f>IF(Протокол!F81="","",Протокол!C81)</f>
        <v/>
      </c>
      <c r="D129" s="149" t="str">
        <f>IF(Протокол!G81="","",Протокол!G81)</f>
        <v/>
      </c>
      <c r="E129" s="149" t="str">
        <f>IF(Протокол!H81="","",Протокол!H81)</f>
        <v/>
      </c>
      <c r="F129" s="149" t="str">
        <f>IF(Протокол!I81="","",Протокол!I81)</f>
        <v/>
      </c>
      <c r="G129" s="149" t="str">
        <f>IF(Протокол!J81="","",Протокол!J81)</f>
        <v/>
      </c>
      <c r="H129" s="149" t="str">
        <f>IF(Протокол!K81="","",Протокол!K81)</f>
        <v/>
      </c>
      <c r="I129" s="149" t="str">
        <f>IF(Протокол!L81="","",Протокол!L81)</f>
        <v/>
      </c>
      <c r="J129" s="149" t="str">
        <f>IF(Протокол!M81="","",Протокол!M81)</f>
        <v/>
      </c>
      <c r="K129" s="149" t="str">
        <f>IF(Протокол!N81="","",Протокол!N81)</f>
        <v/>
      </c>
      <c r="L129" s="149" t="str">
        <f>IF(Протокол!O81="","",Протокол!O81)</f>
        <v/>
      </c>
      <c r="M129" s="149" t="str">
        <f>IF(Протокол!P81="","",Протокол!P81)</f>
        <v/>
      </c>
      <c r="N129" s="149" t="str">
        <f>IF(Протокол!Q81="","",Протокол!Q81)</f>
        <v/>
      </c>
      <c r="O129" s="149" t="str">
        <f>IF(Протокол!R81="","",Протокол!R81)</f>
        <v/>
      </c>
      <c r="P129" s="149" t="str">
        <f>IF(Протокол!S81="","",Протокол!S81)</f>
        <v/>
      </c>
      <c r="Q129" s="149" t="str">
        <f>IF(Протокол!T81="","",Протокол!T81)</f>
        <v/>
      </c>
      <c r="R129" s="149" t="str">
        <f>IF(Протокол!U81="","",Протокол!U81)</f>
        <v/>
      </c>
      <c r="S129" s="149" t="str">
        <f>IF(Протокол!V81="","",Протокол!V81)</f>
        <v/>
      </c>
      <c r="T129" s="149" t="str">
        <f>IF(Протокол!W81="","",Протокол!W81)</f>
        <v/>
      </c>
      <c r="U129" s="149" t="str">
        <f>IF(Протокол!X81="","",Протокол!X81)</f>
        <v/>
      </c>
      <c r="V129" s="149" t="str">
        <f>IF(Протокол!Y81="","",Протокол!Y81)</f>
        <v/>
      </c>
      <c r="W129" s="149" t="str">
        <f>IF(Протокол!Z81="","",Протокол!Z81)</f>
        <v/>
      </c>
      <c r="X129" s="149" t="str">
        <f>IF(Протокол!AA81="","",Протокол!AA81)</f>
        <v/>
      </c>
      <c r="Y129" s="149" t="str">
        <f>IF(AND(LEN(C129)&gt;0,Z129&gt;0,Z129&lt;21),Протокол!BF81,"")</f>
        <v/>
      </c>
      <c r="Z129" s="147" t="str">
        <f>IF(Протокол!F81="","",Протокол!F81)</f>
        <v/>
      </c>
      <c r="AB129" s="149" t="str">
        <f>IF(Протокол!BD81="","",Протокол!BD81)</f>
        <v/>
      </c>
      <c r="AC129" s="149" t="str">
        <f>IF(Протокол!BE81="","",Протокол!BE81)</f>
        <v/>
      </c>
    </row>
    <row r="130" spans="1:29" s="147" customFormat="1" x14ac:dyDescent="0.2">
      <c r="A130" s="147">
        <f t="shared" si="2"/>
        <v>0</v>
      </c>
      <c r="B130" s="148">
        <f>IF(Протокол!B82="","",Протокол!B82)</f>
        <v>73</v>
      </c>
      <c r="C130" s="148" t="str">
        <f>IF(Протокол!F82="","",Протокол!C82)</f>
        <v/>
      </c>
      <c r="D130" s="149" t="str">
        <f>IF(Протокол!G82="","",Протокол!G82)</f>
        <v/>
      </c>
      <c r="E130" s="149" t="str">
        <f>IF(Протокол!H82="","",Протокол!H82)</f>
        <v/>
      </c>
      <c r="F130" s="149" t="str">
        <f>IF(Протокол!I82="","",Протокол!I82)</f>
        <v/>
      </c>
      <c r="G130" s="149" t="str">
        <f>IF(Протокол!J82="","",Протокол!J82)</f>
        <v/>
      </c>
      <c r="H130" s="149" t="str">
        <f>IF(Протокол!K82="","",Протокол!K82)</f>
        <v/>
      </c>
      <c r="I130" s="149" t="str">
        <f>IF(Протокол!L82="","",Протокол!L82)</f>
        <v/>
      </c>
      <c r="J130" s="149" t="str">
        <f>IF(Протокол!M82="","",Протокол!M82)</f>
        <v/>
      </c>
      <c r="K130" s="149" t="str">
        <f>IF(Протокол!N82="","",Протокол!N82)</f>
        <v/>
      </c>
      <c r="L130" s="149" t="str">
        <f>IF(Протокол!O82="","",Протокол!O82)</f>
        <v/>
      </c>
      <c r="M130" s="149" t="str">
        <f>IF(Протокол!P82="","",Протокол!P82)</f>
        <v/>
      </c>
      <c r="N130" s="149" t="str">
        <f>IF(Протокол!Q82="","",Протокол!Q82)</f>
        <v/>
      </c>
      <c r="O130" s="149" t="str">
        <f>IF(Протокол!R82="","",Протокол!R82)</f>
        <v/>
      </c>
      <c r="P130" s="149" t="str">
        <f>IF(Протокол!S82="","",Протокол!S82)</f>
        <v/>
      </c>
      <c r="Q130" s="149" t="str">
        <f>IF(Протокол!T82="","",Протокол!T82)</f>
        <v/>
      </c>
      <c r="R130" s="149" t="str">
        <f>IF(Протокол!U82="","",Протокол!U82)</f>
        <v/>
      </c>
      <c r="S130" s="149" t="str">
        <f>IF(Протокол!V82="","",Протокол!V82)</f>
        <v/>
      </c>
      <c r="T130" s="149" t="str">
        <f>IF(Протокол!W82="","",Протокол!W82)</f>
        <v/>
      </c>
      <c r="U130" s="149" t="str">
        <f>IF(Протокол!X82="","",Протокол!X82)</f>
        <v/>
      </c>
      <c r="V130" s="149" t="str">
        <f>IF(Протокол!Y82="","",Протокол!Y82)</f>
        <v/>
      </c>
      <c r="W130" s="149" t="str">
        <f>IF(Протокол!Z82="","",Протокол!Z82)</f>
        <v/>
      </c>
      <c r="X130" s="149" t="str">
        <f>IF(Протокол!AA82="","",Протокол!AA82)</f>
        <v/>
      </c>
      <c r="Y130" s="149" t="str">
        <f>IF(AND(LEN(C130)&gt;0,Z130&gt;0,Z130&lt;21),Протокол!BF82,"")</f>
        <v/>
      </c>
      <c r="Z130" s="147" t="str">
        <f>IF(Протокол!F82="","",Протокол!F82)</f>
        <v/>
      </c>
      <c r="AB130" s="149" t="str">
        <f>IF(Протокол!BD82="","",Протокол!BD82)</f>
        <v/>
      </c>
      <c r="AC130" s="149" t="str">
        <f>IF(Протокол!BE82="","",Протокол!BE82)</f>
        <v/>
      </c>
    </row>
    <row r="131" spans="1:29" s="147" customFormat="1" x14ac:dyDescent="0.2">
      <c r="A131" s="147">
        <f t="shared" si="2"/>
        <v>0</v>
      </c>
      <c r="B131" s="148">
        <f>IF(Протокол!B83="","",Протокол!B83)</f>
        <v>74</v>
      </c>
      <c r="C131" s="148" t="str">
        <f>IF(Протокол!F83="","",Протокол!C83)</f>
        <v/>
      </c>
      <c r="D131" s="149" t="str">
        <f>IF(Протокол!G83="","",Протокол!G83)</f>
        <v/>
      </c>
      <c r="E131" s="149" t="str">
        <f>IF(Протокол!H83="","",Протокол!H83)</f>
        <v/>
      </c>
      <c r="F131" s="149" t="str">
        <f>IF(Протокол!I83="","",Протокол!I83)</f>
        <v/>
      </c>
      <c r="G131" s="149" t="str">
        <f>IF(Протокол!J83="","",Протокол!J83)</f>
        <v/>
      </c>
      <c r="H131" s="149" t="str">
        <f>IF(Протокол!K83="","",Протокол!K83)</f>
        <v/>
      </c>
      <c r="I131" s="149" t="str">
        <f>IF(Протокол!L83="","",Протокол!L83)</f>
        <v/>
      </c>
      <c r="J131" s="149" t="str">
        <f>IF(Протокол!M83="","",Протокол!M83)</f>
        <v/>
      </c>
      <c r="K131" s="149" t="str">
        <f>IF(Протокол!N83="","",Протокол!N83)</f>
        <v/>
      </c>
      <c r="L131" s="149" t="str">
        <f>IF(Протокол!O83="","",Протокол!O83)</f>
        <v/>
      </c>
      <c r="M131" s="149" t="str">
        <f>IF(Протокол!P83="","",Протокол!P83)</f>
        <v/>
      </c>
      <c r="N131" s="149" t="str">
        <f>IF(Протокол!Q83="","",Протокол!Q83)</f>
        <v/>
      </c>
      <c r="O131" s="149" t="str">
        <f>IF(Протокол!R83="","",Протокол!R83)</f>
        <v/>
      </c>
      <c r="P131" s="149" t="str">
        <f>IF(Протокол!S83="","",Протокол!S83)</f>
        <v/>
      </c>
      <c r="Q131" s="149" t="str">
        <f>IF(Протокол!T83="","",Протокол!T83)</f>
        <v/>
      </c>
      <c r="R131" s="149" t="str">
        <f>IF(Протокол!U83="","",Протокол!U83)</f>
        <v/>
      </c>
      <c r="S131" s="149" t="str">
        <f>IF(Протокол!V83="","",Протокол!V83)</f>
        <v/>
      </c>
      <c r="T131" s="149" t="str">
        <f>IF(Протокол!W83="","",Протокол!W83)</f>
        <v/>
      </c>
      <c r="U131" s="149" t="str">
        <f>IF(Протокол!X83="","",Протокол!X83)</f>
        <v/>
      </c>
      <c r="V131" s="149" t="str">
        <f>IF(Протокол!Y83="","",Протокол!Y83)</f>
        <v/>
      </c>
      <c r="W131" s="149" t="str">
        <f>IF(Протокол!Z83="","",Протокол!Z83)</f>
        <v/>
      </c>
      <c r="X131" s="149" t="str">
        <f>IF(Протокол!AA83="","",Протокол!AA83)</f>
        <v/>
      </c>
      <c r="Y131" s="149" t="str">
        <f>IF(AND(LEN(C131)&gt;0,Z131&gt;0,Z131&lt;21),Протокол!BF83,"")</f>
        <v/>
      </c>
      <c r="Z131" s="147" t="str">
        <f>IF(Протокол!F83="","",Протокол!F83)</f>
        <v/>
      </c>
      <c r="AB131" s="149" t="str">
        <f>IF(Протокол!BD83="","",Протокол!BD83)</f>
        <v/>
      </c>
      <c r="AC131" s="149" t="str">
        <f>IF(Протокол!BE83="","",Протокол!BE83)</f>
        <v/>
      </c>
    </row>
    <row r="132" spans="1:29" s="147" customFormat="1" x14ac:dyDescent="0.2">
      <c r="A132" s="147">
        <f t="shared" si="2"/>
        <v>0</v>
      </c>
      <c r="B132" s="148">
        <f>IF(Протокол!B84="","",Протокол!B84)</f>
        <v>75</v>
      </c>
      <c r="C132" s="148" t="str">
        <f>IF(Протокол!F84="","",Протокол!C84)</f>
        <v/>
      </c>
      <c r="D132" s="149" t="str">
        <f>IF(Протокол!G84="","",Протокол!G84)</f>
        <v/>
      </c>
      <c r="E132" s="149" t="str">
        <f>IF(Протокол!H84="","",Протокол!H84)</f>
        <v/>
      </c>
      <c r="F132" s="149" t="str">
        <f>IF(Протокол!I84="","",Протокол!I84)</f>
        <v/>
      </c>
      <c r="G132" s="149" t="str">
        <f>IF(Протокол!J84="","",Протокол!J84)</f>
        <v/>
      </c>
      <c r="H132" s="149" t="str">
        <f>IF(Протокол!K84="","",Протокол!K84)</f>
        <v/>
      </c>
      <c r="I132" s="149" t="str">
        <f>IF(Протокол!L84="","",Протокол!L84)</f>
        <v/>
      </c>
      <c r="J132" s="149" t="str">
        <f>IF(Протокол!M84="","",Протокол!M84)</f>
        <v/>
      </c>
      <c r="K132" s="149" t="str">
        <f>IF(Протокол!N84="","",Протокол!N84)</f>
        <v/>
      </c>
      <c r="L132" s="149" t="str">
        <f>IF(Протокол!O84="","",Протокол!O84)</f>
        <v/>
      </c>
      <c r="M132" s="149" t="str">
        <f>IF(Протокол!P84="","",Протокол!P84)</f>
        <v/>
      </c>
      <c r="N132" s="149" t="str">
        <f>IF(Протокол!Q84="","",Протокол!Q84)</f>
        <v/>
      </c>
      <c r="O132" s="149" t="str">
        <f>IF(Протокол!R84="","",Протокол!R84)</f>
        <v/>
      </c>
      <c r="P132" s="149" t="str">
        <f>IF(Протокол!S84="","",Протокол!S84)</f>
        <v/>
      </c>
      <c r="Q132" s="149" t="str">
        <f>IF(Протокол!T84="","",Протокол!T84)</f>
        <v/>
      </c>
      <c r="R132" s="149" t="str">
        <f>IF(Протокол!U84="","",Протокол!U84)</f>
        <v/>
      </c>
      <c r="S132" s="149" t="str">
        <f>IF(Протокол!V84="","",Протокол!V84)</f>
        <v/>
      </c>
      <c r="T132" s="149" t="str">
        <f>IF(Протокол!W84="","",Протокол!W84)</f>
        <v/>
      </c>
      <c r="U132" s="149" t="str">
        <f>IF(Протокол!X84="","",Протокол!X84)</f>
        <v/>
      </c>
      <c r="V132" s="149" t="str">
        <f>IF(Протокол!Y84="","",Протокол!Y84)</f>
        <v/>
      </c>
      <c r="W132" s="149" t="str">
        <f>IF(Протокол!Z84="","",Протокол!Z84)</f>
        <v/>
      </c>
      <c r="X132" s="149" t="str">
        <f>IF(Протокол!AA84="","",Протокол!AA84)</f>
        <v/>
      </c>
      <c r="Y132" s="149" t="str">
        <f>IF(AND(LEN(C132)&gt;0,Z132&gt;0,Z132&lt;21),Протокол!BF84,"")</f>
        <v/>
      </c>
      <c r="Z132" s="147" t="str">
        <f>IF(Протокол!F84="","",Протокол!F84)</f>
        <v/>
      </c>
      <c r="AB132" s="149" t="str">
        <f>IF(Протокол!BD84="","",Протокол!BD84)</f>
        <v/>
      </c>
      <c r="AC132" s="149" t="str">
        <f>IF(Протокол!BE84="","",Протокол!BE84)</f>
        <v/>
      </c>
    </row>
    <row r="133" spans="1:29" s="147" customFormat="1" x14ac:dyDescent="0.2">
      <c r="A133" s="147">
        <f t="shared" si="2"/>
        <v>0</v>
      </c>
      <c r="B133" s="148">
        <f>IF(Протокол!B85="","",Протокол!B85)</f>
        <v>76</v>
      </c>
      <c r="C133" s="148" t="str">
        <f>IF(Протокол!F85="","",Протокол!C85)</f>
        <v/>
      </c>
      <c r="D133" s="149" t="str">
        <f>IF(Протокол!G85="","",Протокол!G85)</f>
        <v/>
      </c>
      <c r="E133" s="149" t="str">
        <f>IF(Протокол!H85="","",Протокол!H85)</f>
        <v/>
      </c>
      <c r="F133" s="149" t="str">
        <f>IF(Протокол!I85="","",Протокол!I85)</f>
        <v/>
      </c>
      <c r="G133" s="149" t="str">
        <f>IF(Протокол!J85="","",Протокол!J85)</f>
        <v/>
      </c>
      <c r="H133" s="149" t="str">
        <f>IF(Протокол!K85="","",Протокол!K85)</f>
        <v/>
      </c>
      <c r="I133" s="149" t="str">
        <f>IF(Протокол!L85="","",Протокол!L85)</f>
        <v/>
      </c>
      <c r="J133" s="149" t="str">
        <f>IF(Протокол!M85="","",Протокол!M85)</f>
        <v/>
      </c>
      <c r="K133" s="149" t="str">
        <f>IF(Протокол!N85="","",Протокол!N85)</f>
        <v/>
      </c>
      <c r="L133" s="149" t="str">
        <f>IF(Протокол!O85="","",Протокол!O85)</f>
        <v/>
      </c>
      <c r="M133" s="149" t="str">
        <f>IF(Протокол!P85="","",Протокол!P85)</f>
        <v/>
      </c>
      <c r="N133" s="149" t="str">
        <f>IF(Протокол!Q85="","",Протокол!Q85)</f>
        <v/>
      </c>
      <c r="O133" s="149" t="str">
        <f>IF(Протокол!R85="","",Протокол!R85)</f>
        <v/>
      </c>
      <c r="P133" s="149" t="str">
        <f>IF(Протокол!S85="","",Протокол!S85)</f>
        <v/>
      </c>
      <c r="Q133" s="149" t="str">
        <f>IF(Протокол!T85="","",Протокол!T85)</f>
        <v/>
      </c>
      <c r="R133" s="149" t="str">
        <f>IF(Протокол!U85="","",Протокол!U85)</f>
        <v/>
      </c>
      <c r="S133" s="149" t="str">
        <f>IF(Протокол!V85="","",Протокол!V85)</f>
        <v/>
      </c>
      <c r="T133" s="149" t="str">
        <f>IF(Протокол!W85="","",Протокол!W85)</f>
        <v/>
      </c>
      <c r="U133" s="149" t="str">
        <f>IF(Протокол!X85="","",Протокол!X85)</f>
        <v/>
      </c>
      <c r="V133" s="149" t="str">
        <f>IF(Протокол!Y85="","",Протокол!Y85)</f>
        <v/>
      </c>
      <c r="W133" s="149" t="str">
        <f>IF(Протокол!Z85="","",Протокол!Z85)</f>
        <v/>
      </c>
      <c r="X133" s="149" t="str">
        <f>IF(Протокол!AA85="","",Протокол!AA85)</f>
        <v/>
      </c>
      <c r="Y133" s="149" t="str">
        <f>IF(AND(LEN(C133)&gt;0,Z133&gt;0,Z133&lt;21),Протокол!BF85,"")</f>
        <v/>
      </c>
      <c r="Z133" s="147" t="str">
        <f>IF(Протокол!F85="","",Протокол!F85)</f>
        <v/>
      </c>
      <c r="AB133" s="149" t="str">
        <f>IF(Протокол!BD85="","",Протокол!BD85)</f>
        <v/>
      </c>
      <c r="AC133" s="149" t="str">
        <f>IF(Протокол!BE85="","",Протокол!BE85)</f>
        <v/>
      </c>
    </row>
    <row r="134" spans="1:29" s="147" customFormat="1" x14ac:dyDescent="0.2">
      <c r="A134" s="147">
        <f t="shared" si="2"/>
        <v>0</v>
      </c>
      <c r="B134" s="148">
        <f>IF(Протокол!B86="","",Протокол!B86)</f>
        <v>77</v>
      </c>
      <c r="C134" s="148" t="str">
        <f>IF(Протокол!F86="","",Протокол!C86)</f>
        <v/>
      </c>
      <c r="D134" s="149" t="str">
        <f>IF(Протокол!G86="","",Протокол!G86)</f>
        <v/>
      </c>
      <c r="E134" s="149" t="str">
        <f>IF(Протокол!H86="","",Протокол!H86)</f>
        <v/>
      </c>
      <c r="F134" s="149" t="str">
        <f>IF(Протокол!I86="","",Протокол!I86)</f>
        <v/>
      </c>
      <c r="G134" s="149" t="str">
        <f>IF(Протокол!J86="","",Протокол!J86)</f>
        <v/>
      </c>
      <c r="H134" s="149" t="str">
        <f>IF(Протокол!K86="","",Протокол!K86)</f>
        <v/>
      </c>
      <c r="I134" s="149" t="str">
        <f>IF(Протокол!L86="","",Протокол!L86)</f>
        <v/>
      </c>
      <c r="J134" s="149" t="str">
        <f>IF(Протокол!M86="","",Протокол!M86)</f>
        <v/>
      </c>
      <c r="K134" s="149" t="str">
        <f>IF(Протокол!N86="","",Протокол!N86)</f>
        <v/>
      </c>
      <c r="L134" s="149" t="str">
        <f>IF(Протокол!O86="","",Протокол!O86)</f>
        <v/>
      </c>
      <c r="M134" s="149" t="str">
        <f>IF(Протокол!P86="","",Протокол!P86)</f>
        <v/>
      </c>
      <c r="N134" s="149" t="str">
        <f>IF(Протокол!Q86="","",Протокол!Q86)</f>
        <v/>
      </c>
      <c r="O134" s="149" t="str">
        <f>IF(Протокол!R86="","",Протокол!R86)</f>
        <v/>
      </c>
      <c r="P134" s="149" t="str">
        <f>IF(Протокол!S86="","",Протокол!S86)</f>
        <v/>
      </c>
      <c r="Q134" s="149" t="str">
        <f>IF(Протокол!T86="","",Протокол!T86)</f>
        <v/>
      </c>
      <c r="R134" s="149" t="str">
        <f>IF(Протокол!U86="","",Протокол!U86)</f>
        <v/>
      </c>
      <c r="S134" s="149" t="str">
        <f>IF(Протокол!V86="","",Протокол!V86)</f>
        <v/>
      </c>
      <c r="T134" s="149" t="str">
        <f>IF(Протокол!W86="","",Протокол!W86)</f>
        <v/>
      </c>
      <c r="U134" s="149" t="str">
        <f>IF(Протокол!X86="","",Протокол!X86)</f>
        <v/>
      </c>
      <c r="V134" s="149" t="str">
        <f>IF(Протокол!Y86="","",Протокол!Y86)</f>
        <v/>
      </c>
      <c r="W134" s="149" t="str">
        <f>IF(Протокол!Z86="","",Протокол!Z86)</f>
        <v/>
      </c>
      <c r="X134" s="149" t="str">
        <f>IF(Протокол!AA86="","",Протокол!AA86)</f>
        <v/>
      </c>
      <c r="Y134" s="149" t="str">
        <f>IF(AND(LEN(C134)&gt;0,Z134&gt;0,Z134&lt;21),Протокол!BF86,"")</f>
        <v/>
      </c>
      <c r="Z134" s="147" t="str">
        <f>IF(Протокол!F86="","",Протокол!F86)</f>
        <v/>
      </c>
      <c r="AB134" s="149" t="str">
        <f>IF(Протокол!BD86="","",Протокол!BD86)</f>
        <v/>
      </c>
      <c r="AC134" s="149" t="str">
        <f>IF(Протокол!BE86="","",Протокол!BE86)</f>
        <v/>
      </c>
    </row>
    <row r="135" spans="1:29" s="147" customFormat="1" x14ac:dyDescent="0.2">
      <c r="A135" s="147">
        <f t="shared" si="2"/>
        <v>0</v>
      </c>
      <c r="B135" s="148">
        <f>IF(Протокол!B87="","",Протокол!B87)</f>
        <v>78</v>
      </c>
      <c r="C135" s="148" t="str">
        <f>IF(Протокол!F87="","",Протокол!C87)</f>
        <v/>
      </c>
      <c r="D135" s="149" t="str">
        <f>IF(Протокол!G87="","",Протокол!G87)</f>
        <v/>
      </c>
      <c r="E135" s="149" t="str">
        <f>IF(Протокол!H87="","",Протокол!H87)</f>
        <v/>
      </c>
      <c r="F135" s="149" t="str">
        <f>IF(Протокол!I87="","",Протокол!I87)</f>
        <v/>
      </c>
      <c r="G135" s="149" t="str">
        <f>IF(Протокол!J87="","",Протокол!J87)</f>
        <v/>
      </c>
      <c r="H135" s="149" t="str">
        <f>IF(Протокол!K87="","",Протокол!K87)</f>
        <v/>
      </c>
      <c r="I135" s="149" t="str">
        <f>IF(Протокол!L87="","",Протокол!L87)</f>
        <v/>
      </c>
      <c r="J135" s="149" t="str">
        <f>IF(Протокол!M87="","",Протокол!M87)</f>
        <v/>
      </c>
      <c r="K135" s="149" t="str">
        <f>IF(Протокол!N87="","",Протокол!N87)</f>
        <v/>
      </c>
      <c r="L135" s="149" t="str">
        <f>IF(Протокол!O87="","",Протокол!O87)</f>
        <v/>
      </c>
      <c r="M135" s="149" t="str">
        <f>IF(Протокол!P87="","",Протокол!P87)</f>
        <v/>
      </c>
      <c r="N135" s="149" t="str">
        <f>IF(Протокол!Q87="","",Протокол!Q87)</f>
        <v/>
      </c>
      <c r="O135" s="149" t="str">
        <f>IF(Протокол!R87="","",Протокол!R87)</f>
        <v/>
      </c>
      <c r="P135" s="149" t="str">
        <f>IF(Протокол!S87="","",Протокол!S87)</f>
        <v/>
      </c>
      <c r="Q135" s="149" t="str">
        <f>IF(Протокол!T87="","",Протокол!T87)</f>
        <v/>
      </c>
      <c r="R135" s="149" t="str">
        <f>IF(Протокол!U87="","",Протокол!U87)</f>
        <v/>
      </c>
      <c r="S135" s="149" t="str">
        <f>IF(Протокол!V87="","",Протокол!V87)</f>
        <v/>
      </c>
      <c r="T135" s="149" t="str">
        <f>IF(Протокол!W87="","",Протокол!W87)</f>
        <v/>
      </c>
      <c r="U135" s="149" t="str">
        <f>IF(Протокол!X87="","",Протокол!X87)</f>
        <v/>
      </c>
      <c r="V135" s="149" t="str">
        <f>IF(Протокол!Y87="","",Протокол!Y87)</f>
        <v/>
      </c>
      <c r="W135" s="149" t="str">
        <f>IF(Протокол!Z87="","",Протокол!Z87)</f>
        <v/>
      </c>
      <c r="X135" s="149" t="str">
        <f>IF(Протокол!AA87="","",Протокол!AA87)</f>
        <v/>
      </c>
      <c r="Y135" s="149" t="str">
        <f>IF(AND(LEN(C135)&gt;0,Z135&gt;0,Z135&lt;21),Протокол!BF87,"")</f>
        <v/>
      </c>
      <c r="Z135" s="147" t="str">
        <f>IF(Протокол!F87="","",Протокол!F87)</f>
        <v/>
      </c>
      <c r="AB135" s="149" t="str">
        <f>IF(Протокол!BD87="","",Протокол!BD87)</f>
        <v/>
      </c>
      <c r="AC135" s="149" t="str">
        <f>IF(Протокол!BE87="","",Протокол!BE87)</f>
        <v/>
      </c>
    </row>
    <row r="136" spans="1:29" s="147" customFormat="1" x14ac:dyDescent="0.2">
      <c r="A136" s="147">
        <f t="shared" si="2"/>
        <v>0</v>
      </c>
      <c r="B136" s="148">
        <f>IF(Протокол!B88="","",Протокол!B88)</f>
        <v>79</v>
      </c>
      <c r="C136" s="148" t="str">
        <f>IF(Протокол!F88="","",Протокол!C88)</f>
        <v/>
      </c>
      <c r="D136" s="149" t="str">
        <f>IF(Протокол!G88="","",Протокол!G88)</f>
        <v/>
      </c>
      <c r="E136" s="149" t="str">
        <f>IF(Протокол!H88="","",Протокол!H88)</f>
        <v/>
      </c>
      <c r="F136" s="149" t="str">
        <f>IF(Протокол!I88="","",Протокол!I88)</f>
        <v/>
      </c>
      <c r="G136" s="149" t="str">
        <f>IF(Протокол!J88="","",Протокол!J88)</f>
        <v/>
      </c>
      <c r="H136" s="149" t="str">
        <f>IF(Протокол!K88="","",Протокол!K88)</f>
        <v/>
      </c>
      <c r="I136" s="149" t="str">
        <f>IF(Протокол!L88="","",Протокол!L88)</f>
        <v/>
      </c>
      <c r="J136" s="149" t="str">
        <f>IF(Протокол!M88="","",Протокол!M88)</f>
        <v/>
      </c>
      <c r="K136" s="149" t="str">
        <f>IF(Протокол!N88="","",Протокол!N88)</f>
        <v/>
      </c>
      <c r="L136" s="149" t="str">
        <f>IF(Протокол!O88="","",Протокол!O88)</f>
        <v/>
      </c>
      <c r="M136" s="149" t="str">
        <f>IF(Протокол!P88="","",Протокол!P88)</f>
        <v/>
      </c>
      <c r="N136" s="149" t="str">
        <f>IF(Протокол!Q88="","",Протокол!Q88)</f>
        <v/>
      </c>
      <c r="O136" s="149" t="str">
        <f>IF(Протокол!R88="","",Протокол!R88)</f>
        <v/>
      </c>
      <c r="P136" s="149" t="str">
        <f>IF(Протокол!S88="","",Протокол!S88)</f>
        <v/>
      </c>
      <c r="Q136" s="149" t="str">
        <f>IF(Протокол!T88="","",Протокол!T88)</f>
        <v/>
      </c>
      <c r="R136" s="149" t="str">
        <f>IF(Протокол!U88="","",Протокол!U88)</f>
        <v/>
      </c>
      <c r="S136" s="149" t="str">
        <f>IF(Протокол!V88="","",Протокол!V88)</f>
        <v/>
      </c>
      <c r="T136" s="149" t="str">
        <f>IF(Протокол!W88="","",Протокол!W88)</f>
        <v/>
      </c>
      <c r="U136" s="149" t="str">
        <f>IF(Протокол!X88="","",Протокол!X88)</f>
        <v/>
      </c>
      <c r="V136" s="149" t="str">
        <f>IF(Протокол!Y88="","",Протокол!Y88)</f>
        <v/>
      </c>
      <c r="W136" s="149" t="str">
        <f>IF(Протокол!Z88="","",Протокол!Z88)</f>
        <v/>
      </c>
      <c r="X136" s="149" t="str">
        <f>IF(Протокол!AA88="","",Протокол!AA88)</f>
        <v/>
      </c>
      <c r="Y136" s="149" t="str">
        <f>IF(AND(LEN(C136)&gt;0,Z136&gt;0,Z136&lt;21),Протокол!BF88,"")</f>
        <v/>
      </c>
      <c r="Z136" s="147" t="str">
        <f>IF(Протокол!F88="","",Протокол!F88)</f>
        <v/>
      </c>
      <c r="AB136" s="149" t="str">
        <f>IF(Протокол!BD88="","",Протокол!BD88)</f>
        <v/>
      </c>
      <c r="AC136" s="149" t="str">
        <f>IF(Протокол!BE88="","",Протокол!BE88)</f>
        <v/>
      </c>
    </row>
    <row r="137" spans="1:29" s="147" customFormat="1" x14ac:dyDescent="0.2">
      <c r="A137" s="147">
        <f t="shared" si="2"/>
        <v>0</v>
      </c>
      <c r="B137" s="148">
        <f>IF(Протокол!B89="","",Протокол!B89)</f>
        <v>80</v>
      </c>
      <c r="C137" s="148" t="str">
        <f>IF(Протокол!F89="","",Протокол!C89)</f>
        <v/>
      </c>
      <c r="D137" s="149" t="str">
        <f>IF(Протокол!G89="","",Протокол!G89)</f>
        <v/>
      </c>
      <c r="E137" s="149" t="str">
        <f>IF(Протокол!H89="","",Протокол!H89)</f>
        <v/>
      </c>
      <c r="F137" s="149" t="str">
        <f>IF(Протокол!I89="","",Протокол!I89)</f>
        <v/>
      </c>
      <c r="G137" s="149" t="str">
        <f>IF(Протокол!J89="","",Протокол!J89)</f>
        <v/>
      </c>
      <c r="H137" s="149" t="str">
        <f>IF(Протокол!K89="","",Протокол!K89)</f>
        <v/>
      </c>
      <c r="I137" s="149" t="str">
        <f>IF(Протокол!L89="","",Протокол!L89)</f>
        <v/>
      </c>
      <c r="J137" s="149" t="str">
        <f>IF(Протокол!M89="","",Протокол!M89)</f>
        <v/>
      </c>
      <c r="K137" s="149" t="str">
        <f>IF(Протокол!N89="","",Протокол!N89)</f>
        <v/>
      </c>
      <c r="L137" s="149" t="str">
        <f>IF(Протокол!O89="","",Протокол!O89)</f>
        <v/>
      </c>
      <c r="M137" s="149" t="str">
        <f>IF(Протокол!P89="","",Протокол!P89)</f>
        <v/>
      </c>
      <c r="N137" s="149" t="str">
        <f>IF(Протокол!Q89="","",Протокол!Q89)</f>
        <v/>
      </c>
      <c r="O137" s="149" t="str">
        <f>IF(Протокол!R89="","",Протокол!R89)</f>
        <v/>
      </c>
      <c r="P137" s="149" t="str">
        <f>IF(Протокол!S89="","",Протокол!S89)</f>
        <v/>
      </c>
      <c r="Q137" s="149" t="str">
        <f>IF(Протокол!T89="","",Протокол!T89)</f>
        <v/>
      </c>
      <c r="R137" s="149" t="str">
        <f>IF(Протокол!U89="","",Протокол!U89)</f>
        <v/>
      </c>
      <c r="S137" s="149" t="str">
        <f>IF(Протокол!V89="","",Протокол!V89)</f>
        <v/>
      </c>
      <c r="T137" s="149" t="str">
        <f>IF(Протокол!W89="","",Протокол!W89)</f>
        <v/>
      </c>
      <c r="U137" s="149" t="str">
        <f>IF(Протокол!X89="","",Протокол!X89)</f>
        <v/>
      </c>
      <c r="V137" s="149" t="str">
        <f>IF(Протокол!Y89="","",Протокол!Y89)</f>
        <v/>
      </c>
      <c r="W137" s="149" t="str">
        <f>IF(Протокол!Z89="","",Протокол!Z89)</f>
        <v/>
      </c>
      <c r="X137" s="149" t="str">
        <f>IF(Протокол!AA89="","",Протокол!AA89)</f>
        <v/>
      </c>
      <c r="Y137" s="149" t="str">
        <f>IF(AND(LEN(C137)&gt;0,Z137&gt;0,Z137&lt;21),Протокол!BF89,"")</f>
        <v/>
      </c>
      <c r="Z137" s="147" t="str">
        <f>IF(Протокол!F89="","",Протокол!F89)</f>
        <v/>
      </c>
      <c r="AB137" s="149" t="str">
        <f>IF(Протокол!BD89="","",Протокол!BD89)</f>
        <v/>
      </c>
      <c r="AC137" s="149" t="str">
        <f>IF(Протокол!BE89="","",Протокол!BE89)</f>
        <v/>
      </c>
    </row>
    <row r="138" spans="1:29" s="147" customFormat="1" x14ac:dyDescent="0.2">
      <c r="A138" s="147">
        <f t="shared" si="2"/>
        <v>0</v>
      </c>
      <c r="B138" s="148">
        <f>IF(Протокол!B90="","",Протокол!B90)</f>
        <v>81</v>
      </c>
      <c r="C138" s="148" t="str">
        <f>IF(Протокол!F90="","",Протокол!C90)</f>
        <v/>
      </c>
      <c r="D138" s="149" t="str">
        <f>IF(Протокол!G90="","",Протокол!G90)</f>
        <v/>
      </c>
      <c r="E138" s="149" t="str">
        <f>IF(Протокол!H90="","",Протокол!H90)</f>
        <v/>
      </c>
      <c r="F138" s="149" t="str">
        <f>IF(Протокол!I90="","",Протокол!I90)</f>
        <v/>
      </c>
      <c r="G138" s="149" t="str">
        <f>IF(Протокол!J90="","",Протокол!J90)</f>
        <v/>
      </c>
      <c r="H138" s="149" t="str">
        <f>IF(Протокол!K90="","",Протокол!K90)</f>
        <v/>
      </c>
      <c r="I138" s="149" t="str">
        <f>IF(Протокол!L90="","",Протокол!L90)</f>
        <v/>
      </c>
      <c r="J138" s="149" t="str">
        <f>IF(Протокол!M90="","",Протокол!M90)</f>
        <v/>
      </c>
      <c r="K138" s="149" t="str">
        <f>IF(Протокол!N90="","",Протокол!N90)</f>
        <v/>
      </c>
      <c r="L138" s="149" t="str">
        <f>IF(Протокол!O90="","",Протокол!O90)</f>
        <v/>
      </c>
      <c r="M138" s="149" t="str">
        <f>IF(Протокол!P90="","",Протокол!P90)</f>
        <v/>
      </c>
      <c r="N138" s="149" t="str">
        <f>IF(Протокол!Q90="","",Протокол!Q90)</f>
        <v/>
      </c>
      <c r="O138" s="149" t="str">
        <f>IF(Протокол!R90="","",Протокол!R90)</f>
        <v/>
      </c>
      <c r="P138" s="149" t="str">
        <f>IF(Протокол!S90="","",Протокол!S90)</f>
        <v/>
      </c>
      <c r="Q138" s="149" t="str">
        <f>IF(Протокол!T90="","",Протокол!T90)</f>
        <v/>
      </c>
      <c r="R138" s="149" t="str">
        <f>IF(Протокол!U90="","",Протокол!U90)</f>
        <v/>
      </c>
      <c r="S138" s="149" t="str">
        <f>IF(Протокол!V90="","",Протокол!V90)</f>
        <v/>
      </c>
      <c r="T138" s="149" t="str">
        <f>IF(Протокол!W90="","",Протокол!W90)</f>
        <v/>
      </c>
      <c r="U138" s="149" t="str">
        <f>IF(Протокол!X90="","",Протокол!X90)</f>
        <v/>
      </c>
      <c r="V138" s="149" t="str">
        <f>IF(Протокол!Y90="","",Протокол!Y90)</f>
        <v/>
      </c>
      <c r="W138" s="149" t="str">
        <f>IF(Протокол!Z90="","",Протокол!Z90)</f>
        <v/>
      </c>
      <c r="X138" s="149" t="str">
        <f>IF(Протокол!AA90="","",Протокол!AA90)</f>
        <v/>
      </c>
      <c r="Y138" s="149" t="str">
        <f>IF(AND(LEN(C138)&gt;0,Z138&gt;0,Z138&lt;21),Протокол!BF90,"")</f>
        <v/>
      </c>
      <c r="Z138" s="147" t="str">
        <f>IF(Протокол!F90="","",Протокол!F90)</f>
        <v/>
      </c>
      <c r="AB138" s="149" t="str">
        <f>IF(Протокол!BD90="","",Протокол!BD90)</f>
        <v/>
      </c>
      <c r="AC138" s="149" t="str">
        <f>IF(Протокол!BE90="","",Протокол!BE90)</f>
        <v/>
      </c>
    </row>
    <row r="139" spans="1:29" s="147" customFormat="1" x14ac:dyDescent="0.2">
      <c r="A139" s="147">
        <f t="shared" si="2"/>
        <v>0</v>
      </c>
      <c r="B139" s="148">
        <f>IF(Протокол!B91="","",Протокол!B91)</f>
        <v>82</v>
      </c>
      <c r="C139" s="148" t="str">
        <f>IF(Протокол!F91="","",Протокол!C91)</f>
        <v/>
      </c>
      <c r="D139" s="149" t="str">
        <f>IF(Протокол!G91="","",Протокол!G91)</f>
        <v/>
      </c>
      <c r="E139" s="149" t="str">
        <f>IF(Протокол!H91="","",Протокол!H91)</f>
        <v/>
      </c>
      <c r="F139" s="149" t="str">
        <f>IF(Протокол!I91="","",Протокол!I91)</f>
        <v/>
      </c>
      <c r="G139" s="149" t="str">
        <f>IF(Протокол!J91="","",Протокол!J91)</f>
        <v/>
      </c>
      <c r="H139" s="149" t="str">
        <f>IF(Протокол!K91="","",Протокол!K91)</f>
        <v/>
      </c>
      <c r="I139" s="149" t="str">
        <f>IF(Протокол!L91="","",Протокол!L91)</f>
        <v/>
      </c>
      <c r="J139" s="149" t="str">
        <f>IF(Протокол!M91="","",Протокол!M91)</f>
        <v/>
      </c>
      <c r="K139" s="149" t="str">
        <f>IF(Протокол!N91="","",Протокол!N91)</f>
        <v/>
      </c>
      <c r="L139" s="149" t="str">
        <f>IF(Протокол!O91="","",Протокол!O91)</f>
        <v/>
      </c>
      <c r="M139" s="149" t="str">
        <f>IF(Протокол!P91="","",Протокол!P91)</f>
        <v/>
      </c>
      <c r="N139" s="149" t="str">
        <f>IF(Протокол!Q91="","",Протокол!Q91)</f>
        <v/>
      </c>
      <c r="O139" s="149" t="str">
        <f>IF(Протокол!R91="","",Протокол!R91)</f>
        <v/>
      </c>
      <c r="P139" s="149" t="str">
        <f>IF(Протокол!S91="","",Протокол!S91)</f>
        <v/>
      </c>
      <c r="Q139" s="149" t="str">
        <f>IF(Протокол!T91="","",Протокол!T91)</f>
        <v/>
      </c>
      <c r="R139" s="149" t="str">
        <f>IF(Протокол!U91="","",Протокол!U91)</f>
        <v/>
      </c>
      <c r="S139" s="149" t="str">
        <f>IF(Протокол!V91="","",Протокол!V91)</f>
        <v/>
      </c>
      <c r="T139" s="149" t="str">
        <f>IF(Протокол!W91="","",Протокол!W91)</f>
        <v/>
      </c>
      <c r="U139" s="149" t="str">
        <f>IF(Протокол!X91="","",Протокол!X91)</f>
        <v/>
      </c>
      <c r="V139" s="149" t="str">
        <f>IF(Протокол!Y91="","",Протокол!Y91)</f>
        <v/>
      </c>
      <c r="W139" s="149" t="str">
        <f>IF(Протокол!Z91="","",Протокол!Z91)</f>
        <v/>
      </c>
      <c r="X139" s="149" t="str">
        <f>IF(Протокол!AA91="","",Протокол!AA91)</f>
        <v/>
      </c>
      <c r="Y139" s="149" t="str">
        <f>IF(AND(LEN(C139)&gt;0,Z139&gt;0,Z139&lt;21),Протокол!BF91,"")</f>
        <v/>
      </c>
      <c r="Z139" s="147" t="str">
        <f>IF(Протокол!F91="","",Протокол!F91)</f>
        <v/>
      </c>
      <c r="AB139" s="149" t="str">
        <f>IF(Протокол!BD91="","",Протокол!BD91)</f>
        <v/>
      </c>
      <c r="AC139" s="149" t="str">
        <f>IF(Протокол!BE91="","",Протокол!BE91)</f>
        <v/>
      </c>
    </row>
    <row r="140" spans="1:29" s="147" customFormat="1" x14ac:dyDescent="0.2">
      <c r="A140" s="147">
        <f t="shared" si="2"/>
        <v>0</v>
      </c>
      <c r="B140" s="148">
        <f>IF(Протокол!B92="","",Протокол!B92)</f>
        <v>83</v>
      </c>
      <c r="C140" s="148" t="str">
        <f>IF(Протокол!F92="","",Протокол!C92)</f>
        <v/>
      </c>
      <c r="D140" s="149" t="str">
        <f>IF(Протокол!G92="","",Протокол!G92)</f>
        <v/>
      </c>
      <c r="E140" s="149" t="str">
        <f>IF(Протокол!H92="","",Протокол!H92)</f>
        <v/>
      </c>
      <c r="F140" s="149" t="str">
        <f>IF(Протокол!I92="","",Протокол!I92)</f>
        <v/>
      </c>
      <c r="G140" s="149" t="str">
        <f>IF(Протокол!J92="","",Протокол!J92)</f>
        <v/>
      </c>
      <c r="H140" s="149" t="str">
        <f>IF(Протокол!K92="","",Протокол!K92)</f>
        <v/>
      </c>
      <c r="I140" s="149" t="str">
        <f>IF(Протокол!L92="","",Протокол!L92)</f>
        <v/>
      </c>
      <c r="J140" s="149" t="str">
        <f>IF(Протокол!M92="","",Протокол!M92)</f>
        <v/>
      </c>
      <c r="K140" s="149" t="str">
        <f>IF(Протокол!N92="","",Протокол!N92)</f>
        <v/>
      </c>
      <c r="L140" s="149" t="str">
        <f>IF(Протокол!O92="","",Протокол!O92)</f>
        <v/>
      </c>
      <c r="M140" s="149" t="str">
        <f>IF(Протокол!P92="","",Протокол!P92)</f>
        <v/>
      </c>
      <c r="N140" s="149" t="str">
        <f>IF(Протокол!Q92="","",Протокол!Q92)</f>
        <v/>
      </c>
      <c r="O140" s="149" t="str">
        <f>IF(Протокол!R92="","",Протокол!R92)</f>
        <v/>
      </c>
      <c r="P140" s="149" t="str">
        <f>IF(Протокол!S92="","",Протокол!S92)</f>
        <v/>
      </c>
      <c r="Q140" s="149" t="str">
        <f>IF(Протокол!T92="","",Протокол!T92)</f>
        <v/>
      </c>
      <c r="R140" s="149" t="str">
        <f>IF(Протокол!U92="","",Протокол!U92)</f>
        <v/>
      </c>
      <c r="S140" s="149" t="str">
        <f>IF(Протокол!V92="","",Протокол!V92)</f>
        <v/>
      </c>
      <c r="T140" s="149" t="str">
        <f>IF(Протокол!W92="","",Протокол!W92)</f>
        <v/>
      </c>
      <c r="U140" s="149" t="str">
        <f>IF(Протокол!X92="","",Протокол!X92)</f>
        <v/>
      </c>
      <c r="V140" s="149" t="str">
        <f>IF(Протокол!Y92="","",Протокол!Y92)</f>
        <v/>
      </c>
      <c r="W140" s="149" t="str">
        <f>IF(Протокол!Z92="","",Протокол!Z92)</f>
        <v/>
      </c>
      <c r="X140" s="149" t="str">
        <f>IF(Протокол!AA92="","",Протокол!AA92)</f>
        <v/>
      </c>
      <c r="Y140" s="149" t="str">
        <f>IF(AND(LEN(C140)&gt;0,Z140&gt;0,Z140&lt;21),Протокол!BF92,"")</f>
        <v/>
      </c>
      <c r="Z140" s="147" t="str">
        <f>IF(Протокол!F92="","",Протокол!F92)</f>
        <v/>
      </c>
      <c r="AB140" s="149" t="str">
        <f>IF(Протокол!BD92="","",Протокол!BD92)</f>
        <v/>
      </c>
      <c r="AC140" s="149" t="str">
        <f>IF(Протокол!BE92="","",Протокол!BE92)</f>
        <v/>
      </c>
    </row>
    <row r="141" spans="1:29" s="147" customFormat="1" x14ac:dyDescent="0.2">
      <c r="A141" s="147">
        <f t="shared" si="2"/>
        <v>0</v>
      </c>
      <c r="B141" s="148">
        <f>IF(Протокол!B93="","",Протокол!B93)</f>
        <v>84</v>
      </c>
      <c r="C141" s="148" t="str">
        <f>IF(Протокол!F93="","",Протокол!C93)</f>
        <v/>
      </c>
      <c r="D141" s="149" t="str">
        <f>IF(Протокол!G93="","",Протокол!G93)</f>
        <v/>
      </c>
      <c r="E141" s="149" t="str">
        <f>IF(Протокол!H93="","",Протокол!H93)</f>
        <v/>
      </c>
      <c r="F141" s="149" t="str">
        <f>IF(Протокол!I93="","",Протокол!I93)</f>
        <v/>
      </c>
      <c r="G141" s="149" t="str">
        <f>IF(Протокол!J93="","",Протокол!J93)</f>
        <v/>
      </c>
      <c r="H141" s="149" t="str">
        <f>IF(Протокол!K93="","",Протокол!K93)</f>
        <v/>
      </c>
      <c r="I141" s="149" t="str">
        <f>IF(Протокол!L93="","",Протокол!L93)</f>
        <v/>
      </c>
      <c r="J141" s="149" t="str">
        <f>IF(Протокол!M93="","",Протокол!M93)</f>
        <v/>
      </c>
      <c r="K141" s="149" t="str">
        <f>IF(Протокол!N93="","",Протокол!N93)</f>
        <v/>
      </c>
      <c r="L141" s="149" t="str">
        <f>IF(Протокол!O93="","",Протокол!O93)</f>
        <v/>
      </c>
      <c r="M141" s="149" t="str">
        <f>IF(Протокол!P93="","",Протокол!P93)</f>
        <v/>
      </c>
      <c r="N141" s="149" t="str">
        <f>IF(Протокол!Q93="","",Протокол!Q93)</f>
        <v/>
      </c>
      <c r="O141" s="149" t="str">
        <f>IF(Протокол!R93="","",Протокол!R93)</f>
        <v/>
      </c>
      <c r="P141" s="149" t="str">
        <f>IF(Протокол!S93="","",Протокол!S93)</f>
        <v/>
      </c>
      <c r="Q141" s="149" t="str">
        <f>IF(Протокол!T93="","",Протокол!T93)</f>
        <v/>
      </c>
      <c r="R141" s="149" t="str">
        <f>IF(Протокол!U93="","",Протокол!U93)</f>
        <v/>
      </c>
      <c r="S141" s="149" t="str">
        <f>IF(Протокол!V93="","",Протокол!V93)</f>
        <v/>
      </c>
      <c r="T141" s="149" t="str">
        <f>IF(Протокол!W93="","",Протокол!W93)</f>
        <v/>
      </c>
      <c r="U141" s="149" t="str">
        <f>IF(Протокол!X93="","",Протокол!X93)</f>
        <v/>
      </c>
      <c r="V141" s="149" t="str">
        <f>IF(Протокол!Y93="","",Протокол!Y93)</f>
        <v/>
      </c>
      <c r="W141" s="149" t="str">
        <f>IF(Протокол!Z93="","",Протокол!Z93)</f>
        <v/>
      </c>
      <c r="X141" s="149" t="str">
        <f>IF(Протокол!AA93="","",Протокол!AA93)</f>
        <v/>
      </c>
      <c r="Y141" s="149" t="str">
        <f>IF(AND(LEN(C141)&gt;0,Z141&gt;0,Z141&lt;21),Протокол!BF93,"")</f>
        <v/>
      </c>
      <c r="Z141" s="147" t="str">
        <f>IF(Протокол!F93="","",Протокол!F93)</f>
        <v/>
      </c>
      <c r="AB141" s="149" t="str">
        <f>IF(Протокол!BD93="","",Протокол!BD93)</f>
        <v/>
      </c>
      <c r="AC141" s="149" t="str">
        <f>IF(Протокол!BE93="","",Протокол!BE93)</f>
        <v/>
      </c>
    </row>
    <row r="142" spans="1:29" s="147" customFormat="1" x14ac:dyDescent="0.2">
      <c r="A142" s="147">
        <f t="shared" si="2"/>
        <v>0</v>
      </c>
      <c r="B142" s="148">
        <f>IF(Протокол!B94="","",Протокол!B94)</f>
        <v>85</v>
      </c>
      <c r="C142" s="148" t="str">
        <f>IF(Протокол!F94="","",Протокол!C94)</f>
        <v/>
      </c>
      <c r="D142" s="149" t="str">
        <f>IF(Протокол!G94="","",Протокол!G94)</f>
        <v/>
      </c>
      <c r="E142" s="149" t="str">
        <f>IF(Протокол!H94="","",Протокол!H94)</f>
        <v/>
      </c>
      <c r="F142" s="149" t="str">
        <f>IF(Протокол!I94="","",Протокол!I94)</f>
        <v/>
      </c>
      <c r="G142" s="149" t="str">
        <f>IF(Протокол!J94="","",Протокол!J94)</f>
        <v/>
      </c>
      <c r="H142" s="149" t="str">
        <f>IF(Протокол!K94="","",Протокол!K94)</f>
        <v/>
      </c>
      <c r="I142" s="149" t="str">
        <f>IF(Протокол!L94="","",Протокол!L94)</f>
        <v/>
      </c>
      <c r="J142" s="149" t="str">
        <f>IF(Протокол!M94="","",Протокол!M94)</f>
        <v/>
      </c>
      <c r="K142" s="149" t="str">
        <f>IF(Протокол!N94="","",Протокол!N94)</f>
        <v/>
      </c>
      <c r="L142" s="149" t="str">
        <f>IF(Протокол!O94="","",Протокол!O94)</f>
        <v/>
      </c>
      <c r="M142" s="149" t="str">
        <f>IF(Протокол!P94="","",Протокол!P94)</f>
        <v/>
      </c>
      <c r="N142" s="149" t="str">
        <f>IF(Протокол!Q94="","",Протокол!Q94)</f>
        <v/>
      </c>
      <c r="O142" s="149" t="str">
        <f>IF(Протокол!R94="","",Протокол!R94)</f>
        <v/>
      </c>
      <c r="P142" s="149" t="str">
        <f>IF(Протокол!S94="","",Протокол!S94)</f>
        <v/>
      </c>
      <c r="Q142" s="149" t="str">
        <f>IF(Протокол!T94="","",Протокол!T94)</f>
        <v/>
      </c>
      <c r="R142" s="149" t="str">
        <f>IF(Протокол!U94="","",Протокол!U94)</f>
        <v/>
      </c>
      <c r="S142" s="149" t="str">
        <f>IF(Протокол!V94="","",Протокол!V94)</f>
        <v/>
      </c>
      <c r="T142" s="149" t="str">
        <f>IF(Протокол!W94="","",Протокол!W94)</f>
        <v/>
      </c>
      <c r="U142" s="149" t="str">
        <f>IF(Протокол!X94="","",Протокол!X94)</f>
        <v/>
      </c>
      <c r="V142" s="149" t="str">
        <f>IF(Протокол!Y94="","",Протокол!Y94)</f>
        <v/>
      </c>
      <c r="W142" s="149" t="str">
        <f>IF(Протокол!Z94="","",Протокол!Z94)</f>
        <v/>
      </c>
      <c r="X142" s="149" t="str">
        <f>IF(Протокол!AA94="","",Протокол!AA94)</f>
        <v/>
      </c>
      <c r="Y142" s="149" t="str">
        <f>IF(AND(LEN(C142)&gt;0,Z142&gt;0,Z142&lt;21),Протокол!BF94,"")</f>
        <v/>
      </c>
      <c r="Z142" s="147" t="str">
        <f>IF(Протокол!F94="","",Протокол!F94)</f>
        <v/>
      </c>
      <c r="AB142" s="149" t="str">
        <f>IF(Протокол!BD94="","",Протокол!BD94)</f>
        <v/>
      </c>
      <c r="AC142" s="149" t="str">
        <f>IF(Протокол!BE94="","",Протокол!BE94)</f>
        <v/>
      </c>
    </row>
    <row r="143" spans="1:29" s="147" customFormat="1" x14ac:dyDescent="0.2">
      <c r="A143" s="147">
        <f t="shared" si="2"/>
        <v>0</v>
      </c>
      <c r="B143" s="148">
        <f>IF(Протокол!B95="","",Протокол!B95)</f>
        <v>86</v>
      </c>
      <c r="C143" s="148" t="str">
        <f>IF(Протокол!F95="","",Протокол!C95)</f>
        <v/>
      </c>
      <c r="D143" s="149" t="str">
        <f>IF(Протокол!G95="","",Протокол!G95)</f>
        <v/>
      </c>
      <c r="E143" s="149" t="str">
        <f>IF(Протокол!H95="","",Протокол!H95)</f>
        <v/>
      </c>
      <c r="F143" s="149" t="str">
        <f>IF(Протокол!I95="","",Протокол!I95)</f>
        <v/>
      </c>
      <c r="G143" s="149" t="str">
        <f>IF(Протокол!J95="","",Протокол!J95)</f>
        <v/>
      </c>
      <c r="H143" s="149" t="str">
        <f>IF(Протокол!K95="","",Протокол!K95)</f>
        <v/>
      </c>
      <c r="I143" s="149" t="str">
        <f>IF(Протокол!L95="","",Протокол!L95)</f>
        <v/>
      </c>
      <c r="J143" s="149" t="str">
        <f>IF(Протокол!M95="","",Протокол!M95)</f>
        <v/>
      </c>
      <c r="K143" s="149" t="str">
        <f>IF(Протокол!N95="","",Протокол!N95)</f>
        <v/>
      </c>
      <c r="L143" s="149" t="str">
        <f>IF(Протокол!O95="","",Протокол!O95)</f>
        <v/>
      </c>
      <c r="M143" s="149" t="str">
        <f>IF(Протокол!P95="","",Протокол!P95)</f>
        <v/>
      </c>
      <c r="N143" s="149" t="str">
        <f>IF(Протокол!Q95="","",Протокол!Q95)</f>
        <v/>
      </c>
      <c r="O143" s="149" t="str">
        <f>IF(Протокол!R95="","",Протокол!R95)</f>
        <v/>
      </c>
      <c r="P143" s="149" t="str">
        <f>IF(Протокол!S95="","",Протокол!S95)</f>
        <v/>
      </c>
      <c r="Q143" s="149" t="str">
        <f>IF(Протокол!T95="","",Протокол!T95)</f>
        <v/>
      </c>
      <c r="R143" s="149" t="str">
        <f>IF(Протокол!U95="","",Протокол!U95)</f>
        <v/>
      </c>
      <c r="S143" s="149" t="str">
        <f>IF(Протокол!V95="","",Протокол!V95)</f>
        <v/>
      </c>
      <c r="T143" s="149" t="str">
        <f>IF(Протокол!W95="","",Протокол!W95)</f>
        <v/>
      </c>
      <c r="U143" s="149" t="str">
        <f>IF(Протокол!X95="","",Протокол!X95)</f>
        <v/>
      </c>
      <c r="V143" s="149" t="str">
        <f>IF(Протокол!Y95="","",Протокол!Y95)</f>
        <v/>
      </c>
      <c r="W143" s="149" t="str">
        <f>IF(Протокол!Z95="","",Протокол!Z95)</f>
        <v/>
      </c>
      <c r="X143" s="149" t="str">
        <f>IF(Протокол!AA95="","",Протокол!AA95)</f>
        <v/>
      </c>
      <c r="Y143" s="149" t="str">
        <f>IF(AND(LEN(C143)&gt;0,Z143&gt;0,Z143&lt;21),Протокол!BF95,"")</f>
        <v/>
      </c>
      <c r="Z143" s="147" t="str">
        <f>IF(Протокол!F95="","",Протокол!F95)</f>
        <v/>
      </c>
      <c r="AB143" s="149" t="str">
        <f>IF(Протокол!BD95="","",Протокол!BD95)</f>
        <v/>
      </c>
      <c r="AC143" s="149" t="str">
        <f>IF(Протокол!BE95="","",Протокол!BE95)</f>
        <v/>
      </c>
    </row>
    <row r="144" spans="1:29" s="147" customFormat="1" x14ac:dyDescent="0.2">
      <c r="A144" s="147">
        <f t="shared" si="2"/>
        <v>0</v>
      </c>
      <c r="B144" s="148">
        <f>IF(Протокол!B96="","",Протокол!B96)</f>
        <v>87</v>
      </c>
      <c r="C144" s="148" t="str">
        <f>IF(Протокол!F96="","",Протокол!C96)</f>
        <v/>
      </c>
      <c r="D144" s="149" t="str">
        <f>IF(Протокол!G96="","",Протокол!G96)</f>
        <v/>
      </c>
      <c r="E144" s="149" t="str">
        <f>IF(Протокол!H96="","",Протокол!H96)</f>
        <v/>
      </c>
      <c r="F144" s="149" t="str">
        <f>IF(Протокол!I96="","",Протокол!I96)</f>
        <v/>
      </c>
      <c r="G144" s="149" t="str">
        <f>IF(Протокол!J96="","",Протокол!J96)</f>
        <v/>
      </c>
      <c r="H144" s="149" t="str">
        <f>IF(Протокол!K96="","",Протокол!K96)</f>
        <v/>
      </c>
      <c r="I144" s="149" t="str">
        <f>IF(Протокол!L96="","",Протокол!L96)</f>
        <v/>
      </c>
      <c r="J144" s="149" t="str">
        <f>IF(Протокол!M96="","",Протокол!M96)</f>
        <v/>
      </c>
      <c r="K144" s="149" t="str">
        <f>IF(Протокол!N96="","",Протокол!N96)</f>
        <v/>
      </c>
      <c r="L144" s="149" t="str">
        <f>IF(Протокол!O96="","",Протокол!O96)</f>
        <v/>
      </c>
      <c r="M144" s="149" t="str">
        <f>IF(Протокол!P96="","",Протокол!P96)</f>
        <v/>
      </c>
      <c r="N144" s="149" t="str">
        <f>IF(Протокол!Q96="","",Протокол!Q96)</f>
        <v/>
      </c>
      <c r="O144" s="149" t="str">
        <f>IF(Протокол!R96="","",Протокол!R96)</f>
        <v/>
      </c>
      <c r="P144" s="149" t="str">
        <f>IF(Протокол!S96="","",Протокол!S96)</f>
        <v/>
      </c>
      <c r="Q144" s="149" t="str">
        <f>IF(Протокол!T96="","",Протокол!T96)</f>
        <v/>
      </c>
      <c r="R144" s="149" t="str">
        <f>IF(Протокол!U96="","",Протокол!U96)</f>
        <v/>
      </c>
      <c r="S144" s="149" t="str">
        <f>IF(Протокол!V96="","",Протокол!V96)</f>
        <v/>
      </c>
      <c r="T144" s="149" t="str">
        <f>IF(Протокол!W96="","",Протокол!W96)</f>
        <v/>
      </c>
      <c r="U144" s="149" t="str">
        <f>IF(Протокол!X96="","",Протокол!X96)</f>
        <v/>
      </c>
      <c r="V144" s="149" t="str">
        <f>IF(Протокол!Y96="","",Протокол!Y96)</f>
        <v/>
      </c>
      <c r="W144" s="149" t="str">
        <f>IF(Протокол!Z96="","",Протокол!Z96)</f>
        <v/>
      </c>
      <c r="X144" s="149" t="str">
        <f>IF(Протокол!AA96="","",Протокол!AA96)</f>
        <v/>
      </c>
      <c r="Y144" s="149" t="str">
        <f>IF(AND(LEN(C144)&gt;0,Z144&gt;0,Z144&lt;21),Протокол!BF96,"")</f>
        <v/>
      </c>
      <c r="Z144" s="147" t="str">
        <f>IF(Протокол!F96="","",Протокол!F96)</f>
        <v/>
      </c>
      <c r="AB144" s="149" t="str">
        <f>IF(Протокол!BD96="","",Протокол!BD96)</f>
        <v/>
      </c>
      <c r="AC144" s="149" t="str">
        <f>IF(Протокол!BE96="","",Протокол!BE96)</f>
        <v/>
      </c>
    </row>
    <row r="145" spans="1:29" s="147" customFormat="1" x14ac:dyDescent="0.2">
      <c r="A145" s="147">
        <f t="shared" si="2"/>
        <v>0</v>
      </c>
      <c r="B145" s="148">
        <f>IF(Протокол!B97="","",Протокол!B97)</f>
        <v>88</v>
      </c>
      <c r="C145" s="148" t="str">
        <f>IF(Протокол!F97="","",Протокол!C97)</f>
        <v/>
      </c>
      <c r="D145" s="149" t="str">
        <f>IF(Протокол!G97="","",Протокол!G97)</f>
        <v/>
      </c>
      <c r="E145" s="149" t="str">
        <f>IF(Протокол!H97="","",Протокол!H97)</f>
        <v/>
      </c>
      <c r="F145" s="149" t="str">
        <f>IF(Протокол!I97="","",Протокол!I97)</f>
        <v/>
      </c>
      <c r="G145" s="149" t="str">
        <f>IF(Протокол!J97="","",Протокол!J97)</f>
        <v/>
      </c>
      <c r="H145" s="149" t="str">
        <f>IF(Протокол!K97="","",Протокол!K97)</f>
        <v/>
      </c>
      <c r="I145" s="149" t="str">
        <f>IF(Протокол!L97="","",Протокол!L97)</f>
        <v/>
      </c>
      <c r="J145" s="149" t="str">
        <f>IF(Протокол!M97="","",Протокол!M97)</f>
        <v/>
      </c>
      <c r="K145" s="149" t="str">
        <f>IF(Протокол!N97="","",Протокол!N97)</f>
        <v/>
      </c>
      <c r="L145" s="149" t="str">
        <f>IF(Протокол!O97="","",Протокол!O97)</f>
        <v/>
      </c>
      <c r="M145" s="149" t="str">
        <f>IF(Протокол!P97="","",Протокол!P97)</f>
        <v/>
      </c>
      <c r="N145" s="149" t="str">
        <f>IF(Протокол!Q97="","",Протокол!Q97)</f>
        <v/>
      </c>
      <c r="O145" s="149" t="str">
        <f>IF(Протокол!R97="","",Протокол!R97)</f>
        <v/>
      </c>
      <c r="P145" s="149" t="str">
        <f>IF(Протокол!S97="","",Протокол!S97)</f>
        <v/>
      </c>
      <c r="Q145" s="149" t="str">
        <f>IF(Протокол!T97="","",Протокол!T97)</f>
        <v/>
      </c>
      <c r="R145" s="149" t="str">
        <f>IF(Протокол!U97="","",Протокол!U97)</f>
        <v/>
      </c>
      <c r="S145" s="149" t="str">
        <f>IF(Протокол!V97="","",Протокол!V97)</f>
        <v/>
      </c>
      <c r="T145" s="149" t="str">
        <f>IF(Протокол!W97="","",Протокол!W97)</f>
        <v/>
      </c>
      <c r="U145" s="149" t="str">
        <f>IF(Протокол!X97="","",Протокол!X97)</f>
        <v/>
      </c>
      <c r="V145" s="149" t="str">
        <f>IF(Протокол!Y97="","",Протокол!Y97)</f>
        <v/>
      </c>
      <c r="W145" s="149" t="str">
        <f>IF(Протокол!Z97="","",Протокол!Z97)</f>
        <v/>
      </c>
      <c r="X145" s="149" t="str">
        <f>IF(Протокол!AA97="","",Протокол!AA97)</f>
        <v/>
      </c>
      <c r="Y145" s="149" t="str">
        <f>IF(AND(LEN(C145)&gt;0,Z145&gt;0,Z145&lt;21),Протокол!BF97,"")</f>
        <v/>
      </c>
      <c r="Z145" s="147" t="str">
        <f>IF(Протокол!F97="","",Протокол!F97)</f>
        <v/>
      </c>
      <c r="AB145" s="149" t="str">
        <f>IF(Протокол!BD97="","",Протокол!BD97)</f>
        <v/>
      </c>
      <c r="AC145" s="149" t="str">
        <f>IF(Протокол!BE97="","",Протокол!BE97)</f>
        <v/>
      </c>
    </row>
    <row r="146" spans="1:29" s="147" customFormat="1" x14ac:dyDescent="0.2">
      <c r="A146" s="147">
        <f t="shared" si="2"/>
        <v>0</v>
      </c>
      <c r="B146" s="148">
        <f>IF(Протокол!B98="","",Протокол!B98)</f>
        <v>89</v>
      </c>
      <c r="C146" s="148" t="str">
        <f>IF(Протокол!F98="","",Протокол!C98)</f>
        <v/>
      </c>
      <c r="D146" s="149" t="str">
        <f>IF(Протокол!G98="","",Протокол!G98)</f>
        <v/>
      </c>
      <c r="E146" s="149" t="str">
        <f>IF(Протокол!H98="","",Протокол!H98)</f>
        <v/>
      </c>
      <c r="F146" s="149" t="str">
        <f>IF(Протокол!I98="","",Протокол!I98)</f>
        <v/>
      </c>
      <c r="G146" s="149" t="str">
        <f>IF(Протокол!J98="","",Протокол!J98)</f>
        <v/>
      </c>
      <c r="H146" s="149" t="str">
        <f>IF(Протокол!K98="","",Протокол!K98)</f>
        <v/>
      </c>
      <c r="I146" s="149" t="str">
        <f>IF(Протокол!L98="","",Протокол!L98)</f>
        <v/>
      </c>
      <c r="J146" s="149" t="str">
        <f>IF(Протокол!M98="","",Протокол!M98)</f>
        <v/>
      </c>
      <c r="K146" s="149" t="str">
        <f>IF(Протокол!N98="","",Протокол!N98)</f>
        <v/>
      </c>
      <c r="L146" s="149" t="str">
        <f>IF(Протокол!O98="","",Протокол!O98)</f>
        <v/>
      </c>
      <c r="M146" s="149" t="str">
        <f>IF(Протокол!P98="","",Протокол!P98)</f>
        <v/>
      </c>
      <c r="N146" s="149" t="str">
        <f>IF(Протокол!Q98="","",Протокол!Q98)</f>
        <v/>
      </c>
      <c r="O146" s="149" t="str">
        <f>IF(Протокол!R98="","",Протокол!R98)</f>
        <v/>
      </c>
      <c r="P146" s="149" t="str">
        <f>IF(Протокол!S98="","",Протокол!S98)</f>
        <v/>
      </c>
      <c r="Q146" s="149" t="str">
        <f>IF(Протокол!T98="","",Протокол!T98)</f>
        <v/>
      </c>
      <c r="R146" s="149" t="str">
        <f>IF(Протокол!U98="","",Протокол!U98)</f>
        <v/>
      </c>
      <c r="S146" s="149" t="str">
        <f>IF(Протокол!V98="","",Протокол!V98)</f>
        <v/>
      </c>
      <c r="T146" s="149" t="str">
        <f>IF(Протокол!W98="","",Протокол!W98)</f>
        <v/>
      </c>
      <c r="U146" s="149" t="str">
        <f>IF(Протокол!X98="","",Протокол!X98)</f>
        <v/>
      </c>
      <c r="V146" s="149" t="str">
        <f>IF(Протокол!Y98="","",Протокол!Y98)</f>
        <v/>
      </c>
      <c r="W146" s="149" t="str">
        <f>IF(Протокол!Z98="","",Протокол!Z98)</f>
        <v/>
      </c>
      <c r="X146" s="149" t="str">
        <f>IF(Протокол!AA98="","",Протокол!AA98)</f>
        <v/>
      </c>
      <c r="Y146" s="149" t="str">
        <f>IF(AND(LEN(C146)&gt;0,Z146&gt;0,Z146&lt;21),Протокол!BF98,"")</f>
        <v/>
      </c>
      <c r="Z146" s="147" t="str">
        <f>IF(Протокол!F98="","",Протокол!F98)</f>
        <v/>
      </c>
      <c r="AB146" s="149" t="str">
        <f>IF(Протокол!BD98="","",Протокол!BD98)</f>
        <v/>
      </c>
      <c r="AC146" s="149" t="str">
        <f>IF(Протокол!BE98="","",Протокол!BE98)</f>
        <v/>
      </c>
    </row>
    <row r="147" spans="1:29" s="147" customFormat="1" x14ac:dyDescent="0.2">
      <c r="A147" s="147">
        <f t="shared" si="2"/>
        <v>0</v>
      </c>
      <c r="B147" s="148">
        <f>IF(Протокол!B99="","",Протокол!B99)</f>
        <v>90</v>
      </c>
      <c r="C147" s="148" t="str">
        <f>IF(Протокол!F99="","",Протокол!C99)</f>
        <v/>
      </c>
      <c r="D147" s="149" t="str">
        <f>IF(Протокол!G99="","",Протокол!G99)</f>
        <v/>
      </c>
      <c r="E147" s="149" t="str">
        <f>IF(Протокол!H99="","",Протокол!H99)</f>
        <v/>
      </c>
      <c r="F147" s="149" t="str">
        <f>IF(Протокол!I99="","",Протокол!I99)</f>
        <v/>
      </c>
      <c r="G147" s="149" t="str">
        <f>IF(Протокол!J99="","",Протокол!J99)</f>
        <v/>
      </c>
      <c r="H147" s="149" t="str">
        <f>IF(Протокол!K99="","",Протокол!K99)</f>
        <v/>
      </c>
      <c r="I147" s="149" t="str">
        <f>IF(Протокол!L99="","",Протокол!L99)</f>
        <v/>
      </c>
      <c r="J147" s="149" t="str">
        <f>IF(Протокол!M99="","",Протокол!M99)</f>
        <v/>
      </c>
      <c r="K147" s="149" t="str">
        <f>IF(Протокол!N99="","",Протокол!N99)</f>
        <v/>
      </c>
      <c r="L147" s="149" t="str">
        <f>IF(Протокол!O99="","",Протокол!O99)</f>
        <v/>
      </c>
      <c r="M147" s="149" t="str">
        <f>IF(Протокол!P99="","",Протокол!P99)</f>
        <v/>
      </c>
      <c r="N147" s="149" t="str">
        <f>IF(Протокол!Q99="","",Протокол!Q99)</f>
        <v/>
      </c>
      <c r="O147" s="149" t="str">
        <f>IF(Протокол!R99="","",Протокол!R99)</f>
        <v/>
      </c>
      <c r="P147" s="149" t="str">
        <f>IF(Протокол!S99="","",Протокол!S99)</f>
        <v/>
      </c>
      <c r="Q147" s="149" t="str">
        <f>IF(Протокол!T99="","",Протокол!T99)</f>
        <v/>
      </c>
      <c r="R147" s="149" t="str">
        <f>IF(Протокол!U99="","",Протокол!U99)</f>
        <v/>
      </c>
      <c r="S147" s="149" t="str">
        <f>IF(Протокол!V99="","",Протокол!V99)</f>
        <v/>
      </c>
      <c r="T147" s="149" t="str">
        <f>IF(Протокол!W99="","",Протокол!W99)</f>
        <v/>
      </c>
      <c r="U147" s="149" t="str">
        <f>IF(Протокол!X99="","",Протокол!X99)</f>
        <v/>
      </c>
      <c r="V147" s="149" t="str">
        <f>IF(Протокол!Y99="","",Протокол!Y99)</f>
        <v/>
      </c>
      <c r="W147" s="149" t="str">
        <f>IF(Протокол!Z99="","",Протокол!Z99)</f>
        <v/>
      </c>
      <c r="X147" s="149" t="str">
        <f>IF(Протокол!AA99="","",Протокол!AA99)</f>
        <v/>
      </c>
      <c r="Y147" s="149" t="str">
        <f>IF(AND(LEN(C147)&gt;0,Z147&gt;0,Z147&lt;21),Протокол!BF99,"")</f>
        <v/>
      </c>
      <c r="Z147" s="147" t="str">
        <f>IF(Протокол!F99="","",Протокол!F99)</f>
        <v/>
      </c>
      <c r="AB147" s="149" t="str">
        <f>IF(Протокол!BD99="","",Протокол!BD99)</f>
        <v/>
      </c>
      <c r="AC147" s="149" t="str">
        <f>IF(Протокол!BE99="","",Протокол!BE99)</f>
        <v/>
      </c>
    </row>
    <row r="148" spans="1:29" s="147" customFormat="1" x14ac:dyDescent="0.2">
      <c r="A148" s="147">
        <f t="shared" si="2"/>
        <v>0</v>
      </c>
      <c r="B148" s="148">
        <f>IF(Протокол!B100="","",Протокол!B100)</f>
        <v>91</v>
      </c>
      <c r="C148" s="148" t="str">
        <f>IF(Протокол!F100="","",Протокол!C100)</f>
        <v/>
      </c>
      <c r="D148" s="149" t="str">
        <f>IF(Протокол!G100="","",Протокол!G100)</f>
        <v/>
      </c>
      <c r="E148" s="149" t="str">
        <f>IF(Протокол!H100="","",Протокол!H100)</f>
        <v/>
      </c>
      <c r="F148" s="149" t="str">
        <f>IF(Протокол!I100="","",Протокол!I100)</f>
        <v/>
      </c>
      <c r="G148" s="149" t="str">
        <f>IF(Протокол!J100="","",Протокол!J100)</f>
        <v/>
      </c>
      <c r="H148" s="149" t="str">
        <f>IF(Протокол!K100="","",Протокол!K100)</f>
        <v/>
      </c>
      <c r="I148" s="149" t="str">
        <f>IF(Протокол!L100="","",Протокол!L100)</f>
        <v/>
      </c>
      <c r="J148" s="149" t="str">
        <f>IF(Протокол!M100="","",Протокол!M100)</f>
        <v/>
      </c>
      <c r="K148" s="149" t="str">
        <f>IF(Протокол!N100="","",Протокол!N100)</f>
        <v/>
      </c>
      <c r="L148" s="149" t="str">
        <f>IF(Протокол!O100="","",Протокол!O100)</f>
        <v/>
      </c>
      <c r="M148" s="149" t="str">
        <f>IF(Протокол!P100="","",Протокол!P100)</f>
        <v/>
      </c>
      <c r="N148" s="149" t="str">
        <f>IF(Протокол!Q100="","",Протокол!Q100)</f>
        <v/>
      </c>
      <c r="O148" s="149" t="str">
        <f>IF(Протокол!R100="","",Протокол!R100)</f>
        <v/>
      </c>
      <c r="P148" s="149" t="str">
        <f>IF(Протокол!S100="","",Протокол!S100)</f>
        <v/>
      </c>
      <c r="Q148" s="149" t="str">
        <f>IF(Протокол!T100="","",Протокол!T100)</f>
        <v/>
      </c>
      <c r="R148" s="149" t="str">
        <f>IF(Протокол!U100="","",Протокол!U100)</f>
        <v/>
      </c>
      <c r="S148" s="149" t="str">
        <f>IF(Протокол!V100="","",Протокол!V100)</f>
        <v/>
      </c>
      <c r="T148" s="149" t="str">
        <f>IF(Протокол!W100="","",Протокол!W100)</f>
        <v/>
      </c>
      <c r="U148" s="149" t="str">
        <f>IF(Протокол!X100="","",Протокол!X100)</f>
        <v/>
      </c>
      <c r="V148" s="149" t="str">
        <f>IF(Протокол!Y100="","",Протокол!Y100)</f>
        <v/>
      </c>
      <c r="W148" s="149" t="str">
        <f>IF(Протокол!Z100="","",Протокол!Z100)</f>
        <v/>
      </c>
      <c r="X148" s="149" t="str">
        <f>IF(Протокол!AA100="","",Протокол!AA100)</f>
        <v/>
      </c>
      <c r="Y148" s="149" t="str">
        <f>IF(AND(LEN(C148)&gt;0,Z148&gt;0,Z148&lt;21),Протокол!BF100,"")</f>
        <v/>
      </c>
      <c r="Z148" s="147" t="str">
        <f>IF(Протокол!F100="","",Протокол!F100)</f>
        <v/>
      </c>
      <c r="AB148" s="149" t="str">
        <f>IF(Протокол!BD100="","",Протокол!BD100)</f>
        <v/>
      </c>
      <c r="AC148" s="149" t="str">
        <f>IF(Протокол!BE100="","",Протокол!BE100)</f>
        <v/>
      </c>
    </row>
    <row r="149" spans="1:29" s="147" customFormat="1" x14ac:dyDescent="0.2">
      <c r="A149" s="147">
        <f t="shared" si="2"/>
        <v>0</v>
      </c>
      <c r="B149" s="148">
        <f>IF(Протокол!B101="","",Протокол!B101)</f>
        <v>92</v>
      </c>
      <c r="C149" s="148" t="str">
        <f>IF(Протокол!F101="","",Протокол!C101)</f>
        <v/>
      </c>
      <c r="D149" s="149" t="str">
        <f>IF(Протокол!G101="","",Протокол!G101)</f>
        <v/>
      </c>
      <c r="E149" s="149" t="str">
        <f>IF(Протокол!H101="","",Протокол!H101)</f>
        <v/>
      </c>
      <c r="F149" s="149" t="str">
        <f>IF(Протокол!I101="","",Протокол!I101)</f>
        <v/>
      </c>
      <c r="G149" s="149" t="str">
        <f>IF(Протокол!J101="","",Протокол!J101)</f>
        <v/>
      </c>
      <c r="H149" s="149" t="str">
        <f>IF(Протокол!K101="","",Протокол!K101)</f>
        <v/>
      </c>
      <c r="I149" s="149" t="str">
        <f>IF(Протокол!L101="","",Протокол!L101)</f>
        <v/>
      </c>
      <c r="J149" s="149" t="str">
        <f>IF(Протокол!M101="","",Протокол!M101)</f>
        <v/>
      </c>
      <c r="K149" s="149" t="str">
        <f>IF(Протокол!N101="","",Протокол!N101)</f>
        <v/>
      </c>
      <c r="L149" s="149" t="str">
        <f>IF(Протокол!O101="","",Протокол!O101)</f>
        <v/>
      </c>
      <c r="M149" s="149" t="str">
        <f>IF(Протокол!P101="","",Протокол!P101)</f>
        <v/>
      </c>
      <c r="N149" s="149" t="str">
        <f>IF(Протокол!Q101="","",Протокол!Q101)</f>
        <v/>
      </c>
      <c r="O149" s="149" t="str">
        <f>IF(Протокол!R101="","",Протокол!R101)</f>
        <v/>
      </c>
      <c r="P149" s="149" t="str">
        <f>IF(Протокол!S101="","",Протокол!S101)</f>
        <v/>
      </c>
      <c r="Q149" s="149" t="str">
        <f>IF(Протокол!T101="","",Протокол!T101)</f>
        <v/>
      </c>
      <c r="R149" s="149" t="str">
        <f>IF(Протокол!U101="","",Протокол!U101)</f>
        <v/>
      </c>
      <c r="S149" s="149" t="str">
        <f>IF(Протокол!V101="","",Протокол!V101)</f>
        <v/>
      </c>
      <c r="T149" s="149" t="str">
        <f>IF(Протокол!W101="","",Протокол!W101)</f>
        <v/>
      </c>
      <c r="U149" s="149" t="str">
        <f>IF(Протокол!X101="","",Протокол!X101)</f>
        <v/>
      </c>
      <c r="V149" s="149" t="str">
        <f>IF(Протокол!Y101="","",Протокол!Y101)</f>
        <v/>
      </c>
      <c r="W149" s="149" t="str">
        <f>IF(Протокол!Z101="","",Протокол!Z101)</f>
        <v/>
      </c>
      <c r="X149" s="149" t="str">
        <f>IF(Протокол!AA101="","",Протокол!AA101)</f>
        <v/>
      </c>
      <c r="Y149" s="149" t="str">
        <f>IF(AND(LEN(C149)&gt;0,Z149&gt;0,Z149&lt;21),Протокол!BF101,"")</f>
        <v/>
      </c>
      <c r="Z149" s="147" t="str">
        <f>IF(Протокол!F101="","",Протокол!F101)</f>
        <v/>
      </c>
      <c r="AB149" s="149" t="str">
        <f>IF(Протокол!BD101="","",Протокол!BD101)</f>
        <v/>
      </c>
      <c r="AC149" s="149" t="str">
        <f>IF(Протокол!BE101="","",Протокол!BE101)</f>
        <v/>
      </c>
    </row>
    <row r="150" spans="1:29" s="147" customFormat="1" x14ac:dyDescent="0.2">
      <c r="A150" s="147">
        <f t="shared" si="2"/>
        <v>0</v>
      </c>
      <c r="B150" s="148">
        <f>IF(Протокол!B102="","",Протокол!B102)</f>
        <v>93</v>
      </c>
      <c r="C150" s="148" t="str">
        <f>IF(Протокол!F102="","",Протокол!C102)</f>
        <v/>
      </c>
      <c r="D150" s="149" t="str">
        <f>IF(Протокол!G102="","",Протокол!G102)</f>
        <v/>
      </c>
      <c r="E150" s="149" t="str">
        <f>IF(Протокол!H102="","",Протокол!H102)</f>
        <v/>
      </c>
      <c r="F150" s="149" t="str">
        <f>IF(Протокол!I102="","",Протокол!I102)</f>
        <v/>
      </c>
      <c r="G150" s="149" t="str">
        <f>IF(Протокол!J102="","",Протокол!J102)</f>
        <v/>
      </c>
      <c r="H150" s="149" t="str">
        <f>IF(Протокол!K102="","",Протокол!K102)</f>
        <v/>
      </c>
      <c r="I150" s="149" t="str">
        <f>IF(Протокол!L102="","",Протокол!L102)</f>
        <v/>
      </c>
      <c r="J150" s="149" t="str">
        <f>IF(Протокол!M102="","",Протокол!M102)</f>
        <v/>
      </c>
      <c r="K150" s="149" t="str">
        <f>IF(Протокол!N102="","",Протокол!N102)</f>
        <v/>
      </c>
      <c r="L150" s="149" t="str">
        <f>IF(Протокол!O102="","",Протокол!O102)</f>
        <v/>
      </c>
      <c r="M150" s="149" t="str">
        <f>IF(Протокол!P102="","",Протокол!P102)</f>
        <v/>
      </c>
      <c r="N150" s="149" t="str">
        <f>IF(Протокол!Q102="","",Протокол!Q102)</f>
        <v/>
      </c>
      <c r="O150" s="149" t="str">
        <f>IF(Протокол!R102="","",Протокол!R102)</f>
        <v/>
      </c>
      <c r="P150" s="149" t="str">
        <f>IF(Протокол!S102="","",Протокол!S102)</f>
        <v/>
      </c>
      <c r="Q150" s="149" t="str">
        <f>IF(Протокол!T102="","",Протокол!T102)</f>
        <v/>
      </c>
      <c r="R150" s="149" t="str">
        <f>IF(Протокол!U102="","",Протокол!U102)</f>
        <v/>
      </c>
      <c r="S150" s="149" t="str">
        <f>IF(Протокол!V102="","",Протокол!V102)</f>
        <v/>
      </c>
      <c r="T150" s="149" t="str">
        <f>IF(Протокол!W102="","",Протокол!W102)</f>
        <v/>
      </c>
      <c r="U150" s="149" t="str">
        <f>IF(Протокол!X102="","",Протокол!X102)</f>
        <v/>
      </c>
      <c r="V150" s="149" t="str">
        <f>IF(Протокол!Y102="","",Протокол!Y102)</f>
        <v/>
      </c>
      <c r="W150" s="149" t="str">
        <f>IF(Протокол!Z102="","",Протокол!Z102)</f>
        <v/>
      </c>
      <c r="X150" s="149" t="str">
        <f>IF(Протокол!AA102="","",Протокол!AA102)</f>
        <v/>
      </c>
      <c r="Y150" s="149" t="str">
        <f>IF(AND(LEN(C150)&gt;0,Z150&gt;0,Z150&lt;21),Протокол!BF102,"")</f>
        <v/>
      </c>
      <c r="Z150" s="147" t="str">
        <f>IF(Протокол!F102="","",Протокол!F102)</f>
        <v/>
      </c>
      <c r="AB150" s="149" t="str">
        <f>IF(Протокол!BD102="","",Протокол!BD102)</f>
        <v/>
      </c>
      <c r="AC150" s="149" t="str">
        <f>IF(Протокол!BE102="","",Протокол!BE102)</f>
        <v/>
      </c>
    </row>
    <row r="151" spans="1:29" s="147" customFormat="1" x14ac:dyDescent="0.2">
      <c r="A151" s="147">
        <f t="shared" si="2"/>
        <v>0</v>
      </c>
      <c r="B151" s="148">
        <f>IF(Протокол!B103="","",Протокол!B103)</f>
        <v>94</v>
      </c>
      <c r="C151" s="148" t="str">
        <f>IF(Протокол!F103="","",Протокол!C103)</f>
        <v/>
      </c>
      <c r="D151" s="149" t="str">
        <f>IF(Протокол!G103="","",Протокол!G103)</f>
        <v/>
      </c>
      <c r="E151" s="149" t="str">
        <f>IF(Протокол!H103="","",Протокол!H103)</f>
        <v/>
      </c>
      <c r="F151" s="149" t="str">
        <f>IF(Протокол!I103="","",Протокол!I103)</f>
        <v/>
      </c>
      <c r="G151" s="149" t="str">
        <f>IF(Протокол!J103="","",Протокол!J103)</f>
        <v/>
      </c>
      <c r="H151" s="149" t="str">
        <f>IF(Протокол!K103="","",Протокол!K103)</f>
        <v/>
      </c>
      <c r="I151" s="149" t="str">
        <f>IF(Протокол!L103="","",Протокол!L103)</f>
        <v/>
      </c>
      <c r="J151" s="149" t="str">
        <f>IF(Протокол!M103="","",Протокол!M103)</f>
        <v/>
      </c>
      <c r="K151" s="149" t="str">
        <f>IF(Протокол!N103="","",Протокол!N103)</f>
        <v/>
      </c>
      <c r="L151" s="149" t="str">
        <f>IF(Протокол!O103="","",Протокол!O103)</f>
        <v/>
      </c>
      <c r="M151" s="149" t="str">
        <f>IF(Протокол!P103="","",Протокол!P103)</f>
        <v/>
      </c>
      <c r="N151" s="149" t="str">
        <f>IF(Протокол!Q103="","",Протокол!Q103)</f>
        <v/>
      </c>
      <c r="O151" s="149" t="str">
        <f>IF(Протокол!R103="","",Протокол!R103)</f>
        <v/>
      </c>
      <c r="P151" s="149" t="str">
        <f>IF(Протокол!S103="","",Протокол!S103)</f>
        <v/>
      </c>
      <c r="Q151" s="149" t="str">
        <f>IF(Протокол!T103="","",Протокол!T103)</f>
        <v/>
      </c>
      <c r="R151" s="149" t="str">
        <f>IF(Протокол!U103="","",Протокол!U103)</f>
        <v/>
      </c>
      <c r="S151" s="149" t="str">
        <f>IF(Протокол!V103="","",Протокол!V103)</f>
        <v/>
      </c>
      <c r="T151" s="149" t="str">
        <f>IF(Протокол!W103="","",Протокол!W103)</f>
        <v/>
      </c>
      <c r="U151" s="149" t="str">
        <f>IF(Протокол!X103="","",Протокол!X103)</f>
        <v/>
      </c>
      <c r="V151" s="149" t="str">
        <f>IF(Протокол!Y103="","",Протокол!Y103)</f>
        <v/>
      </c>
      <c r="W151" s="149" t="str">
        <f>IF(Протокол!Z103="","",Протокол!Z103)</f>
        <v/>
      </c>
      <c r="X151" s="149" t="str">
        <f>IF(Протокол!AA103="","",Протокол!AA103)</f>
        <v/>
      </c>
      <c r="Y151" s="149" t="str">
        <f>IF(AND(LEN(C151)&gt;0,Z151&gt;0,Z151&lt;21),Протокол!BF103,"")</f>
        <v/>
      </c>
      <c r="Z151" s="147" t="str">
        <f>IF(Протокол!F103="","",Протокол!F103)</f>
        <v/>
      </c>
      <c r="AB151" s="149" t="str">
        <f>IF(Протокол!BD103="","",Протокол!BD103)</f>
        <v/>
      </c>
      <c r="AC151" s="149" t="str">
        <f>IF(Протокол!BE103="","",Протокол!BE103)</f>
        <v/>
      </c>
    </row>
    <row r="152" spans="1:29" s="147" customFormat="1" x14ac:dyDescent="0.2">
      <c r="A152" s="147">
        <f t="shared" si="2"/>
        <v>0</v>
      </c>
      <c r="B152" s="148">
        <f>IF(Протокол!B104="","",Протокол!B104)</f>
        <v>95</v>
      </c>
      <c r="C152" s="148" t="str">
        <f>IF(Протокол!F104="","",Протокол!C104)</f>
        <v/>
      </c>
      <c r="D152" s="149" t="str">
        <f>IF(Протокол!G104="","",Протокол!G104)</f>
        <v/>
      </c>
      <c r="E152" s="149" t="str">
        <f>IF(Протокол!H104="","",Протокол!H104)</f>
        <v/>
      </c>
      <c r="F152" s="149" t="str">
        <f>IF(Протокол!I104="","",Протокол!I104)</f>
        <v/>
      </c>
      <c r="G152" s="149" t="str">
        <f>IF(Протокол!J104="","",Протокол!J104)</f>
        <v/>
      </c>
      <c r="H152" s="149" t="str">
        <f>IF(Протокол!K104="","",Протокол!K104)</f>
        <v/>
      </c>
      <c r="I152" s="149" t="str">
        <f>IF(Протокол!L104="","",Протокол!L104)</f>
        <v/>
      </c>
      <c r="J152" s="149" t="str">
        <f>IF(Протокол!M104="","",Протокол!M104)</f>
        <v/>
      </c>
      <c r="K152" s="149" t="str">
        <f>IF(Протокол!N104="","",Протокол!N104)</f>
        <v/>
      </c>
      <c r="L152" s="149" t="str">
        <f>IF(Протокол!O104="","",Протокол!O104)</f>
        <v/>
      </c>
      <c r="M152" s="149" t="str">
        <f>IF(Протокол!P104="","",Протокол!P104)</f>
        <v/>
      </c>
      <c r="N152" s="149" t="str">
        <f>IF(Протокол!Q104="","",Протокол!Q104)</f>
        <v/>
      </c>
      <c r="O152" s="149" t="str">
        <f>IF(Протокол!R104="","",Протокол!R104)</f>
        <v/>
      </c>
      <c r="P152" s="149" t="str">
        <f>IF(Протокол!S104="","",Протокол!S104)</f>
        <v/>
      </c>
      <c r="Q152" s="149" t="str">
        <f>IF(Протокол!T104="","",Протокол!T104)</f>
        <v/>
      </c>
      <c r="R152" s="149" t="str">
        <f>IF(Протокол!U104="","",Протокол!U104)</f>
        <v/>
      </c>
      <c r="S152" s="149" t="str">
        <f>IF(Протокол!V104="","",Протокол!V104)</f>
        <v/>
      </c>
      <c r="T152" s="149" t="str">
        <f>IF(Протокол!W104="","",Протокол!W104)</f>
        <v/>
      </c>
      <c r="U152" s="149" t="str">
        <f>IF(Протокол!X104="","",Протокол!X104)</f>
        <v/>
      </c>
      <c r="V152" s="149" t="str">
        <f>IF(Протокол!Y104="","",Протокол!Y104)</f>
        <v/>
      </c>
      <c r="W152" s="149" t="str">
        <f>IF(Протокол!Z104="","",Протокол!Z104)</f>
        <v/>
      </c>
      <c r="X152" s="149" t="str">
        <f>IF(Протокол!AA104="","",Протокол!AA104)</f>
        <v/>
      </c>
      <c r="Y152" s="149" t="str">
        <f>IF(AND(LEN(C152)&gt;0,Z152&gt;0,Z152&lt;21),Протокол!BF104,"")</f>
        <v/>
      </c>
      <c r="Z152" s="147" t="str">
        <f>IF(Протокол!F104="","",Протокол!F104)</f>
        <v/>
      </c>
      <c r="AB152" s="149" t="str">
        <f>IF(Протокол!BD104="","",Протокол!BD104)</f>
        <v/>
      </c>
      <c r="AC152" s="149" t="str">
        <f>IF(Протокол!BE104="","",Протокол!BE104)</f>
        <v/>
      </c>
    </row>
    <row r="153" spans="1:29" s="147" customFormat="1" x14ac:dyDescent="0.2">
      <c r="A153" s="147">
        <f t="shared" si="2"/>
        <v>0</v>
      </c>
      <c r="B153" s="148">
        <f>IF(Протокол!B105="","",Протокол!B105)</f>
        <v>96</v>
      </c>
      <c r="C153" s="148" t="str">
        <f>IF(Протокол!F105="","",Протокол!C105)</f>
        <v/>
      </c>
      <c r="D153" s="149" t="str">
        <f>IF(Протокол!G105="","",Протокол!G105)</f>
        <v/>
      </c>
      <c r="E153" s="149" t="str">
        <f>IF(Протокол!H105="","",Протокол!H105)</f>
        <v/>
      </c>
      <c r="F153" s="149" t="str">
        <f>IF(Протокол!I105="","",Протокол!I105)</f>
        <v/>
      </c>
      <c r="G153" s="149" t="str">
        <f>IF(Протокол!J105="","",Протокол!J105)</f>
        <v/>
      </c>
      <c r="H153" s="149" t="str">
        <f>IF(Протокол!K105="","",Протокол!K105)</f>
        <v/>
      </c>
      <c r="I153" s="149" t="str">
        <f>IF(Протокол!L105="","",Протокол!L105)</f>
        <v/>
      </c>
      <c r="J153" s="149" t="str">
        <f>IF(Протокол!M105="","",Протокол!M105)</f>
        <v/>
      </c>
      <c r="K153" s="149" t="str">
        <f>IF(Протокол!N105="","",Протокол!N105)</f>
        <v/>
      </c>
      <c r="L153" s="149" t="str">
        <f>IF(Протокол!O105="","",Протокол!O105)</f>
        <v/>
      </c>
      <c r="M153" s="149" t="str">
        <f>IF(Протокол!P105="","",Протокол!P105)</f>
        <v/>
      </c>
      <c r="N153" s="149" t="str">
        <f>IF(Протокол!Q105="","",Протокол!Q105)</f>
        <v/>
      </c>
      <c r="O153" s="149" t="str">
        <f>IF(Протокол!R105="","",Протокол!R105)</f>
        <v/>
      </c>
      <c r="P153" s="149" t="str">
        <f>IF(Протокол!S105="","",Протокол!S105)</f>
        <v/>
      </c>
      <c r="Q153" s="149" t="str">
        <f>IF(Протокол!T105="","",Протокол!T105)</f>
        <v/>
      </c>
      <c r="R153" s="149" t="str">
        <f>IF(Протокол!U105="","",Протокол!U105)</f>
        <v/>
      </c>
      <c r="S153" s="149" t="str">
        <f>IF(Протокол!V105="","",Протокол!V105)</f>
        <v/>
      </c>
      <c r="T153" s="149" t="str">
        <f>IF(Протокол!W105="","",Протокол!W105)</f>
        <v/>
      </c>
      <c r="U153" s="149" t="str">
        <f>IF(Протокол!X105="","",Протокол!X105)</f>
        <v/>
      </c>
      <c r="V153" s="149" t="str">
        <f>IF(Протокол!Y105="","",Протокол!Y105)</f>
        <v/>
      </c>
      <c r="W153" s="149" t="str">
        <f>IF(Протокол!Z105="","",Протокол!Z105)</f>
        <v/>
      </c>
      <c r="X153" s="149" t="str">
        <f>IF(Протокол!AA105="","",Протокол!AA105)</f>
        <v/>
      </c>
      <c r="Y153" s="149" t="str">
        <f>IF(AND(LEN(C153)&gt;0,Z153&gt;0,Z153&lt;21),Протокол!BF105,"")</f>
        <v/>
      </c>
      <c r="Z153" s="147" t="str">
        <f>IF(Протокол!F105="","",Протокол!F105)</f>
        <v/>
      </c>
      <c r="AB153" s="149" t="str">
        <f>IF(Протокол!BD105="","",Протокол!BD105)</f>
        <v/>
      </c>
      <c r="AC153" s="149" t="str">
        <f>IF(Протокол!BE105="","",Протокол!BE105)</f>
        <v/>
      </c>
    </row>
    <row r="154" spans="1:29" s="147" customFormat="1" x14ac:dyDescent="0.2">
      <c r="A154" s="147">
        <f t="shared" si="2"/>
        <v>0</v>
      </c>
      <c r="B154" s="148">
        <f>IF(Протокол!B106="","",Протокол!B106)</f>
        <v>97</v>
      </c>
      <c r="C154" s="148" t="str">
        <f>IF(Протокол!F106="","",Протокол!C106)</f>
        <v/>
      </c>
      <c r="D154" s="149" t="str">
        <f>IF(Протокол!G106="","",Протокол!G106)</f>
        <v/>
      </c>
      <c r="E154" s="149" t="str">
        <f>IF(Протокол!H106="","",Протокол!H106)</f>
        <v/>
      </c>
      <c r="F154" s="149" t="str">
        <f>IF(Протокол!I106="","",Протокол!I106)</f>
        <v/>
      </c>
      <c r="G154" s="149" t="str">
        <f>IF(Протокол!J106="","",Протокол!J106)</f>
        <v/>
      </c>
      <c r="H154" s="149" t="str">
        <f>IF(Протокол!K106="","",Протокол!K106)</f>
        <v/>
      </c>
      <c r="I154" s="149" t="str">
        <f>IF(Протокол!L106="","",Протокол!L106)</f>
        <v/>
      </c>
      <c r="J154" s="149" t="str">
        <f>IF(Протокол!M106="","",Протокол!M106)</f>
        <v/>
      </c>
      <c r="K154" s="149" t="str">
        <f>IF(Протокол!N106="","",Протокол!N106)</f>
        <v/>
      </c>
      <c r="L154" s="149" t="str">
        <f>IF(Протокол!O106="","",Протокол!O106)</f>
        <v/>
      </c>
      <c r="M154" s="149" t="str">
        <f>IF(Протокол!P106="","",Протокол!P106)</f>
        <v/>
      </c>
      <c r="N154" s="149" t="str">
        <f>IF(Протокол!Q106="","",Протокол!Q106)</f>
        <v/>
      </c>
      <c r="O154" s="149" t="str">
        <f>IF(Протокол!R106="","",Протокол!R106)</f>
        <v/>
      </c>
      <c r="P154" s="149" t="str">
        <f>IF(Протокол!S106="","",Протокол!S106)</f>
        <v/>
      </c>
      <c r="Q154" s="149" t="str">
        <f>IF(Протокол!T106="","",Протокол!T106)</f>
        <v/>
      </c>
      <c r="R154" s="149" t="str">
        <f>IF(Протокол!U106="","",Протокол!U106)</f>
        <v/>
      </c>
      <c r="S154" s="149" t="str">
        <f>IF(Протокол!V106="","",Протокол!V106)</f>
        <v/>
      </c>
      <c r="T154" s="149" t="str">
        <f>IF(Протокол!W106="","",Протокол!W106)</f>
        <v/>
      </c>
      <c r="U154" s="149" t="str">
        <f>IF(Протокол!X106="","",Протокол!X106)</f>
        <v/>
      </c>
      <c r="V154" s="149" t="str">
        <f>IF(Протокол!Y106="","",Протокол!Y106)</f>
        <v/>
      </c>
      <c r="W154" s="149" t="str">
        <f>IF(Протокол!Z106="","",Протокол!Z106)</f>
        <v/>
      </c>
      <c r="X154" s="149" t="str">
        <f>IF(Протокол!AA106="","",Протокол!AA106)</f>
        <v/>
      </c>
      <c r="Y154" s="149" t="str">
        <f>IF(AND(LEN(C154)&gt;0,Z154&gt;0,Z154&lt;21),Протокол!BF106,"")</f>
        <v/>
      </c>
      <c r="Z154" s="147" t="str">
        <f>IF(Протокол!F106="","",Протокол!F106)</f>
        <v/>
      </c>
      <c r="AB154" s="149" t="str">
        <f>IF(Протокол!BD106="","",Протокол!BD106)</f>
        <v/>
      </c>
      <c r="AC154" s="149" t="str">
        <f>IF(Протокол!BE106="","",Протокол!BE106)</f>
        <v/>
      </c>
    </row>
    <row r="155" spans="1:29" s="147" customFormat="1" x14ac:dyDescent="0.2">
      <c r="A155" s="147">
        <f t="shared" si="2"/>
        <v>0</v>
      </c>
      <c r="B155" s="148">
        <f>IF(Протокол!B107="","",Протокол!B107)</f>
        <v>98</v>
      </c>
      <c r="C155" s="148" t="str">
        <f>IF(Протокол!F107="","",Протокол!C107)</f>
        <v/>
      </c>
      <c r="D155" s="149" t="str">
        <f>IF(Протокол!G107="","",Протокол!G107)</f>
        <v/>
      </c>
      <c r="E155" s="149" t="str">
        <f>IF(Протокол!H107="","",Протокол!H107)</f>
        <v/>
      </c>
      <c r="F155" s="149" t="str">
        <f>IF(Протокол!I107="","",Протокол!I107)</f>
        <v/>
      </c>
      <c r="G155" s="149" t="str">
        <f>IF(Протокол!J107="","",Протокол!J107)</f>
        <v/>
      </c>
      <c r="H155" s="149" t="str">
        <f>IF(Протокол!K107="","",Протокол!K107)</f>
        <v/>
      </c>
      <c r="I155" s="149" t="str">
        <f>IF(Протокол!L107="","",Протокол!L107)</f>
        <v/>
      </c>
      <c r="J155" s="149" t="str">
        <f>IF(Протокол!M107="","",Протокол!M107)</f>
        <v/>
      </c>
      <c r="K155" s="149" t="str">
        <f>IF(Протокол!N107="","",Протокол!N107)</f>
        <v/>
      </c>
      <c r="L155" s="149" t="str">
        <f>IF(Протокол!O107="","",Протокол!O107)</f>
        <v/>
      </c>
      <c r="M155" s="149" t="str">
        <f>IF(Протокол!P107="","",Протокол!P107)</f>
        <v/>
      </c>
      <c r="N155" s="149" t="str">
        <f>IF(Протокол!Q107="","",Протокол!Q107)</f>
        <v/>
      </c>
      <c r="O155" s="149" t="str">
        <f>IF(Протокол!R107="","",Протокол!R107)</f>
        <v/>
      </c>
      <c r="P155" s="149" t="str">
        <f>IF(Протокол!S107="","",Протокол!S107)</f>
        <v/>
      </c>
      <c r="Q155" s="149" t="str">
        <f>IF(Протокол!T107="","",Протокол!T107)</f>
        <v/>
      </c>
      <c r="R155" s="149" t="str">
        <f>IF(Протокол!U107="","",Протокол!U107)</f>
        <v/>
      </c>
      <c r="S155" s="149" t="str">
        <f>IF(Протокол!V107="","",Протокол!V107)</f>
        <v/>
      </c>
      <c r="T155" s="149" t="str">
        <f>IF(Протокол!W107="","",Протокол!W107)</f>
        <v/>
      </c>
      <c r="U155" s="149" t="str">
        <f>IF(Протокол!X107="","",Протокол!X107)</f>
        <v/>
      </c>
      <c r="V155" s="149" t="str">
        <f>IF(Протокол!Y107="","",Протокол!Y107)</f>
        <v/>
      </c>
      <c r="W155" s="149" t="str">
        <f>IF(Протокол!Z107="","",Протокол!Z107)</f>
        <v/>
      </c>
      <c r="X155" s="149" t="str">
        <f>IF(Протокол!AA107="","",Протокол!AA107)</f>
        <v/>
      </c>
      <c r="Y155" s="149" t="str">
        <f>IF(AND(LEN(C155)&gt;0,Z155&gt;0,Z155&lt;21),Протокол!BF107,"")</f>
        <v/>
      </c>
      <c r="Z155" s="147" t="str">
        <f>IF(Протокол!F107="","",Протокол!F107)</f>
        <v/>
      </c>
      <c r="AB155" s="149" t="str">
        <f>IF(Протокол!BD107="","",Протокол!BD107)</f>
        <v/>
      </c>
      <c r="AC155" s="149" t="str">
        <f>IF(Протокол!BE107="","",Протокол!BE107)</f>
        <v/>
      </c>
    </row>
    <row r="156" spans="1:29" s="147" customFormat="1" x14ac:dyDescent="0.2">
      <c r="A156" s="147">
        <f t="shared" si="2"/>
        <v>0</v>
      </c>
      <c r="B156" s="148">
        <f>IF(Протокол!B108="","",Протокол!B108)</f>
        <v>99</v>
      </c>
      <c r="C156" s="148" t="str">
        <f>IF(Протокол!F108="","",Протокол!C108)</f>
        <v/>
      </c>
      <c r="D156" s="149" t="str">
        <f>IF(Протокол!G108="","",Протокол!G108)</f>
        <v/>
      </c>
      <c r="E156" s="149" t="str">
        <f>IF(Протокол!H108="","",Протокол!H108)</f>
        <v/>
      </c>
      <c r="F156" s="149" t="str">
        <f>IF(Протокол!I108="","",Протокол!I108)</f>
        <v/>
      </c>
      <c r="G156" s="149" t="str">
        <f>IF(Протокол!J108="","",Протокол!J108)</f>
        <v/>
      </c>
      <c r="H156" s="149" t="str">
        <f>IF(Протокол!K108="","",Протокол!K108)</f>
        <v/>
      </c>
      <c r="I156" s="149" t="str">
        <f>IF(Протокол!L108="","",Протокол!L108)</f>
        <v/>
      </c>
      <c r="J156" s="149" t="str">
        <f>IF(Протокол!M108="","",Протокол!M108)</f>
        <v/>
      </c>
      <c r="K156" s="149" t="str">
        <f>IF(Протокол!N108="","",Протокол!N108)</f>
        <v/>
      </c>
      <c r="L156" s="149" t="str">
        <f>IF(Протокол!O108="","",Протокол!O108)</f>
        <v/>
      </c>
      <c r="M156" s="149" t="str">
        <f>IF(Протокол!P108="","",Протокол!P108)</f>
        <v/>
      </c>
      <c r="N156" s="149" t="str">
        <f>IF(Протокол!Q108="","",Протокол!Q108)</f>
        <v/>
      </c>
      <c r="O156" s="149" t="str">
        <f>IF(Протокол!R108="","",Протокол!R108)</f>
        <v/>
      </c>
      <c r="P156" s="149" t="str">
        <f>IF(Протокол!S108="","",Протокол!S108)</f>
        <v/>
      </c>
      <c r="Q156" s="149" t="str">
        <f>IF(Протокол!T108="","",Протокол!T108)</f>
        <v/>
      </c>
      <c r="R156" s="149" t="str">
        <f>IF(Протокол!U108="","",Протокол!U108)</f>
        <v/>
      </c>
      <c r="S156" s="149" t="str">
        <f>IF(Протокол!V108="","",Протокол!V108)</f>
        <v/>
      </c>
      <c r="T156" s="149" t="str">
        <f>IF(Протокол!W108="","",Протокол!W108)</f>
        <v/>
      </c>
      <c r="U156" s="149" t="str">
        <f>IF(Протокол!X108="","",Протокол!X108)</f>
        <v/>
      </c>
      <c r="V156" s="149" t="str">
        <f>IF(Протокол!Y108="","",Протокол!Y108)</f>
        <v/>
      </c>
      <c r="W156" s="149" t="str">
        <f>IF(Протокол!Z108="","",Протокол!Z108)</f>
        <v/>
      </c>
      <c r="X156" s="149" t="str">
        <f>IF(Протокол!AA108="","",Протокол!AA108)</f>
        <v/>
      </c>
      <c r="Y156" s="149" t="str">
        <f>IF(AND(LEN(C156)&gt;0,Z156&gt;0,Z156&lt;21),Протокол!BF108,"")</f>
        <v/>
      </c>
      <c r="Z156" s="147" t="str">
        <f>IF(Протокол!F108="","",Протокол!F108)</f>
        <v/>
      </c>
      <c r="AB156" s="149" t="str">
        <f>IF(Протокол!BD108="","",Протокол!BD108)</f>
        <v/>
      </c>
      <c r="AC156" s="149" t="str">
        <f>IF(Протокол!BE108="","",Протокол!BE108)</f>
        <v/>
      </c>
    </row>
    <row r="157" spans="1:29" s="147" customFormat="1" x14ac:dyDescent="0.2">
      <c r="A157" s="147">
        <f t="shared" si="2"/>
        <v>0</v>
      </c>
      <c r="B157" s="148">
        <f>IF(Протокол!B109="","",Протокол!B109)</f>
        <v>100</v>
      </c>
      <c r="C157" s="148" t="str">
        <f>IF(Протокол!F109="","",Протокол!C109)</f>
        <v/>
      </c>
      <c r="D157" s="149" t="str">
        <f>IF(Протокол!G109="","",Протокол!G109)</f>
        <v/>
      </c>
      <c r="E157" s="149" t="str">
        <f>IF(Протокол!H109="","",Протокол!H109)</f>
        <v/>
      </c>
      <c r="F157" s="149" t="str">
        <f>IF(Протокол!I109="","",Протокол!I109)</f>
        <v/>
      </c>
      <c r="G157" s="149" t="str">
        <f>IF(Протокол!J109="","",Протокол!J109)</f>
        <v/>
      </c>
      <c r="H157" s="149" t="str">
        <f>IF(Протокол!K109="","",Протокол!K109)</f>
        <v/>
      </c>
      <c r="I157" s="149" t="str">
        <f>IF(Протокол!L109="","",Протокол!L109)</f>
        <v/>
      </c>
      <c r="J157" s="149" t="str">
        <f>IF(Протокол!M109="","",Протокол!M109)</f>
        <v/>
      </c>
      <c r="K157" s="149" t="str">
        <f>IF(Протокол!N109="","",Протокол!N109)</f>
        <v/>
      </c>
      <c r="L157" s="149" t="str">
        <f>IF(Протокол!O109="","",Протокол!O109)</f>
        <v/>
      </c>
      <c r="M157" s="149" t="str">
        <f>IF(Протокол!P109="","",Протокол!P109)</f>
        <v/>
      </c>
      <c r="N157" s="149" t="str">
        <f>IF(Протокол!Q109="","",Протокол!Q109)</f>
        <v/>
      </c>
      <c r="O157" s="149" t="str">
        <f>IF(Протокол!R109="","",Протокол!R109)</f>
        <v/>
      </c>
      <c r="P157" s="149" t="str">
        <f>IF(Протокол!S109="","",Протокол!S109)</f>
        <v/>
      </c>
      <c r="Q157" s="149" t="str">
        <f>IF(Протокол!T109="","",Протокол!T109)</f>
        <v/>
      </c>
      <c r="R157" s="149" t="str">
        <f>IF(Протокол!U109="","",Протокол!U109)</f>
        <v/>
      </c>
      <c r="S157" s="149" t="str">
        <f>IF(Протокол!V109="","",Протокол!V109)</f>
        <v/>
      </c>
      <c r="T157" s="149" t="str">
        <f>IF(Протокол!W109="","",Протокол!W109)</f>
        <v/>
      </c>
      <c r="U157" s="149" t="str">
        <f>IF(Протокол!X109="","",Протокол!X109)</f>
        <v/>
      </c>
      <c r="V157" s="149" t="str">
        <f>IF(Протокол!Y109="","",Протокол!Y109)</f>
        <v/>
      </c>
      <c r="W157" s="149" t="str">
        <f>IF(Протокол!Z109="","",Протокол!Z109)</f>
        <v/>
      </c>
      <c r="X157" s="149" t="str">
        <f>IF(Протокол!AA109="","",Протокол!AA109)</f>
        <v/>
      </c>
      <c r="Y157" s="149" t="str">
        <f>IF(AND(LEN(C157)&gt;0,Z157&gt;0,Z157&lt;21),Протокол!BF109,"")</f>
        <v/>
      </c>
      <c r="Z157" s="147" t="str">
        <f>IF(Протокол!F109="","",Протокол!F109)</f>
        <v/>
      </c>
      <c r="AB157" s="149" t="str">
        <f>IF(Протокол!BD109="","",Протокол!BD109)</f>
        <v/>
      </c>
      <c r="AC157" s="149" t="str">
        <f>IF(Протокол!BE109="","",Протокол!BE109)</f>
        <v/>
      </c>
    </row>
    <row r="158" spans="1:29" s="147" customFormat="1" x14ac:dyDescent="0.2">
      <c r="A158" s="147">
        <f t="shared" si="2"/>
        <v>0</v>
      </c>
      <c r="B158" s="148">
        <f>IF(Протокол!B110="","",Протокол!B110)</f>
        <v>101</v>
      </c>
      <c r="C158" s="148" t="str">
        <f>IF(Протокол!F110="","",Протокол!C110)</f>
        <v/>
      </c>
      <c r="D158" s="149" t="str">
        <f>IF(Протокол!G110="","",Протокол!G110)</f>
        <v/>
      </c>
      <c r="E158" s="149" t="str">
        <f>IF(Протокол!H110="","",Протокол!H110)</f>
        <v/>
      </c>
      <c r="F158" s="149" t="str">
        <f>IF(Протокол!I110="","",Протокол!I110)</f>
        <v/>
      </c>
      <c r="G158" s="149" t="str">
        <f>IF(Протокол!J110="","",Протокол!J110)</f>
        <v/>
      </c>
      <c r="H158" s="149" t="str">
        <f>IF(Протокол!K110="","",Протокол!K110)</f>
        <v/>
      </c>
      <c r="I158" s="149" t="str">
        <f>IF(Протокол!L110="","",Протокол!L110)</f>
        <v/>
      </c>
      <c r="J158" s="149" t="str">
        <f>IF(Протокол!M110="","",Протокол!M110)</f>
        <v/>
      </c>
      <c r="K158" s="149" t="str">
        <f>IF(Протокол!N110="","",Протокол!N110)</f>
        <v/>
      </c>
      <c r="L158" s="149" t="str">
        <f>IF(Протокол!O110="","",Протокол!O110)</f>
        <v/>
      </c>
      <c r="M158" s="149" t="str">
        <f>IF(Протокол!P110="","",Протокол!P110)</f>
        <v/>
      </c>
      <c r="N158" s="149" t="str">
        <f>IF(Протокол!Q110="","",Протокол!Q110)</f>
        <v/>
      </c>
      <c r="O158" s="149" t="str">
        <f>IF(Протокол!R110="","",Протокол!R110)</f>
        <v/>
      </c>
      <c r="P158" s="149" t="str">
        <f>IF(Протокол!S110="","",Протокол!S110)</f>
        <v/>
      </c>
      <c r="Q158" s="149" t="str">
        <f>IF(Протокол!T110="","",Протокол!T110)</f>
        <v/>
      </c>
      <c r="R158" s="149" t="str">
        <f>IF(Протокол!U110="","",Протокол!U110)</f>
        <v/>
      </c>
      <c r="S158" s="149" t="str">
        <f>IF(Протокол!V110="","",Протокол!V110)</f>
        <v/>
      </c>
      <c r="T158" s="149" t="str">
        <f>IF(Протокол!W110="","",Протокол!W110)</f>
        <v/>
      </c>
      <c r="U158" s="149" t="str">
        <f>IF(Протокол!X110="","",Протокол!X110)</f>
        <v/>
      </c>
      <c r="V158" s="149" t="str">
        <f>IF(Протокол!Y110="","",Протокол!Y110)</f>
        <v/>
      </c>
      <c r="W158" s="149" t="str">
        <f>IF(Протокол!Z110="","",Протокол!Z110)</f>
        <v/>
      </c>
      <c r="X158" s="149" t="str">
        <f>IF(Протокол!AA110="","",Протокол!AA110)</f>
        <v/>
      </c>
      <c r="Y158" s="149" t="str">
        <f>IF(AND(LEN(C158)&gt;0,Z158&gt;0,Z158&lt;21),Протокол!BF110,"")</f>
        <v/>
      </c>
      <c r="Z158" s="147" t="str">
        <f>IF(Протокол!F110="","",Протокол!F110)</f>
        <v/>
      </c>
      <c r="AB158" s="149" t="str">
        <f>IF(Протокол!BD110="","",Протокол!BD110)</f>
        <v/>
      </c>
      <c r="AC158" s="149" t="str">
        <f>IF(Протокол!BE110="","",Протокол!BE110)</f>
        <v/>
      </c>
    </row>
    <row r="159" spans="1:29" s="147" customFormat="1" x14ac:dyDescent="0.2">
      <c r="A159" s="147">
        <f t="shared" si="2"/>
        <v>0</v>
      </c>
      <c r="B159" s="148">
        <f>IF(Протокол!B111="","",Протокол!B111)</f>
        <v>102</v>
      </c>
      <c r="C159" s="148" t="str">
        <f>IF(Протокол!F111="","",Протокол!C111)</f>
        <v/>
      </c>
      <c r="D159" s="149" t="str">
        <f>IF(Протокол!G111="","",Протокол!G111)</f>
        <v/>
      </c>
      <c r="E159" s="149" t="str">
        <f>IF(Протокол!H111="","",Протокол!H111)</f>
        <v/>
      </c>
      <c r="F159" s="149" t="str">
        <f>IF(Протокол!I111="","",Протокол!I111)</f>
        <v/>
      </c>
      <c r="G159" s="149" t="str">
        <f>IF(Протокол!J111="","",Протокол!J111)</f>
        <v/>
      </c>
      <c r="H159" s="149" t="str">
        <f>IF(Протокол!K111="","",Протокол!K111)</f>
        <v/>
      </c>
      <c r="I159" s="149" t="str">
        <f>IF(Протокол!L111="","",Протокол!L111)</f>
        <v/>
      </c>
      <c r="J159" s="149" t="str">
        <f>IF(Протокол!M111="","",Протокол!M111)</f>
        <v/>
      </c>
      <c r="K159" s="149" t="str">
        <f>IF(Протокол!N111="","",Протокол!N111)</f>
        <v/>
      </c>
      <c r="L159" s="149" t="str">
        <f>IF(Протокол!O111="","",Протокол!O111)</f>
        <v/>
      </c>
      <c r="M159" s="149" t="str">
        <f>IF(Протокол!P111="","",Протокол!P111)</f>
        <v/>
      </c>
      <c r="N159" s="149" t="str">
        <f>IF(Протокол!Q111="","",Протокол!Q111)</f>
        <v/>
      </c>
      <c r="O159" s="149" t="str">
        <f>IF(Протокол!R111="","",Протокол!R111)</f>
        <v/>
      </c>
      <c r="P159" s="149" t="str">
        <f>IF(Протокол!S111="","",Протокол!S111)</f>
        <v/>
      </c>
      <c r="Q159" s="149" t="str">
        <f>IF(Протокол!T111="","",Протокол!T111)</f>
        <v/>
      </c>
      <c r="R159" s="149" t="str">
        <f>IF(Протокол!U111="","",Протокол!U111)</f>
        <v/>
      </c>
      <c r="S159" s="149" t="str">
        <f>IF(Протокол!V111="","",Протокол!V111)</f>
        <v/>
      </c>
      <c r="T159" s="149" t="str">
        <f>IF(Протокол!W111="","",Протокол!W111)</f>
        <v/>
      </c>
      <c r="U159" s="149" t="str">
        <f>IF(Протокол!X111="","",Протокол!X111)</f>
        <v/>
      </c>
      <c r="V159" s="149" t="str">
        <f>IF(Протокол!Y111="","",Протокол!Y111)</f>
        <v/>
      </c>
      <c r="W159" s="149" t="str">
        <f>IF(Протокол!Z111="","",Протокол!Z111)</f>
        <v/>
      </c>
      <c r="X159" s="149" t="str">
        <f>IF(Протокол!AA111="","",Протокол!AA111)</f>
        <v/>
      </c>
      <c r="Y159" s="149" t="str">
        <f>IF(AND(LEN(C159)&gt;0,Z159&gt;0,Z159&lt;21),Протокол!BF111,"")</f>
        <v/>
      </c>
      <c r="Z159" s="147" t="str">
        <f>IF(Протокол!F111="","",Протокол!F111)</f>
        <v/>
      </c>
      <c r="AB159" s="149" t="str">
        <f>IF(Протокол!BD111="","",Протокол!BD111)</f>
        <v/>
      </c>
      <c r="AC159" s="149" t="str">
        <f>IF(Протокол!BE111="","",Протокол!BE111)</f>
        <v/>
      </c>
    </row>
    <row r="160" spans="1:29" s="147" customFormat="1" x14ac:dyDescent="0.2">
      <c r="A160" s="147">
        <f t="shared" si="2"/>
        <v>0</v>
      </c>
      <c r="B160" s="148">
        <f>IF(Протокол!B112="","",Протокол!B112)</f>
        <v>103</v>
      </c>
      <c r="C160" s="148" t="str">
        <f>IF(Протокол!F112="","",Протокол!C112)</f>
        <v/>
      </c>
      <c r="D160" s="149" t="str">
        <f>IF(Протокол!G112="","",Протокол!G112)</f>
        <v/>
      </c>
      <c r="E160" s="149" t="str">
        <f>IF(Протокол!H112="","",Протокол!H112)</f>
        <v/>
      </c>
      <c r="F160" s="149" t="str">
        <f>IF(Протокол!I112="","",Протокол!I112)</f>
        <v/>
      </c>
      <c r="G160" s="149" t="str">
        <f>IF(Протокол!J112="","",Протокол!J112)</f>
        <v/>
      </c>
      <c r="H160" s="149" t="str">
        <f>IF(Протокол!K112="","",Протокол!K112)</f>
        <v/>
      </c>
      <c r="I160" s="149" t="str">
        <f>IF(Протокол!L112="","",Протокол!L112)</f>
        <v/>
      </c>
      <c r="J160" s="149" t="str">
        <f>IF(Протокол!M112="","",Протокол!M112)</f>
        <v/>
      </c>
      <c r="K160" s="149" t="str">
        <f>IF(Протокол!N112="","",Протокол!N112)</f>
        <v/>
      </c>
      <c r="L160" s="149" t="str">
        <f>IF(Протокол!O112="","",Протокол!O112)</f>
        <v/>
      </c>
      <c r="M160" s="149" t="str">
        <f>IF(Протокол!P112="","",Протокол!P112)</f>
        <v/>
      </c>
      <c r="N160" s="149" t="str">
        <f>IF(Протокол!Q112="","",Протокол!Q112)</f>
        <v/>
      </c>
      <c r="O160" s="149" t="str">
        <f>IF(Протокол!R112="","",Протокол!R112)</f>
        <v/>
      </c>
      <c r="P160" s="149" t="str">
        <f>IF(Протокол!S112="","",Протокол!S112)</f>
        <v/>
      </c>
      <c r="Q160" s="149" t="str">
        <f>IF(Протокол!T112="","",Протокол!T112)</f>
        <v/>
      </c>
      <c r="R160" s="149" t="str">
        <f>IF(Протокол!U112="","",Протокол!U112)</f>
        <v/>
      </c>
      <c r="S160" s="149" t="str">
        <f>IF(Протокол!V112="","",Протокол!V112)</f>
        <v/>
      </c>
      <c r="T160" s="149" t="str">
        <f>IF(Протокол!W112="","",Протокол!W112)</f>
        <v/>
      </c>
      <c r="U160" s="149" t="str">
        <f>IF(Протокол!X112="","",Протокол!X112)</f>
        <v/>
      </c>
      <c r="V160" s="149" t="str">
        <f>IF(Протокол!Y112="","",Протокол!Y112)</f>
        <v/>
      </c>
      <c r="W160" s="149" t="str">
        <f>IF(Протокол!Z112="","",Протокол!Z112)</f>
        <v/>
      </c>
      <c r="X160" s="149" t="str">
        <f>IF(Протокол!AA112="","",Протокол!AA112)</f>
        <v/>
      </c>
      <c r="Y160" s="149" t="str">
        <f>IF(AND(LEN(C160)&gt;0,Z160&gt;0,Z160&lt;21),Протокол!BF112,"")</f>
        <v/>
      </c>
      <c r="Z160" s="147" t="str">
        <f>IF(Протокол!F112="","",Протокол!F112)</f>
        <v/>
      </c>
      <c r="AB160" s="149" t="str">
        <f>IF(Протокол!BD112="","",Протокол!BD112)</f>
        <v/>
      </c>
      <c r="AC160" s="149" t="str">
        <f>IF(Протокол!BE112="","",Протокол!BE112)</f>
        <v/>
      </c>
    </row>
    <row r="161" spans="1:29" s="147" customFormat="1" x14ac:dyDescent="0.2">
      <c r="A161" s="147">
        <f t="shared" si="2"/>
        <v>0</v>
      </c>
      <c r="B161" s="148">
        <f>IF(Протокол!B113="","",Протокол!B113)</f>
        <v>104</v>
      </c>
      <c r="C161" s="148" t="str">
        <f>IF(Протокол!F113="","",Протокол!C113)</f>
        <v/>
      </c>
      <c r="D161" s="149" t="str">
        <f>IF(Протокол!G113="","",Протокол!G113)</f>
        <v/>
      </c>
      <c r="E161" s="149" t="str">
        <f>IF(Протокол!H113="","",Протокол!H113)</f>
        <v/>
      </c>
      <c r="F161" s="149" t="str">
        <f>IF(Протокол!I113="","",Протокол!I113)</f>
        <v/>
      </c>
      <c r="G161" s="149" t="str">
        <f>IF(Протокол!J113="","",Протокол!J113)</f>
        <v/>
      </c>
      <c r="H161" s="149" t="str">
        <f>IF(Протокол!K113="","",Протокол!K113)</f>
        <v/>
      </c>
      <c r="I161" s="149" t="str">
        <f>IF(Протокол!L113="","",Протокол!L113)</f>
        <v/>
      </c>
      <c r="J161" s="149" t="str">
        <f>IF(Протокол!M113="","",Протокол!M113)</f>
        <v/>
      </c>
      <c r="K161" s="149" t="str">
        <f>IF(Протокол!N113="","",Протокол!N113)</f>
        <v/>
      </c>
      <c r="L161" s="149" t="str">
        <f>IF(Протокол!O113="","",Протокол!O113)</f>
        <v/>
      </c>
      <c r="M161" s="149" t="str">
        <f>IF(Протокол!P113="","",Протокол!P113)</f>
        <v/>
      </c>
      <c r="N161" s="149" t="str">
        <f>IF(Протокол!Q113="","",Протокол!Q113)</f>
        <v/>
      </c>
      <c r="O161" s="149" t="str">
        <f>IF(Протокол!R113="","",Протокол!R113)</f>
        <v/>
      </c>
      <c r="P161" s="149" t="str">
        <f>IF(Протокол!S113="","",Протокол!S113)</f>
        <v/>
      </c>
      <c r="Q161" s="149" t="str">
        <f>IF(Протокол!T113="","",Протокол!T113)</f>
        <v/>
      </c>
      <c r="R161" s="149" t="str">
        <f>IF(Протокол!U113="","",Протокол!U113)</f>
        <v/>
      </c>
      <c r="S161" s="149" t="str">
        <f>IF(Протокол!V113="","",Протокол!V113)</f>
        <v/>
      </c>
      <c r="T161" s="149" t="str">
        <f>IF(Протокол!W113="","",Протокол!W113)</f>
        <v/>
      </c>
      <c r="U161" s="149" t="str">
        <f>IF(Протокол!X113="","",Протокол!X113)</f>
        <v/>
      </c>
      <c r="V161" s="149" t="str">
        <f>IF(Протокол!Y113="","",Протокол!Y113)</f>
        <v/>
      </c>
      <c r="W161" s="149" t="str">
        <f>IF(Протокол!Z113="","",Протокол!Z113)</f>
        <v/>
      </c>
      <c r="X161" s="149" t="str">
        <f>IF(Протокол!AA113="","",Протокол!AA113)</f>
        <v/>
      </c>
      <c r="Y161" s="149" t="str">
        <f>IF(AND(LEN(C161)&gt;0,Z161&gt;0,Z161&lt;21),Протокол!BF113,"")</f>
        <v/>
      </c>
      <c r="Z161" s="147" t="str">
        <f>IF(Протокол!F113="","",Протокол!F113)</f>
        <v/>
      </c>
      <c r="AB161" s="149" t="str">
        <f>IF(Протокол!BD113="","",Протокол!BD113)</f>
        <v/>
      </c>
      <c r="AC161" s="149" t="str">
        <f>IF(Протокол!BE113="","",Протокол!BE113)</f>
        <v/>
      </c>
    </row>
    <row r="162" spans="1:29" s="147" customFormat="1" x14ac:dyDescent="0.2">
      <c r="A162" s="147">
        <f t="shared" si="2"/>
        <v>0</v>
      </c>
      <c r="B162" s="148">
        <f>IF(Протокол!B114="","",Протокол!B114)</f>
        <v>105</v>
      </c>
      <c r="C162" s="148" t="str">
        <f>IF(Протокол!F114="","",Протокол!C114)</f>
        <v/>
      </c>
      <c r="D162" s="149" t="str">
        <f>IF(Протокол!G114="","",Протокол!G114)</f>
        <v/>
      </c>
      <c r="E162" s="149" t="str">
        <f>IF(Протокол!H114="","",Протокол!H114)</f>
        <v/>
      </c>
      <c r="F162" s="149" t="str">
        <f>IF(Протокол!I114="","",Протокол!I114)</f>
        <v/>
      </c>
      <c r="G162" s="149" t="str">
        <f>IF(Протокол!J114="","",Протокол!J114)</f>
        <v/>
      </c>
      <c r="H162" s="149" t="str">
        <f>IF(Протокол!K114="","",Протокол!K114)</f>
        <v/>
      </c>
      <c r="I162" s="149" t="str">
        <f>IF(Протокол!L114="","",Протокол!L114)</f>
        <v/>
      </c>
      <c r="J162" s="149" t="str">
        <f>IF(Протокол!M114="","",Протокол!M114)</f>
        <v/>
      </c>
      <c r="K162" s="149" t="str">
        <f>IF(Протокол!N114="","",Протокол!N114)</f>
        <v/>
      </c>
      <c r="L162" s="149" t="str">
        <f>IF(Протокол!O114="","",Протокол!O114)</f>
        <v/>
      </c>
      <c r="M162" s="149" t="str">
        <f>IF(Протокол!P114="","",Протокол!P114)</f>
        <v/>
      </c>
      <c r="N162" s="149" t="str">
        <f>IF(Протокол!Q114="","",Протокол!Q114)</f>
        <v/>
      </c>
      <c r="O162" s="149" t="str">
        <f>IF(Протокол!R114="","",Протокол!R114)</f>
        <v/>
      </c>
      <c r="P162" s="149" t="str">
        <f>IF(Протокол!S114="","",Протокол!S114)</f>
        <v/>
      </c>
      <c r="Q162" s="149" t="str">
        <f>IF(Протокол!T114="","",Протокол!T114)</f>
        <v/>
      </c>
      <c r="R162" s="149" t="str">
        <f>IF(Протокол!U114="","",Протокол!U114)</f>
        <v/>
      </c>
      <c r="S162" s="149" t="str">
        <f>IF(Протокол!V114="","",Протокол!V114)</f>
        <v/>
      </c>
      <c r="T162" s="149" t="str">
        <f>IF(Протокол!W114="","",Протокол!W114)</f>
        <v/>
      </c>
      <c r="U162" s="149" t="str">
        <f>IF(Протокол!X114="","",Протокол!X114)</f>
        <v/>
      </c>
      <c r="V162" s="149" t="str">
        <f>IF(Протокол!Y114="","",Протокол!Y114)</f>
        <v/>
      </c>
      <c r="W162" s="149" t="str">
        <f>IF(Протокол!Z114="","",Протокол!Z114)</f>
        <v/>
      </c>
      <c r="X162" s="149" t="str">
        <f>IF(Протокол!AA114="","",Протокол!AA114)</f>
        <v/>
      </c>
      <c r="Y162" s="149" t="str">
        <f>IF(AND(LEN(C162)&gt;0,Z162&gt;0,Z162&lt;21),Протокол!BF114,"")</f>
        <v/>
      </c>
      <c r="Z162" s="147" t="str">
        <f>IF(Протокол!F114="","",Протокол!F114)</f>
        <v/>
      </c>
      <c r="AB162" s="149" t="str">
        <f>IF(Протокол!BD114="","",Протокол!BD114)</f>
        <v/>
      </c>
      <c r="AC162" s="149" t="str">
        <f>IF(Протокол!BE114="","",Протокол!BE114)</f>
        <v/>
      </c>
    </row>
    <row r="163" spans="1:29" s="147" customFormat="1" x14ac:dyDescent="0.2">
      <c r="A163" s="147">
        <f t="shared" si="2"/>
        <v>0</v>
      </c>
      <c r="B163" s="148">
        <f>IF(Протокол!B115="","",Протокол!B115)</f>
        <v>106</v>
      </c>
      <c r="C163" s="148" t="str">
        <f>IF(Протокол!F115="","",Протокол!C115)</f>
        <v/>
      </c>
      <c r="D163" s="149" t="str">
        <f>IF(Протокол!G115="","",Протокол!G115)</f>
        <v/>
      </c>
      <c r="E163" s="149" t="str">
        <f>IF(Протокол!H115="","",Протокол!H115)</f>
        <v/>
      </c>
      <c r="F163" s="149" t="str">
        <f>IF(Протокол!I115="","",Протокол!I115)</f>
        <v/>
      </c>
      <c r="G163" s="149" t="str">
        <f>IF(Протокол!J115="","",Протокол!J115)</f>
        <v/>
      </c>
      <c r="H163" s="149" t="str">
        <f>IF(Протокол!K115="","",Протокол!K115)</f>
        <v/>
      </c>
      <c r="I163" s="149" t="str">
        <f>IF(Протокол!L115="","",Протокол!L115)</f>
        <v/>
      </c>
      <c r="J163" s="149" t="str">
        <f>IF(Протокол!M115="","",Протокол!M115)</f>
        <v/>
      </c>
      <c r="K163" s="149" t="str">
        <f>IF(Протокол!N115="","",Протокол!N115)</f>
        <v/>
      </c>
      <c r="L163" s="149" t="str">
        <f>IF(Протокол!O115="","",Протокол!O115)</f>
        <v/>
      </c>
      <c r="M163" s="149" t="str">
        <f>IF(Протокол!P115="","",Протокол!P115)</f>
        <v/>
      </c>
      <c r="N163" s="149" t="str">
        <f>IF(Протокол!Q115="","",Протокол!Q115)</f>
        <v/>
      </c>
      <c r="O163" s="149" t="str">
        <f>IF(Протокол!R115="","",Протокол!R115)</f>
        <v/>
      </c>
      <c r="P163" s="149" t="str">
        <f>IF(Протокол!S115="","",Протокол!S115)</f>
        <v/>
      </c>
      <c r="Q163" s="149" t="str">
        <f>IF(Протокол!T115="","",Протокол!T115)</f>
        <v/>
      </c>
      <c r="R163" s="149" t="str">
        <f>IF(Протокол!U115="","",Протокол!U115)</f>
        <v/>
      </c>
      <c r="S163" s="149" t="str">
        <f>IF(Протокол!V115="","",Протокол!V115)</f>
        <v/>
      </c>
      <c r="T163" s="149" t="str">
        <f>IF(Протокол!W115="","",Протокол!W115)</f>
        <v/>
      </c>
      <c r="U163" s="149" t="str">
        <f>IF(Протокол!X115="","",Протокол!X115)</f>
        <v/>
      </c>
      <c r="V163" s="149" t="str">
        <f>IF(Протокол!Y115="","",Протокол!Y115)</f>
        <v/>
      </c>
      <c r="W163" s="149" t="str">
        <f>IF(Протокол!Z115="","",Протокол!Z115)</f>
        <v/>
      </c>
      <c r="X163" s="149" t="str">
        <f>IF(Протокол!AA115="","",Протокол!AA115)</f>
        <v/>
      </c>
      <c r="Y163" s="149" t="str">
        <f>IF(AND(LEN(C163)&gt;0,Z163&gt;0,Z163&lt;21),Протокол!BF115,"")</f>
        <v/>
      </c>
      <c r="Z163" s="147" t="str">
        <f>IF(Протокол!F115="","",Протокол!F115)</f>
        <v/>
      </c>
      <c r="AB163" s="149" t="str">
        <f>IF(Протокол!BD115="","",Протокол!BD115)</f>
        <v/>
      </c>
      <c r="AC163" s="149" t="str">
        <f>IF(Протокол!BE115="","",Протокол!BE115)</f>
        <v/>
      </c>
    </row>
    <row r="164" spans="1:29" s="147" customFormat="1" x14ac:dyDescent="0.2">
      <c r="A164" s="147">
        <f t="shared" si="2"/>
        <v>0</v>
      </c>
      <c r="B164" s="148">
        <f>IF(Протокол!B116="","",Протокол!B116)</f>
        <v>107</v>
      </c>
      <c r="C164" s="148" t="str">
        <f>IF(Протокол!F116="","",Протокол!C116)</f>
        <v/>
      </c>
      <c r="D164" s="149" t="str">
        <f>IF(Протокол!G116="","",Протокол!G116)</f>
        <v/>
      </c>
      <c r="E164" s="149" t="str">
        <f>IF(Протокол!H116="","",Протокол!H116)</f>
        <v/>
      </c>
      <c r="F164" s="149" t="str">
        <f>IF(Протокол!I116="","",Протокол!I116)</f>
        <v/>
      </c>
      <c r="G164" s="149" t="str">
        <f>IF(Протокол!J116="","",Протокол!J116)</f>
        <v/>
      </c>
      <c r="H164" s="149" t="str">
        <f>IF(Протокол!K116="","",Протокол!K116)</f>
        <v/>
      </c>
      <c r="I164" s="149" t="str">
        <f>IF(Протокол!L116="","",Протокол!L116)</f>
        <v/>
      </c>
      <c r="J164" s="149" t="str">
        <f>IF(Протокол!M116="","",Протокол!M116)</f>
        <v/>
      </c>
      <c r="K164" s="149" t="str">
        <f>IF(Протокол!N116="","",Протокол!N116)</f>
        <v/>
      </c>
      <c r="L164" s="149" t="str">
        <f>IF(Протокол!O116="","",Протокол!O116)</f>
        <v/>
      </c>
      <c r="M164" s="149" t="str">
        <f>IF(Протокол!P116="","",Протокол!P116)</f>
        <v/>
      </c>
      <c r="N164" s="149" t="str">
        <f>IF(Протокол!Q116="","",Протокол!Q116)</f>
        <v/>
      </c>
      <c r="O164" s="149" t="str">
        <f>IF(Протокол!R116="","",Протокол!R116)</f>
        <v/>
      </c>
      <c r="P164" s="149" t="str">
        <f>IF(Протокол!S116="","",Протокол!S116)</f>
        <v/>
      </c>
      <c r="Q164" s="149" t="str">
        <f>IF(Протокол!T116="","",Протокол!T116)</f>
        <v/>
      </c>
      <c r="R164" s="149" t="str">
        <f>IF(Протокол!U116="","",Протокол!U116)</f>
        <v/>
      </c>
      <c r="S164" s="149" t="str">
        <f>IF(Протокол!V116="","",Протокол!V116)</f>
        <v/>
      </c>
      <c r="T164" s="149" t="str">
        <f>IF(Протокол!W116="","",Протокол!W116)</f>
        <v/>
      </c>
      <c r="U164" s="149" t="str">
        <f>IF(Протокол!X116="","",Протокол!X116)</f>
        <v/>
      </c>
      <c r="V164" s="149" t="str">
        <f>IF(Протокол!Y116="","",Протокол!Y116)</f>
        <v/>
      </c>
      <c r="W164" s="149" t="str">
        <f>IF(Протокол!Z116="","",Протокол!Z116)</f>
        <v/>
      </c>
      <c r="X164" s="149" t="str">
        <f>IF(Протокол!AA116="","",Протокол!AA116)</f>
        <v/>
      </c>
      <c r="Y164" s="149" t="str">
        <f>IF(AND(LEN(C164)&gt;0,Z164&gt;0,Z164&lt;21),Протокол!BF116,"")</f>
        <v/>
      </c>
      <c r="Z164" s="147" t="str">
        <f>IF(Протокол!F116="","",Протокол!F116)</f>
        <v/>
      </c>
      <c r="AB164" s="149" t="str">
        <f>IF(Протокол!BD116="","",Протокол!BD116)</f>
        <v/>
      </c>
      <c r="AC164" s="149" t="str">
        <f>IF(Протокол!BE116="","",Протокол!BE116)</f>
        <v/>
      </c>
    </row>
    <row r="165" spans="1:29" s="147" customFormat="1" x14ac:dyDescent="0.2">
      <c r="A165" s="147">
        <f t="shared" si="2"/>
        <v>0</v>
      </c>
      <c r="B165" s="148">
        <f>IF(Протокол!B117="","",Протокол!B117)</f>
        <v>108</v>
      </c>
      <c r="C165" s="148" t="str">
        <f>IF(Протокол!F117="","",Протокол!C117)</f>
        <v/>
      </c>
      <c r="D165" s="149" t="str">
        <f>IF(Протокол!G117="","",Протокол!G117)</f>
        <v/>
      </c>
      <c r="E165" s="149" t="str">
        <f>IF(Протокол!H117="","",Протокол!H117)</f>
        <v/>
      </c>
      <c r="F165" s="149" t="str">
        <f>IF(Протокол!I117="","",Протокол!I117)</f>
        <v/>
      </c>
      <c r="G165" s="149" t="str">
        <f>IF(Протокол!J117="","",Протокол!J117)</f>
        <v/>
      </c>
      <c r="H165" s="149" t="str">
        <f>IF(Протокол!K117="","",Протокол!K117)</f>
        <v/>
      </c>
      <c r="I165" s="149" t="str">
        <f>IF(Протокол!L117="","",Протокол!L117)</f>
        <v/>
      </c>
      <c r="J165" s="149" t="str">
        <f>IF(Протокол!M117="","",Протокол!M117)</f>
        <v/>
      </c>
      <c r="K165" s="149" t="str">
        <f>IF(Протокол!N117="","",Протокол!N117)</f>
        <v/>
      </c>
      <c r="L165" s="149" t="str">
        <f>IF(Протокол!O117="","",Протокол!O117)</f>
        <v/>
      </c>
      <c r="M165" s="149" t="str">
        <f>IF(Протокол!P117="","",Протокол!P117)</f>
        <v/>
      </c>
      <c r="N165" s="149" t="str">
        <f>IF(Протокол!Q117="","",Протокол!Q117)</f>
        <v/>
      </c>
      <c r="O165" s="149" t="str">
        <f>IF(Протокол!R117="","",Протокол!R117)</f>
        <v/>
      </c>
      <c r="P165" s="149" t="str">
        <f>IF(Протокол!S117="","",Протокол!S117)</f>
        <v/>
      </c>
      <c r="Q165" s="149" t="str">
        <f>IF(Протокол!T117="","",Протокол!T117)</f>
        <v/>
      </c>
      <c r="R165" s="149" t="str">
        <f>IF(Протокол!U117="","",Протокол!U117)</f>
        <v/>
      </c>
      <c r="S165" s="149" t="str">
        <f>IF(Протокол!V117="","",Протокол!V117)</f>
        <v/>
      </c>
      <c r="T165" s="149" t="str">
        <f>IF(Протокол!W117="","",Протокол!W117)</f>
        <v/>
      </c>
      <c r="U165" s="149" t="str">
        <f>IF(Протокол!X117="","",Протокол!X117)</f>
        <v/>
      </c>
      <c r="V165" s="149" t="str">
        <f>IF(Протокол!Y117="","",Протокол!Y117)</f>
        <v/>
      </c>
      <c r="W165" s="149" t="str">
        <f>IF(Протокол!Z117="","",Протокол!Z117)</f>
        <v/>
      </c>
      <c r="X165" s="149" t="str">
        <f>IF(Протокол!AA117="","",Протокол!AA117)</f>
        <v/>
      </c>
      <c r="Y165" s="149" t="str">
        <f>IF(AND(LEN(C165)&gt;0,Z165&gt;0,Z165&lt;21),Протокол!BF117,"")</f>
        <v/>
      </c>
      <c r="Z165" s="147" t="str">
        <f>IF(Протокол!F117="","",Протокол!F117)</f>
        <v/>
      </c>
      <c r="AB165" s="149" t="str">
        <f>IF(Протокол!BD117="","",Протокол!BD117)</f>
        <v/>
      </c>
      <c r="AC165" s="149" t="str">
        <f>IF(Протокол!BE117="","",Протокол!BE117)</f>
        <v/>
      </c>
    </row>
    <row r="166" spans="1:29" s="147" customFormat="1" x14ac:dyDescent="0.2">
      <c r="A166" s="147">
        <f t="shared" si="2"/>
        <v>0</v>
      </c>
      <c r="B166" s="148">
        <f>IF(Протокол!B118="","",Протокол!B118)</f>
        <v>109</v>
      </c>
      <c r="C166" s="148" t="str">
        <f>IF(Протокол!F118="","",Протокол!C118)</f>
        <v/>
      </c>
      <c r="D166" s="149" t="str">
        <f>IF(Протокол!G118="","",Протокол!G118)</f>
        <v/>
      </c>
      <c r="E166" s="149" t="str">
        <f>IF(Протокол!H118="","",Протокол!H118)</f>
        <v/>
      </c>
      <c r="F166" s="149" t="str">
        <f>IF(Протокол!I118="","",Протокол!I118)</f>
        <v/>
      </c>
      <c r="G166" s="149" t="str">
        <f>IF(Протокол!J118="","",Протокол!J118)</f>
        <v/>
      </c>
      <c r="H166" s="149" t="str">
        <f>IF(Протокол!K118="","",Протокол!K118)</f>
        <v/>
      </c>
      <c r="I166" s="149" t="str">
        <f>IF(Протокол!L118="","",Протокол!L118)</f>
        <v/>
      </c>
      <c r="J166" s="149" t="str">
        <f>IF(Протокол!M118="","",Протокол!M118)</f>
        <v/>
      </c>
      <c r="K166" s="149" t="str">
        <f>IF(Протокол!N118="","",Протокол!N118)</f>
        <v/>
      </c>
      <c r="L166" s="149" t="str">
        <f>IF(Протокол!O118="","",Протокол!O118)</f>
        <v/>
      </c>
      <c r="M166" s="149" t="str">
        <f>IF(Протокол!P118="","",Протокол!P118)</f>
        <v/>
      </c>
      <c r="N166" s="149" t="str">
        <f>IF(Протокол!Q118="","",Протокол!Q118)</f>
        <v/>
      </c>
      <c r="O166" s="149" t="str">
        <f>IF(Протокол!R118="","",Протокол!R118)</f>
        <v/>
      </c>
      <c r="P166" s="149" t="str">
        <f>IF(Протокол!S118="","",Протокол!S118)</f>
        <v/>
      </c>
      <c r="Q166" s="149" t="str">
        <f>IF(Протокол!T118="","",Протокол!T118)</f>
        <v/>
      </c>
      <c r="R166" s="149" t="str">
        <f>IF(Протокол!U118="","",Протокол!U118)</f>
        <v/>
      </c>
      <c r="S166" s="149" t="str">
        <f>IF(Протокол!V118="","",Протокол!V118)</f>
        <v/>
      </c>
      <c r="T166" s="149" t="str">
        <f>IF(Протокол!W118="","",Протокол!W118)</f>
        <v/>
      </c>
      <c r="U166" s="149" t="str">
        <f>IF(Протокол!X118="","",Протокол!X118)</f>
        <v/>
      </c>
      <c r="V166" s="149" t="str">
        <f>IF(Протокол!Y118="","",Протокол!Y118)</f>
        <v/>
      </c>
      <c r="W166" s="149" t="str">
        <f>IF(Протокол!Z118="","",Протокол!Z118)</f>
        <v/>
      </c>
      <c r="X166" s="149" t="str">
        <f>IF(Протокол!AA118="","",Протокол!AA118)</f>
        <v/>
      </c>
      <c r="Y166" s="149" t="str">
        <f>IF(AND(LEN(C166)&gt;0,Z166&gt;0,Z166&lt;21),Протокол!BF118,"")</f>
        <v/>
      </c>
      <c r="Z166" s="147" t="str">
        <f>IF(Протокол!F118="","",Протокол!F118)</f>
        <v/>
      </c>
      <c r="AB166" s="149" t="str">
        <f>IF(Протокол!BD118="","",Протокол!BD118)</f>
        <v/>
      </c>
      <c r="AC166" s="149" t="str">
        <f>IF(Протокол!BE118="","",Протокол!BE118)</f>
        <v/>
      </c>
    </row>
    <row r="167" spans="1:29" s="147" customFormat="1" x14ac:dyDescent="0.2">
      <c r="A167" s="147">
        <f t="shared" si="2"/>
        <v>0</v>
      </c>
      <c r="B167" s="148">
        <f>IF(Протокол!B119="","",Протокол!B119)</f>
        <v>110</v>
      </c>
      <c r="C167" s="148" t="str">
        <f>IF(Протокол!F119="","",Протокол!C119)</f>
        <v/>
      </c>
      <c r="D167" s="149" t="str">
        <f>IF(Протокол!G119="","",Протокол!G119)</f>
        <v/>
      </c>
      <c r="E167" s="149" t="str">
        <f>IF(Протокол!H119="","",Протокол!H119)</f>
        <v/>
      </c>
      <c r="F167" s="149" t="str">
        <f>IF(Протокол!I119="","",Протокол!I119)</f>
        <v/>
      </c>
      <c r="G167" s="149" t="str">
        <f>IF(Протокол!J119="","",Протокол!J119)</f>
        <v/>
      </c>
      <c r="H167" s="149" t="str">
        <f>IF(Протокол!K119="","",Протокол!K119)</f>
        <v/>
      </c>
      <c r="I167" s="149" t="str">
        <f>IF(Протокол!L119="","",Протокол!L119)</f>
        <v/>
      </c>
      <c r="J167" s="149" t="str">
        <f>IF(Протокол!M119="","",Протокол!M119)</f>
        <v/>
      </c>
      <c r="K167" s="149" t="str">
        <f>IF(Протокол!N119="","",Протокол!N119)</f>
        <v/>
      </c>
      <c r="L167" s="149" t="str">
        <f>IF(Протокол!O119="","",Протокол!O119)</f>
        <v/>
      </c>
      <c r="M167" s="149" t="str">
        <f>IF(Протокол!P119="","",Протокол!P119)</f>
        <v/>
      </c>
      <c r="N167" s="149" t="str">
        <f>IF(Протокол!Q119="","",Протокол!Q119)</f>
        <v/>
      </c>
      <c r="O167" s="149" t="str">
        <f>IF(Протокол!R119="","",Протокол!R119)</f>
        <v/>
      </c>
      <c r="P167" s="149" t="str">
        <f>IF(Протокол!S119="","",Протокол!S119)</f>
        <v/>
      </c>
      <c r="Q167" s="149" t="str">
        <f>IF(Протокол!T119="","",Протокол!T119)</f>
        <v/>
      </c>
      <c r="R167" s="149" t="str">
        <f>IF(Протокол!U119="","",Протокол!U119)</f>
        <v/>
      </c>
      <c r="S167" s="149" t="str">
        <f>IF(Протокол!V119="","",Протокол!V119)</f>
        <v/>
      </c>
      <c r="T167" s="149" t="str">
        <f>IF(Протокол!W119="","",Протокол!W119)</f>
        <v/>
      </c>
      <c r="U167" s="149" t="str">
        <f>IF(Протокол!X119="","",Протокол!X119)</f>
        <v/>
      </c>
      <c r="V167" s="149" t="str">
        <f>IF(Протокол!Y119="","",Протокол!Y119)</f>
        <v/>
      </c>
      <c r="W167" s="149" t="str">
        <f>IF(Протокол!Z119="","",Протокол!Z119)</f>
        <v/>
      </c>
      <c r="X167" s="149" t="str">
        <f>IF(Протокол!AA119="","",Протокол!AA119)</f>
        <v/>
      </c>
      <c r="Y167" s="149" t="str">
        <f>IF(AND(LEN(C167)&gt;0,Z167&gt;0,Z167&lt;21),Протокол!BF119,"")</f>
        <v/>
      </c>
      <c r="Z167" s="147" t="str">
        <f>IF(Протокол!F119="","",Протокол!F119)</f>
        <v/>
      </c>
      <c r="AB167" s="149" t="str">
        <f>IF(Протокол!BD119="","",Протокол!BD119)</f>
        <v/>
      </c>
      <c r="AC167" s="149" t="str">
        <f>IF(Протокол!BE119="","",Протокол!BE119)</f>
        <v/>
      </c>
    </row>
    <row r="168" spans="1:29" s="147" customFormat="1" x14ac:dyDescent="0.2">
      <c r="A168" s="147">
        <f t="shared" si="2"/>
        <v>0</v>
      </c>
      <c r="B168" s="148">
        <f>IF(Протокол!B120="","",Протокол!B120)</f>
        <v>111</v>
      </c>
      <c r="C168" s="148" t="str">
        <f>IF(Протокол!F120="","",Протокол!C120)</f>
        <v/>
      </c>
      <c r="D168" s="149" t="str">
        <f>IF(Протокол!G120="","",Протокол!G120)</f>
        <v/>
      </c>
      <c r="E168" s="149" t="str">
        <f>IF(Протокол!H120="","",Протокол!H120)</f>
        <v/>
      </c>
      <c r="F168" s="149" t="str">
        <f>IF(Протокол!I120="","",Протокол!I120)</f>
        <v/>
      </c>
      <c r="G168" s="149" t="str">
        <f>IF(Протокол!J120="","",Протокол!J120)</f>
        <v/>
      </c>
      <c r="H168" s="149" t="str">
        <f>IF(Протокол!K120="","",Протокол!K120)</f>
        <v/>
      </c>
      <c r="I168" s="149" t="str">
        <f>IF(Протокол!L120="","",Протокол!L120)</f>
        <v/>
      </c>
      <c r="J168" s="149" t="str">
        <f>IF(Протокол!M120="","",Протокол!M120)</f>
        <v/>
      </c>
      <c r="K168" s="149" t="str">
        <f>IF(Протокол!N120="","",Протокол!N120)</f>
        <v/>
      </c>
      <c r="L168" s="149" t="str">
        <f>IF(Протокол!O120="","",Протокол!O120)</f>
        <v/>
      </c>
      <c r="M168" s="149" t="str">
        <f>IF(Протокол!P120="","",Протокол!P120)</f>
        <v/>
      </c>
      <c r="N168" s="149" t="str">
        <f>IF(Протокол!Q120="","",Протокол!Q120)</f>
        <v/>
      </c>
      <c r="O168" s="149" t="str">
        <f>IF(Протокол!R120="","",Протокол!R120)</f>
        <v/>
      </c>
      <c r="P168" s="149" t="str">
        <f>IF(Протокол!S120="","",Протокол!S120)</f>
        <v/>
      </c>
      <c r="Q168" s="149" t="str">
        <f>IF(Протокол!T120="","",Протокол!T120)</f>
        <v/>
      </c>
      <c r="R168" s="149" t="str">
        <f>IF(Протокол!U120="","",Протокол!U120)</f>
        <v/>
      </c>
      <c r="S168" s="149" t="str">
        <f>IF(Протокол!V120="","",Протокол!V120)</f>
        <v/>
      </c>
      <c r="T168" s="149" t="str">
        <f>IF(Протокол!W120="","",Протокол!W120)</f>
        <v/>
      </c>
      <c r="U168" s="149" t="str">
        <f>IF(Протокол!X120="","",Протокол!X120)</f>
        <v/>
      </c>
      <c r="V168" s="149" t="str">
        <f>IF(Протокол!Y120="","",Протокол!Y120)</f>
        <v/>
      </c>
      <c r="W168" s="149" t="str">
        <f>IF(Протокол!Z120="","",Протокол!Z120)</f>
        <v/>
      </c>
      <c r="X168" s="149" t="str">
        <f>IF(Протокол!AA120="","",Протокол!AA120)</f>
        <v/>
      </c>
      <c r="Y168" s="149" t="str">
        <f>IF(AND(LEN(C168)&gt;0,Z168&gt;0,Z168&lt;21),Протокол!BF120,"")</f>
        <v/>
      </c>
      <c r="Z168" s="147" t="str">
        <f>IF(Протокол!F120="","",Протокол!F120)</f>
        <v/>
      </c>
      <c r="AB168" s="149" t="str">
        <f>IF(Протокол!BD120="","",Протокол!BD120)</f>
        <v/>
      </c>
      <c r="AC168" s="149" t="str">
        <f>IF(Протокол!BE120="","",Протокол!BE120)</f>
        <v/>
      </c>
    </row>
    <row r="169" spans="1:29" s="147" customFormat="1" x14ac:dyDescent="0.2">
      <c r="A169" s="147">
        <f t="shared" si="2"/>
        <v>0</v>
      </c>
      <c r="B169" s="148">
        <f>IF(Протокол!B121="","",Протокол!B121)</f>
        <v>112</v>
      </c>
      <c r="C169" s="148" t="str">
        <f>IF(Протокол!F121="","",Протокол!C121)</f>
        <v/>
      </c>
      <c r="D169" s="149" t="str">
        <f>IF(Протокол!G121="","",Протокол!G121)</f>
        <v/>
      </c>
      <c r="E169" s="149" t="str">
        <f>IF(Протокол!H121="","",Протокол!H121)</f>
        <v/>
      </c>
      <c r="F169" s="149" t="str">
        <f>IF(Протокол!I121="","",Протокол!I121)</f>
        <v/>
      </c>
      <c r="G169" s="149" t="str">
        <f>IF(Протокол!J121="","",Протокол!J121)</f>
        <v/>
      </c>
      <c r="H169" s="149" t="str">
        <f>IF(Протокол!K121="","",Протокол!K121)</f>
        <v/>
      </c>
      <c r="I169" s="149" t="str">
        <f>IF(Протокол!L121="","",Протокол!L121)</f>
        <v/>
      </c>
      <c r="J169" s="149" t="str">
        <f>IF(Протокол!M121="","",Протокол!M121)</f>
        <v/>
      </c>
      <c r="K169" s="149" t="str">
        <f>IF(Протокол!N121="","",Протокол!N121)</f>
        <v/>
      </c>
      <c r="L169" s="149" t="str">
        <f>IF(Протокол!O121="","",Протокол!O121)</f>
        <v/>
      </c>
      <c r="M169" s="149" t="str">
        <f>IF(Протокол!P121="","",Протокол!P121)</f>
        <v/>
      </c>
      <c r="N169" s="149" t="str">
        <f>IF(Протокол!Q121="","",Протокол!Q121)</f>
        <v/>
      </c>
      <c r="O169" s="149" t="str">
        <f>IF(Протокол!R121="","",Протокол!R121)</f>
        <v/>
      </c>
      <c r="P169" s="149" t="str">
        <f>IF(Протокол!S121="","",Протокол!S121)</f>
        <v/>
      </c>
      <c r="Q169" s="149" t="str">
        <f>IF(Протокол!T121="","",Протокол!T121)</f>
        <v/>
      </c>
      <c r="R169" s="149" t="str">
        <f>IF(Протокол!U121="","",Протокол!U121)</f>
        <v/>
      </c>
      <c r="S169" s="149" t="str">
        <f>IF(Протокол!V121="","",Протокол!V121)</f>
        <v/>
      </c>
      <c r="T169" s="149" t="str">
        <f>IF(Протокол!W121="","",Протокол!W121)</f>
        <v/>
      </c>
      <c r="U169" s="149" t="str">
        <f>IF(Протокол!X121="","",Протокол!X121)</f>
        <v/>
      </c>
      <c r="V169" s="149" t="str">
        <f>IF(Протокол!Y121="","",Протокол!Y121)</f>
        <v/>
      </c>
      <c r="W169" s="149" t="str">
        <f>IF(Протокол!Z121="","",Протокол!Z121)</f>
        <v/>
      </c>
      <c r="X169" s="149" t="str">
        <f>IF(Протокол!AA121="","",Протокол!AA121)</f>
        <v/>
      </c>
      <c r="Y169" s="149" t="str">
        <f>IF(AND(LEN(C169)&gt;0,Z169&gt;0,Z169&lt;21),Протокол!BF121,"")</f>
        <v/>
      </c>
      <c r="Z169" s="147" t="str">
        <f>IF(Протокол!F121="","",Протокол!F121)</f>
        <v/>
      </c>
      <c r="AB169" s="149" t="str">
        <f>IF(Протокол!BD121="","",Протокол!BD121)</f>
        <v/>
      </c>
      <c r="AC169" s="149" t="str">
        <f>IF(Протокол!BE121="","",Протокол!BE121)</f>
        <v/>
      </c>
    </row>
    <row r="170" spans="1:29" s="147" customFormat="1" x14ac:dyDescent="0.2">
      <c r="A170" s="147">
        <f t="shared" si="2"/>
        <v>0</v>
      </c>
      <c r="B170" s="148">
        <f>IF(Протокол!B122="","",Протокол!B122)</f>
        <v>113</v>
      </c>
      <c r="C170" s="148" t="str">
        <f>IF(Протокол!F122="","",Протокол!C122)</f>
        <v/>
      </c>
      <c r="D170" s="149" t="str">
        <f>IF(Протокол!G122="","",Протокол!G122)</f>
        <v/>
      </c>
      <c r="E170" s="149" t="str">
        <f>IF(Протокол!H122="","",Протокол!H122)</f>
        <v/>
      </c>
      <c r="F170" s="149" t="str">
        <f>IF(Протокол!I122="","",Протокол!I122)</f>
        <v/>
      </c>
      <c r="G170" s="149" t="str">
        <f>IF(Протокол!J122="","",Протокол!J122)</f>
        <v/>
      </c>
      <c r="H170" s="149" t="str">
        <f>IF(Протокол!K122="","",Протокол!K122)</f>
        <v/>
      </c>
      <c r="I170" s="149" t="str">
        <f>IF(Протокол!L122="","",Протокол!L122)</f>
        <v/>
      </c>
      <c r="J170" s="149" t="str">
        <f>IF(Протокол!M122="","",Протокол!M122)</f>
        <v/>
      </c>
      <c r="K170" s="149" t="str">
        <f>IF(Протокол!N122="","",Протокол!N122)</f>
        <v/>
      </c>
      <c r="L170" s="149" t="str">
        <f>IF(Протокол!O122="","",Протокол!O122)</f>
        <v/>
      </c>
      <c r="M170" s="149" t="str">
        <f>IF(Протокол!P122="","",Протокол!P122)</f>
        <v/>
      </c>
      <c r="N170" s="149" t="str">
        <f>IF(Протокол!Q122="","",Протокол!Q122)</f>
        <v/>
      </c>
      <c r="O170" s="149" t="str">
        <f>IF(Протокол!R122="","",Протокол!R122)</f>
        <v/>
      </c>
      <c r="P170" s="149" t="str">
        <f>IF(Протокол!S122="","",Протокол!S122)</f>
        <v/>
      </c>
      <c r="Q170" s="149" t="str">
        <f>IF(Протокол!T122="","",Протокол!T122)</f>
        <v/>
      </c>
      <c r="R170" s="149" t="str">
        <f>IF(Протокол!U122="","",Протокол!U122)</f>
        <v/>
      </c>
      <c r="S170" s="149" t="str">
        <f>IF(Протокол!V122="","",Протокол!V122)</f>
        <v/>
      </c>
      <c r="T170" s="149" t="str">
        <f>IF(Протокол!W122="","",Протокол!W122)</f>
        <v/>
      </c>
      <c r="U170" s="149" t="str">
        <f>IF(Протокол!X122="","",Протокол!X122)</f>
        <v/>
      </c>
      <c r="V170" s="149" t="str">
        <f>IF(Протокол!Y122="","",Протокол!Y122)</f>
        <v/>
      </c>
      <c r="W170" s="149" t="str">
        <f>IF(Протокол!Z122="","",Протокол!Z122)</f>
        <v/>
      </c>
      <c r="X170" s="149" t="str">
        <f>IF(Протокол!AA122="","",Протокол!AA122)</f>
        <v/>
      </c>
      <c r="Y170" s="149" t="str">
        <f>IF(AND(LEN(C170)&gt;0,Z170&gt;0,Z170&lt;21),Протокол!BF122,"")</f>
        <v/>
      </c>
      <c r="Z170" s="147" t="str">
        <f>IF(Протокол!F122="","",Протокол!F122)</f>
        <v/>
      </c>
      <c r="AB170" s="149" t="str">
        <f>IF(Протокол!BD122="","",Протокол!BD122)</f>
        <v/>
      </c>
      <c r="AC170" s="149" t="str">
        <f>IF(Протокол!BE122="","",Протокол!BE122)</f>
        <v/>
      </c>
    </row>
    <row r="171" spans="1:29" s="147" customFormat="1" x14ac:dyDescent="0.2">
      <c r="A171" s="147">
        <f t="shared" si="2"/>
        <v>0</v>
      </c>
      <c r="B171" s="148">
        <f>IF(Протокол!B123="","",Протокол!B123)</f>
        <v>114</v>
      </c>
      <c r="C171" s="148" t="str">
        <f>IF(Протокол!F123="","",Протокол!C123)</f>
        <v/>
      </c>
      <c r="D171" s="149" t="str">
        <f>IF(Протокол!G123="","",Протокол!G123)</f>
        <v/>
      </c>
      <c r="E171" s="149" t="str">
        <f>IF(Протокол!H123="","",Протокол!H123)</f>
        <v/>
      </c>
      <c r="F171" s="149" t="str">
        <f>IF(Протокол!I123="","",Протокол!I123)</f>
        <v/>
      </c>
      <c r="G171" s="149" t="str">
        <f>IF(Протокол!J123="","",Протокол!J123)</f>
        <v/>
      </c>
      <c r="H171" s="149" t="str">
        <f>IF(Протокол!K123="","",Протокол!K123)</f>
        <v/>
      </c>
      <c r="I171" s="149" t="str">
        <f>IF(Протокол!L123="","",Протокол!L123)</f>
        <v/>
      </c>
      <c r="J171" s="149" t="str">
        <f>IF(Протокол!M123="","",Протокол!M123)</f>
        <v/>
      </c>
      <c r="K171" s="149" t="str">
        <f>IF(Протокол!N123="","",Протокол!N123)</f>
        <v/>
      </c>
      <c r="L171" s="149" t="str">
        <f>IF(Протокол!O123="","",Протокол!O123)</f>
        <v/>
      </c>
      <c r="M171" s="149" t="str">
        <f>IF(Протокол!P123="","",Протокол!P123)</f>
        <v/>
      </c>
      <c r="N171" s="149" t="str">
        <f>IF(Протокол!Q123="","",Протокол!Q123)</f>
        <v/>
      </c>
      <c r="O171" s="149" t="str">
        <f>IF(Протокол!R123="","",Протокол!R123)</f>
        <v/>
      </c>
      <c r="P171" s="149" t="str">
        <f>IF(Протокол!S123="","",Протокол!S123)</f>
        <v/>
      </c>
      <c r="Q171" s="149" t="str">
        <f>IF(Протокол!T123="","",Протокол!T123)</f>
        <v/>
      </c>
      <c r="R171" s="149" t="str">
        <f>IF(Протокол!U123="","",Протокол!U123)</f>
        <v/>
      </c>
      <c r="S171" s="149" t="str">
        <f>IF(Протокол!V123="","",Протокол!V123)</f>
        <v/>
      </c>
      <c r="T171" s="149" t="str">
        <f>IF(Протокол!W123="","",Протокол!W123)</f>
        <v/>
      </c>
      <c r="U171" s="149" t="str">
        <f>IF(Протокол!X123="","",Протокол!X123)</f>
        <v/>
      </c>
      <c r="V171" s="149" t="str">
        <f>IF(Протокол!Y123="","",Протокол!Y123)</f>
        <v/>
      </c>
      <c r="W171" s="149" t="str">
        <f>IF(Протокол!Z123="","",Протокол!Z123)</f>
        <v/>
      </c>
      <c r="X171" s="149" t="str">
        <f>IF(Протокол!AA123="","",Протокол!AA123)</f>
        <v/>
      </c>
      <c r="Y171" s="149" t="str">
        <f>IF(AND(LEN(C171)&gt;0,Z171&gt;0,Z171&lt;21),Протокол!BF123,"")</f>
        <v/>
      </c>
      <c r="Z171" s="147" t="str">
        <f>IF(Протокол!F123="","",Протокол!F123)</f>
        <v/>
      </c>
      <c r="AB171" s="149" t="str">
        <f>IF(Протокол!BD123="","",Протокол!BD123)</f>
        <v/>
      </c>
      <c r="AC171" s="149" t="str">
        <f>IF(Протокол!BE123="","",Протокол!BE123)</f>
        <v/>
      </c>
    </row>
    <row r="172" spans="1:29" s="147" customFormat="1" x14ac:dyDescent="0.2">
      <c r="A172" s="147">
        <f t="shared" si="2"/>
        <v>0</v>
      </c>
      <c r="B172" s="148">
        <f>IF(Протокол!B124="","",Протокол!B124)</f>
        <v>115</v>
      </c>
      <c r="C172" s="148" t="str">
        <f>IF(Протокол!F124="","",Протокол!C124)</f>
        <v/>
      </c>
      <c r="D172" s="149" t="str">
        <f>IF(Протокол!G124="","",Протокол!G124)</f>
        <v/>
      </c>
      <c r="E172" s="149" t="str">
        <f>IF(Протокол!H124="","",Протокол!H124)</f>
        <v/>
      </c>
      <c r="F172" s="149" t="str">
        <f>IF(Протокол!I124="","",Протокол!I124)</f>
        <v/>
      </c>
      <c r="G172" s="149" t="str">
        <f>IF(Протокол!J124="","",Протокол!J124)</f>
        <v/>
      </c>
      <c r="H172" s="149" t="str">
        <f>IF(Протокол!K124="","",Протокол!K124)</f>
        <v/>
      </c>
      <c r="I172" s="149" t="str">
        <f>IF(Протокол!L124="","",Протокол!L124)</f>
        <v/>
      </c>
      <c r="J172" s="149" t="str">
        <f>IF(Протокол!M124="","",Протокол!M124)</f>
        <v/>
      </c>
      <c r="K172" s="149" t="str">
        <f>IF(Протокол!N124="","",Протокол!N124)</f>
        <v/>
      </c>
      <c r="L172" s="149" t="str">
        <f>IF(Протокол!O124="","",Протокол!O124)</f>
        <v/>
      </c>
      <c r="M172" s="149" t="str">
        <f>IF(Протокол!P124="","",Протокол!P124)</f>
        <v/>
      </c>
      <c r="N172" s="149" t="str">
        <f>IF(Протокол!Q124="","",Протокол!Q124)</f>
        <v/>
      </c>
      <c r="O172" s="149" t="str">
        <f>IF(Протокол!R124="","",Протокол!R124)</f>
        <v/>
      </c>
      <c r="P172" s="149" t="str">
        <f>IF(Протокол!S124="","",Протокол!S124)</f>
        <v/>
      </c>
      <c r="Q172" s="149" t="str">
        <f>IF(Протокол!T124="","",Протокол!T124)</f>
        <v/>
      </c>
      <c r="R172" s="149" t="str">
        <f>IF(Протокол!U124="","",Протокол!U124)</f>
        <v/>
      </c>
      <c r="S172" s="149" t="str">
        <f>IF(Протокол!V124="","",Протокол!V124)</f>
        <v/>
      </c>
      <c r="T172" s="149" t="str">
        <f>IF(Протокол!W124="","",Протокол!W124)</f>
        <v/>
      </c>
      <c r="U172" s="149" t="str">
        <f>IF(Протокол!X124="","",Протокол!X124)</f>
        <v/>
      </c>
      <c r="V172" s="149" t="str">
        <f>IF(Протокол!Y124="","",Протокол!Y124)</f>
        <v/>
      </c>
      <c r="W172" s="149" t="str">
        <f>IF(Протокол!Z124="","",Протокол!Z124)</f>
        <v/>
      </c>
      <c r="X172" s="149" t="str">
        <f>IF(Протокол!AA124="","",Протокол!AA124)</f>
        <v/>
      </c>
      <c r="Y172" s="149" t="str">
        <f>IF(AND(LEN(C172)&gt;0,Z172&gt;0,Z172&lt;21),Протокол!BF124,"")</f>
        <v/>
      </c>
      <c r="Z172" s="147" t="str">
        <f>IF(Протокол!F124="","",Протокол!F124)</f>
        <v/>
      </c>
      <c r="AB172" s="149" t="str">
        <f>IF(Протокол!BD124="","",Протокол!BD124)</f>
        <v/>
      </c>
      <c r="AC172" s="149" t="str">
        <f>IF(Протокол!BE124="","",Протокол!BE124)</f>
        <v/>
      </c>
    </row>
    <row r="173" spans="1:29" s="147" customFormat="1" x14ac:dyDescent="0.2">
      <c r="A173" s="147">
        <f t="shared" si="2"/>
        <v>0</v>
      </c>
      <c r="B173" s="148">
        <f>IF(Протокол!B125="","",Протокол!B125)</f>
        <v>116</v>
      </c>
      <c r="C173" s="148" t="str">
        <f>IF(Протокол!F125="","",Протокол!C125)</f>
        <v/>
      </c>
      <c r="D173" s="149" t="str">
        <f>IF(Протокол!G125="","",Протокол!G125)</f>
        <v/>
      </c>
      <c r="E173" s="149" t="str">
        <f>IF(Протокол!H125="","",Протокол!H125)</f>
        <v/>
      </c>
      <c r="F173" s="149" t="str">
        <f>IF(Протокол!I125="","",Протокол!I125)</f>
        <v/>
      </c>
      <c r="G173" s="149" t="str">
        <f>IF(Протокол!J125="","",Протокол!J125)</f>
        <v/>
      </c>
      <c r="H173" s="149" t="str">
        <f>IF(Протокол!K125="","",Протокол!K125)</f>
        <v/>
      </c>
      <c r="I173" s="149" t="str">
        <f>IF(Протокол!L125="","",Протокол!L125)</f>
        <v/>
      </c>
      <c r="J173" s="149" t="str">
        <f>IF(Протокол!M125="","",Протокол!M125)</f>
        <v/>
      </c>
      <c r="K173" s="149" t="str">
        <f>IF(Протокол!N125="","",Протокол!N125)</f>
        <v/>
      </c>
      <c r="L173" s="149" t="str">
        <f>IF(Протокол!O125="","",Протокол!O125)</f>
        <v/>
      </c>
      <c r="M173" s="149" t="str">
        <f>IF(Протокол!P125="","",Протокол!P125)</f>
        <v/>
      </c>
      <c r="N173" s="149" t="str">
        <f>IF(Протокол!Q125="","",Протокол!Q125)</f>
        <v/>
      </c>
      <c r="O173" s="149" t="str">
        <f>IF(Протокол!R125="","",Протокол!R125)</f>
        <v/>
      </c>
      <c r="P173" s="149" t="str">
        <f>IF(Протокол!S125="","",Протокол!S125)</f>
        <v/>
      </c>
      <c r="Q173" s="149" t="str">
        <f>IF(Протокол!T125="","",Протокол!T125)</f>
        <v/>
      </c>
      <c r="R173" s="149" t="str">
        <f>IF(Протокол!U125="","",Протокол!U125)</f>
        <v/>
      </c>
      <c r="S173" s="149" t="str">
        <f>IF(Протокол!V125="","",Протокол!V125)</f>
        <v/>
      </c>
      <c r="T173" s="149" t="str">
        <f>IF(Протокол!W125="","",Протокол!W125)</f>
        <v/>
      </c>
      <c r="U173" s="149" t="str">
        <f>IF(Протокол!X125="","",Протокол!X125)</f>
        <v/>
      </c>
      <c r="V173" s="149" t="str">
        <f>IF(Протокол!Y125="","",Протокол!Y125)</f>
        <v/>
      </c>
      <c r="W173" s="149" t="str">
        <f>IF(Протокол!Z125="","",Протокол!Z125)</f>
        <v/>
      </c>
      <c r="X173" s="149" t="str">
        <f>IF(Протокол!AA125="","",Протокол!AA125)</f>
        <v/>
      </c>
      <c r="Y173" s="149" t="str">
        <f>IF(AND(LEN(C173)&gt;0,Z173&gt;0,Z173&lt;21),Протокол!BF125,"")</f>
        <v/>
      </c>
      <c r="Z173" s="147" t="str">
        <f>IF(Протокол!F125="","",Протокол!F125)</f>
        <v/>
      </c>
      <c r="AB173" s="149" t="str">
        <f>IF(Протокол!BD125="","",Протокол!BD125)</f>
        <v/>
      </c>
      <c r="AC173" s="149" t="str">
        <f>IF(Протокол!BE125="","",Протокол!BE125)</f>
        <v/>
      </c>
    </row>
    <row r="174" spans="1:29" s="147" customFormat="1" x14ac:dyDescent="0.2">
      <c r="A174" s="147">
        <f t="shared" si="2"/>
        <v>0</v>
      </c>
      <c r="B174" s="148">
        <f>IF(Протокол!B126="","",Протокол!B126)</f>
        <v>117</v>
      </c>
      <c r="C174" s="148" t="str">
        <f>IF(Протокол!F126="","",Протокол!C126)</f>
        <v/>
      </c>
      <c r="D174" s="149" t="str">
        <f>IF(Протокол!G126="","",Протокол!G126)</f>
        <v/>
      </c>
      <c r="E174" s="149" t="str">
        <f>IF(Протокол!H126="","",Протокол!H126)</f>
        <v/>
      </c>
      <c r="F174" s="149" t="str">
        <f>IF(Протокол!I126="","",Протокол!I126)</f>
        <v/>
      </c>
      <c r="G174" s="149" t="str">
        <f>IF(Протокол!J126="","",Протокол!J126)</f>
        <v/>
      </c>
      <c r="H174" s="149" t="str">
        <f>IF(Протокол!K126="","",Протокол!K126)</f>
        <v/>
      </c>
      <c r="I174" s="149" t="str">
        <f>IF(Протокол!L126="","",Протокол!L126)</f>
        <v/>
      </c>
      <c r="J174" s="149" t="str">
        <f>IF(Протокол!M126="","",Протокол!M126)</f>
        <v/>
      </c>
      <c r="K174" s="149" t="str">
        <f>IF(Протокол!N126="","",Протокол!N126)</f>
        <v/>
      </c>
      <c r="L174" s="149" t="str">
        <f>IF(Протокол!O126="","",Протокол!O126)</f>
        <v/>
      </c>
      <c r="M174" s="149" t="str">
        <f>IF(Протокол!P126="","",Протокол!P126)</f>
        <v/>
      </c>
      <c r="N174" s="149" t="str">
        <f>IF(Протокол!Q126="","",Протокол!Q126)</f>
        <v/>
      </c>
      <c r="O174" s="149" t="str">
        <f>IF(Протокол!R126="","",Протокол!R126)</f>
        <v/>
      </c>
      <c r="P174" s="149" t="str">
        <f>IF(Протокол!S126="","",Протокол!S126)</f>
        <v/>
      </c>
      <c r="Q174" s="149" t="str">
        <f>IF(Протокол!T126="","",Протокол!T126)</f>
        <v/>
      </c>
      <c r="R174" s="149" t="str">
        <f>IF(Протокол!U126="","",Протокол!U126)</f>
        <v/>
      </c>
      <c r="S174" s="149" t="str">
        <f>IF(Протокол!V126="","",Протокол!V126)</f>
        <v/>
      </c>
      <c r="T174" s="149" t="str">
        <f>IF(Протокол!W126="","",Протокол!W126)</f>
        <v/>
      </c>
      <c r="U174" s="149" t="str">
        <f>IF(Протокол!X126="","",Протокол!X126)</f>
        <v/>
      </c>
      <c r="V174" s="149" t="str">
        <f>IF(Протокол!Y126="","",Протокол!Y126)</f>
        <v/>
      </c>
      <c r="W174" s="149" t="str">
        <f>IF(Протокол!Z126="","",Протокол!Z126)</f>
        <v/>
      </c>
      <c r="X174" s="149" t="str">
        <f>IF(Протокол!AA126="","",Протокол!AA126)</f>
        <v/>
      </c>
      <c r="Y174" s="149" t="str">
        <f>IF(AND(LEN(C174)&gt;0,Z174&gt;0,Z174&lt;21),Протокол!BF126,"")</f>
        <v/>
      </c>
      <c r="Z174" s="147" t="str">
        <f>IF(Протокол!F126="","",Протокол!F126)</f>
        <v/>
      </c>
      <c r="AB174" s="149" t="str">
        <f>IF(Протокол!BD126="","",Протокол!BD126)</f>
        <v/>
      </c>
      <c r="AC174" s="149" t="str">
        <f>IF(Протокол!BE126="","",Протокол!BE126)</f>
        <v/>
      </c>
    </row>
    <row r="175" spans="1:29" s="147" customFormat="1" x14ac:dyDescent="0.2">
      <c r="A175" s="147">
        <f t="shared" si="2"/>
        <v>0</v>
      </c>
      <c r="B175" s="148">
        <f>IF(Протокол!B127="","",Протокол!B127)</f>
        <v>118</v>
      </c>
      <c r="C175" s="148" t="str">
        <f>IF(Протокол!F127="","",Протокол!C127)</f>
        <v/>
      </c>
      <c r="D175" s="149" t="str">
        <f>IF(Протокол!G127="","",Протокол!G127)</f>
        <v/>
      </c>
      <c r="E175" s="149" t="str">
        <f>IF(Протокол!H127="","",Протокол!H127)</f>
        <v/>
      </c>
      <c r="F175" s="149" t="str">
        <f>IF(Протокол!I127="","",Протокол!I127)</f>
        <v/>
      </c>
      <c r="G175" s="149" t="str">
        <f>IF(Протокол!J127="","",Протокол!J127)</f>
        <v/>
      </c>
      <c r="H175" s="149" t="str">
        <f>IF(Протокол!K127="","",Протокол!K127)</f>
        <v/>
      </c>
      <c r="I175" s="149" t="str">
        <f>IF(Протокол!L127="","",Протокол!L127)</f>
        <v/>
      </c>
      <c r="J175" s="149" t="str">
        <f>IF(Протокол!M127="","",Протокол!M127)</f>
        <v/>
      </c>
      <c r="K175" s="149" t="str">
        <f>IF(Протокол!N127="","",Протокол!N127)</f>
        <v/>
      </c>
      <c r="L175" s="149" t="str">
        <f>IF(Протокол!O127="","",Протокол!O127)</f>
        <v/>
      </c>
      <c r="M175" s="149" t="str">
        <f>IF(Протокол!P127="","",Протокол!P127)</f>
        <v/>
      </c>
      <c r="N175" s="149" t="str">
        <f>IF(Протокол!Q127="","",Протокол!Q127)</f>
        <v/>
      </c>
      <c r="O175" s="149" t="str">
        <f>IF(Протокол!R127="","",Протокол!R127)</f>
        <v/>
      </c>
      <c r="P175" s="149" t="str">
        <f>IF(Протокол!S127="","",Протокол!S127)</f>
        <v/>
      </c>
      <c r="Q175" s="149" t="str">
        <f>IF(Протокол!T127="","",Протокол!T127)</f>
        <v/>
      </c>
      <c r="R175" s="149" t="str">
        <f>IF(Протокол!U127="","",Протокол!U127)</f>
        <v/>
      </c>
      <c r="S175" s="149" t="str">
        <f>IF(Протокол!V127="","",Протокол!V127)</f>
        <v/>
      </c>
      <c r="T175" s="149" t="str">
        <f>IF(Протокол!W127="","",Протокол!W127)</f>
        <v/>
      </c>
      <c r="U175" s="149" t="str">
        <f>IF(Протокол!X127="","",Протокол!X127)</f>
        <v/>
      </c>
      <c r="V175" s="149" t="str">
        <f>IF(Протокол!Y127="","",Протокол!Y127)</f>
        <v/>
      </c>
      <c r="W175" s="149" t="str">
        <f>IF(Протокол!Z127="","",Протокол!Z127)</f>
        <v/>
      </c>
      <c r="X175" s="149" t="str">
        <f>IF(Протокол!AA127="","",Протокол!AA127)</f>
        <v/>
      </c>
      <c r="Y175" s="149" t="str">
        <f>IF(AND(LEN(C175)&gt;0,Z175&gt;0,Z175&lt;21),Протокол!BF127,"")</f>
        <v/>
      </c>
      <c r="Z175" s="147" t="str">
        <f>IF(Протокол!F127="","",Протокол!F127)</f>
        <v/>
      </c>
      <c r="AB175" s="149" t="str">
        <f>IF(Протокол!BD127="","",Протокол!BD127)</f>
        <v/>
      </c>
      <c r="AC175" s="149" t="str">
        <f>IF(Протокол!BE127="","",Протокол!BE127)</f>
        <v/>
      </c>
    </row>
    <row r="176" spans="1:29" s="147" customFormat="1" x14ac:dyDescent="0.2">
      <c r="A176" s="147">
        <f t="shared" si="2"/>
        <v>0</v>
      </c>
      <c r="B176" s="148">
        <f>IF(Протокол!B128="","",Протокол!B128)</f>
        <v>119</v>
      </c>
      <c r="C176" s="148" t="str">
        <f>IF(Протокол!F128="","",Протокол!C128)</f>
        <v/>
      </c>
      <c r="D176" s="149" t="str">
        <f>IF(Протокол!G128="","",Протокол!G128)</f>
        <v/>
      </c>
      <c r="E176" s="149" t="str">
        <f>IF(Протокол!H128="","",Протокол!H128)</f>
        <v/>
      </c>
      <c r="F176" s="149" t="str">
        <f>IF(Протокол!I128="","",Протокол!I128)</f>
        <v/>
      </c>
      <c r="G176" s="149" t="str">
        <f>IF(Протокол!J128="","",Протокол!J128)</f>
        <v/>
      </c>
      <c r="H176" s="149" t="str">
        <f>IF(Протокол!K128="","",Протокол!K128)</f>
        <v/>
      </c>
      <c r="I176" s="149" t="str">
        <f>IF(Протокол!L128="","",Протокол!L128)</f>
        <v/>
      </c>
      <c r="J176" s="149" t="str">
        <f>IF(Протокол!M128="","",Протокол!M128)</f>
        <v/>
      </c>
      <c r="K176" s="149" t="str">
        <f>IF(Протокол!N128="","",Протокол!N128)</f>
        <v/>
      </c>
      <c r="L176" s="149" t="str">
        <f>IF(Протокол!O128="","",Протокол!O128)</f>
        <v/>
      </c>
      <c r="M176" s="149" t="str">
        <f>IF(Протокол!P128="","",Протокол!P128)</f>
        <v/>
      </c>
      <c r="N176" s="149" t="str">
        <f>IF(Протокол!Q128="","",Протокол!Q128)</f>
        <v/>
      </c>
      <c r="O176" s="149" t="str">
        <f>IF(Протокол!R128="","",Протокол!R128)</f>
        <v/>
      </c>
      <c r="P176" s="149" t="str">
        <f>IF(Протокол!S128="","",Протокол!S128)</f>
        <v/>
      </c>
      <c r="Q176" s="149" t="str">
        <f>IF(Протокол!T128="","",Протокол!T128)</f>
        <v/>
      </c>
      <c r="R176" s="149" t="str">
        <f>IF(Протокол!U128="","",Протокол!U128)</f>
        <v/>
      </c>
      <c r="S176" s="149" t="str">
        <f>IF(Протокол!V128="","",Протокол!V128)</f>
        <v/>
      </c>
      <c r="T176" s="149" t="str">
        <f>IF(Протокол!W128="","",Протокол!W128)</f>
        <v/>
      </c>
      <c r="U176" s="149" t="str">
        <f>IF(Протокол!X128="","",Протокол!X128)</f>
        <v/>
      </c>
      <c r="V176" s="149" t="str">
        <f>IF(Протокол!Y128="","",Протокол!Y128)</f>
        <v/>
      </c>
      <c r="W176" s="149" t="str">
        <f>IF(Протокол!Z128="","",Протокол!Z128)</f>
        <v/>
      </c>
      <c r="X176" s="149" t="str">
        <f>IF(Протокол!AA128="","",Протокол!AA128)</f>
        <v/>
      </c>
      <c r="Y176" s="149" t="str">
        <f>IF(AND(LEN(C176)&gt;0,Z176&gt;0,Z176&lt;21),Протокол!BF128,"")</f>
        <v/>
      </c>
      <c r="Z176" s="147" t="str">
        <f>IF(Протокол!F128="","",Протокол!F128)</f>
        <v/>
      </c>
      <c r="AB176" s="149" t="str">
        <f>IF(Протокол!BD128="","",Протокол!BD128)</f>
        <v/>
      </c>
      <c r="AC176" s="149" t="str">
        <f>IF(Протокол!BE128="","",Протокол!BE128)</f>
        <v/>
      </c>
    </row>
    <row r="177" spans="1:29" s="147" customFormat="1" x14ac:dyDescent="0.2">
      <c r="A177" s="147">
        <f t="shared" si="2"/>
        <v>0</v>
      </c>
      <c r="B177" s="148">
        <f>IF(Протокол!B129="","",Протокол!B129)</f>
        <v>120</v>
      </c>
      <c r="C177" s="148" t="str">
        <f>IF(Протокол!F129="","",Протокол!C129)</f>
        <v/>
      </c>
      <c r="D177" s="149" t="str">
        <f>IF(Протокол!G129="","",Протокол!G129)</f>
        <v/>
      </c>
      <c r="E177" s="149" t="str">
        <f>IF(Протокол!H129="","",Протокол!H129)</f>
        <v/>
      </c>
      <c r="F177" s="149" t="str">
        <f>IF(Протокол!I129="","",Протокол!I129)</f>
        <v/>
      </c>
      <c r="G177" s="149" t="str">
        <f>IF(Протокол!J129="","",Протокол!J129)</f>
        <v/>
      </c>
      <c r="H177" s="149" t="str">
        <f>IF(Протокол!K129="","",Протокол!K129)</f>
        <v/>
      </c>
      <c r="I177" s="149" t="str">
        <f>IF(Протокол!L129="","",Протокол!L129)</f>
        <v/>
      </c>
      <c r="J177" s="149" t="str">
        <f>IF(Протокол!M129="","",Протокол!M129)</f>
        <v/>
      </c>
      <c r="K177" s="149" t="str">
        <f>IF(Протокол!N129="","",Протокол!N129)</f>
        <v/>
      </c>
      <c r="L177" s="149" t="str">
        <f>IF(Протокол!O129="","",Протокол!O129)</f>
        <v/>
      </c>
      <c r="M177" s="149" t="str">
        <f>IF(Протокол!P129="","",Протокол!P129)</f>
        <v/>
      </c>
      <c r="N177" s="149" t="str">
        <f>IF(Протокол!Q129="","",Протокол!Q129)</f>
        <v/>
      </c>
      <c r="O177" s="149" t="str">
        <f>IF(Протокол!R129="","",Протокол!R129)</f>
        <v/>
      </c>
      <c r="P177" s="149" t="str">
        <f>IF(Протокол!S129="","",Протокол!S129)</f>
        <v/>
      </c>
      <c r="Q177" s="149" t="str">
        <f>IF(Протокол!T129="","",Протокол!T129)</f>
        <v/>
      </c>
      <c r="R177" s="149" t="str">
        <f>IF(Протокол!U129="","",Протокол!U129)</f>
        <v/>
      </c>
      <c r="S177" s="149" t="str">
        <f>IF(Протокол!V129="","",Протокол!V129)</f>
        <v/>
      </c>
      <c r="T177" s="149" t="str">
        <f>IF(Протокол!W129="","",Протокол!W129)</f>
        <v/>
      </c>
      <c r="U177" s="149" t="str">
        <f>IF(Протокол!X129="","",Протокол!X129)</f>
        <v/>
      </c>
      <c r="V177" s="149" t="str">
        <f>IF(Протокол!Y129="","",Протокол!Y129)</f>
        <v/>
      </c>
      <c r="W177" s="149" t="str">
        <f>IF(Протокол!Z129="","",Протокол!Z129)</f>
        <v/>
      </c>
      <c r="X177" s="149" t="str">
        <f>IF(Протокол!AA129="","",Протокол!AA129)</f>
        <v/>
      </c>
      <c r="Y177" s="149" t="str">
        <f>IF(AND(LEN(C177)&gt;0,Z177&gt;0,Z177&lt;21),Протокол!BF129,"")</f>
        <v/>
      </c>
      <c r="Z177" s="147" t="str">
        <f>IF(Протокол!F129="","",Протокол!F129)</f>
        <v/>
      </c>
      <c r="AB177" s="149" t="str">
        <f>IF(Протокол!BD129="","",Протокол!BD129)</f>
        <v/>
      </c>
      <c r="AC177" s="149" t="str">
        <f>IF(Протокол!BE129="","",Протокол!BE129)</f>
        <v/>
      </c>
    </row>
    <row r="178" spans="1:29" s="147" customFormat="1" x14ac:dyDescent="0.2">
      <c r="A178" s="147">
        <f t="shared" si="2"/>
        <v>0</v>
      </c>
      <c r="B178" s="148">
        <f>IF(Протокол!B130="","",Протокол!B130)</f>
        <v>121</v>
      </c>
      <c r="C178" s="148" t="str">
        <f>IF(Протокол!F130="","",Протокол!C130)</f>
        <v/>
      </c>
      <c r="D178" s="149" t="str">
        <f>IF(Протокол!G130="","",Протокол!G130)</f>
        <v/>
      </c>
      <c r="E178" s="149" t="str">
        <f>IF(Протокол!H130="","",Протокол!H130)</f>
        <v/>
      </c>
      <c r="F178" s="149" t="str">
        <f>IF(Протокол!I130="","",Протокол!I130)</f>
        <v/>
      </c>
      <c r="G178" s="149" t="str">
        <f>IF(Протокол!J130="","",Протокол!J130)</f>
        <v/>
      </c>
      <c r="H178" s="149" t="str">
        <f>IF(Протокол!K130="","",Протокол!K130)</f>
        <v/>
      </c>
      <c r="I178" s="149" t="str">
        <f>IF(Протокол!L130="","",Протокол!L130)</f>
        <v/>
      </c>
      <c r="J178" s="149" t="str">
        <f>IF(Протокол!M130="","",Протокол!M130)</f>
        <v/>
      </c>
      <c r="K178" s="149" t="str">
        <f>IF(Протокол!N130="","",Протокол!N130)</f>
        <v/>
      </c>
      <c r="L178" s="149" t="str">
        <f>IF(Протокол!O130="","",Протокол!O130)</f>
        <v/>
      </c>
      <c r="M178" s="149" t="str">
        <f>IF(Протокол!P130="","",Протокол!P130)</f>
        <v/>
      </c>
      <c r="N178" s="149" t="str">
        <f>IF(Протокол!Q130="","",Протокол!Q130)</f>
        <v/>
      </c>
      <c r="O178" s="149" t="str">
        <f>IF(Протокол!R130="","",Протокол!R130)</f>
        <v/>
      </c>
      <c r="P178" s="149" t="str">
        <f>IF(Протокол!S130="","",Протокол!S130)</f>
        <v/>
      </c>
      <c r="Q178" s="149" t="str">
        <f>IF(Протокол!T130="","",Протокол!T130)</f>
        <v/>
      </c>
      <c r="R178" s="149" t="str">
        <f>IF(Протокол!U130="","",Протокол!U130)</f>
        <v/>
      </c>
      <c r="S178" s="149" t="str">
        <f>IF(Протокол!V130="","",Протокол!V130)</f>
        <v/>
      </c>
      <c r="T178" s="149" t="str">
        <f>IF(Протокол!W130="","",Протокол!W130)</f>
        <v/>
      </c>
      <c r="U178" s="149" t="str">
        <f>IF(Протокол!X130="","",Протокол!X130)</f>
        <v/>
      </c>
      <c r="V178" s="149" t="str">
        <f>IF(Протокол!Y130="","",Протокол!Y130)</f>
        <v/>
      </c>
      <c r="W178" s="149" t="str">
        <f>IF(Протокол!Z130="","",Протокол!Z130)</f>
        <v/>
      </c>
      <c r="X178" s="149" t="str">
        <f>IF(Протокол!AA130="","",Протокол!AA130)</f>
        <v/>
      </c>
      <c r="Y178" s="149" t="str">
        <f>IF(AND(LEN(C178)&gt;0,Z178&gt;0,Z178&lt;21),Протокол!BF130,"")</f>
        <v/>
      </c>
      <c r="Z178" s="147" t="str">
        <f>IF(Протокол!F130="","",Протокол!F130)</f>
        <v/>
      </c>
      <c r="AB178" s="149" t="str">
        <f>IF(Протокол!BD130="","",Протокол!BD130)</f>
        <v/>
      </c>
      <c r="AC178" s="149" t="str">
        <f>IF(Протокол!BE130="","",Протокол!BE130)</f>
        <v/>
      </c>
    </row>
    <row r="179" spans="1:29" s="147" customFormat="1" x14ac:dyDescent="0.2">
      <c r="A179" s="147">
        <f t="shared" si="2"/>
        <v>0</v>
      </c>
      <c r="B179" s="148">
        <f>IF(Протокол!B131="","",Протокол!B131)</f>
        <v>122</v>
      </c>
      <c r="C179" s="148" t="str">
        <f>IF(Протокол!F131="","",Протокол!C131)</f>
        <v/>
      </c>
      <c r="D179" s="149" t="str">
        <f>IF(Протокол!G131="","",Протокол!G131)</f>
        <v/>
      </c>
      <c r="E179" s="149" t="str">
        <f>IF(Протокол!H131="","",Протокол!H131)</f>
        <v/>
      </c>
      <c r="F179" s="149" t="str">
        <f>IF(Протокол!I131="","",Протокол!I131)</f>
        <v/>
      </c>
      <c r="G179" s="149" t="str">
        <f>IF(Протокол!J131="","",Протокол!J131)</f>
        <v/>
      </c>
      <c r="H179" s="149" t="str">
        <f>IF(Протокол!K131="","",Протокол!K131)</f>
        <v/>
      </c>
      <c r="I179" s="149" t="str">
        <f>IF(Протокол!L131="","",Протокол!L131)</f>
        <v/>
      </c>
      <c r="J179" s="149" t="str">
        <f>IF(Протокол!M131="","",Протокол!M131)</f>
        <v/>
      </c>
      <c r="K179" s="149" t="str">
        <f>IF(Протокол!N131="","",Протокол!N131)</f>
        <v/>
      </c>
      <c r="L179" s="149" t="str">
        <f>IF(Протокол!O131="","",Протокол!O131)</f>
        <v/>
      </c>
      <c r="M179" s="149" t="str">
        <f>IF(Протокол!P131="","",Протокол!P131)</f>
        <v/>
      </c>
      <c r="N179" s="149" t="str">
        <f>IF(Протокол!Q131="","",Протокол!Q131)</f>
        <v/>
      </c>
      <c r="O179" s="149" t="str">
        <f>IF(Протокол!R131="","",Протокол!R131)</f>
        <v/>
      </c>
      <c r="P179" s="149" t="str">
        <f>IF(Протокол!S131="","",Протокол!S131)</f>
        <v/>
      </c>
      <c r="Q179" s="149" t="str">
        <f>IF(Протокол!T131="","",Протокол!T131)</f>
        <v/>
      </c>
      <c r="R179" s="149" t="str">
        <f>IF(Протокол!U131="","",Протокол!U131)</f>
        <v/>
      </c>
      <c r="S179" s="149" t="str">
        <f>IF(Протокол!V131="","",Протокол!V131)</f>
        <v/>
      </c>
      <c r="T179" s="149" t="str">
        <f>IF(Протокол!W131="","",Протокол!W131)</f>
        <v/>
      </c>
      <c r="U179" s="149" t="str">
        <f>IF(Протокол!X131="","",Протокол!X131)</f>
        <v/>
      </c>
      <c r="V179" s="149" t="str">
        <f>IF(Протокол!Y131="","",Протокол!Y131)</f>
        <v/>
      </c>
      <c r="W179" s="149" t="str">
        <f>IF(Протокол!Z131="","",Протокол!Z131)</f>
        <v/>
      </c>
      <c r="X179" s="149" t="str">
        <f>IF(Протокол!AA131="","",Протокол!AA131)</f>
        <v/>
      </c>
      <c r="Y179" s="149" t="str">
        <f>IF(AND(LEN(C179)&gt;0,Z179&gt;0,Z179&lt;21),Протокол!BF131,"")</f>
        <v/>
      </c>
      <c r="Z179" s="147" t="str">
        <f>IF(Протокол!F131="","",Протокол!F131)</f>
        <v/>
      </c>
      <c r="AB179" s="149" t="str">
        <f>IF(Протокол!BD131="","",Протокол!BD131)</f>
        <v/>
      </c>
      <c r="AC179" s="149" t="str">
        <f>IF(Протокол!BE131="","",Протокол!BE131)</f>
        <v/>
      </c>
    </row>
    <row r="180" spans="1:29" s="147" customFormat="1" x14ac:dyDescent="0.2">
      <c r="A180" s="147">
        <f t="shared" si="2"/>
        <v>0</v>
      </c>
      <c r="B180" s="148">
        <f>IF(Протокол!B132="","",Протокол!B132)</f>
        <v>123</v>
      </c>
      <c r="C180" s="148" t="str">
        <f>IF(Протокол!F132="","",Протокол!C132)</f>
        <v/>
      </c>
      <c r="D180" s="149" t="str">
        <f>IF(Протокол!G132="","",Протокол!G132)</f>
        <v/>
      </c>
      <c r="E180" s="149" t="str">
        <f>IF(Протокол!H132="","",Протокол!H132)</f>
        <v/>
      </c>
      <c r="F180" s="149" t="str">
        <f>IF(Протокол!I132="","",Протокол!I132)</f>
        <v/>
      </c>
      <c r="G180" s="149" t="str">
        <f>IF(Протокол!J132="","",Протокол!J132)</f>
        <v/>
      </c>
      <c r="H180" s="149" t="str">
        <f>IF(Протокол!K132="","",Протокол!K132)</f>
        <v/>
      </c>
      <c r="I180" s="149" t="str">
        <f>IF(Протокол!L132="","",Протокол!L132)</f>
        <v/>
      </c>
      <c r="J180" s="149" t="str">
        <f>IF(Протокол!M132="","",Протокол!M132)</f>
        <v/>
      </c>
      <c r="K180" s="149" t="str">
        <f>IF(Протокол!N132="","",Протокол!N132)</f>
        <v/>
      </c>
      <c r="L180" s="149" t="str">
        <f>IF(Протокол!O132="","",Протокол!O132)</f>
        <v/>
      </c>
      <c r="M180" s="149" t="str">
        <f>IF(Протокол!P132="","",Протокол!P132)</f>
        <v/>
      </c>
      <c r="N180" s="149" t="str">
        <f>IF(Протокол!Q132="","",Протокол!Q132)</f>
        <v/>
      </c>
      <c r="O180" s="149" t="str">
        <f>IF(Протокол!R132="","",Протокол!R132)</f>
        <v/>
      </c>
      <c r="P180" s="149" t="str">
        <f>IF(Протокол!S132="","",Протокол!S132)</f>
        <v/>
      </c>
      <c r="Q180" s="149" t="str">
        <f>IF(Протокол!T132="","",Протокол!T132)</f>
        <v/>
      </c>
      <c r="R180" s="149" t="str">
        <f>IF(Протокол!U132="","",Протокол!U132)</f>
        <v/>
      </c>
      <c r="S180" s="149" t="str">
        <f>IF(Протокол!V132="","",Протокол!V132)</f>
        <v/>
      </c>
      <c r="T180" s="149" t="str">
        <f>IF(Протокол!W132="","",Протокол!W132)</f>
        <v/>
      </c>
      <c r="U180" s="149" t="str">
        <f>IF(Протокол!X132="","",Протокол!X132)</f>
        <v/>
      </c>
      <c r="V180" s="149" t="str">
        <f>IF(Протокол!Y132="","",Протокол!Y132)</f>
        <v/>
      </c>
      <c r="W180" s="149" t="str">
        <f>IF(Протокол!Z132="","",Протокол!Z132)</f>
        <v/>
      </c>
      <c r="X180" s="149" t="str">
        <f>IF(Протокол!AA132="","",Протокол!AA132)</f>
        <v/>
      </c>
      <c r="Y180" s="149" t="str">
        <f>IF(AND(LEN(C180)&gt;0,Z180&gt;0,Z180&lt;21),Протокол!BF132,"")</f>
        <v/>
      </c>
      <c r="Z180" s="147" t="str">
        <f>IF(Протокол!F132="","",Протокол!F132)</f>
        <v/>
      </c>
      <c r="AB180" s="149" t="str">
        <f>IF(Протокол!BD132="","",Протокол!BD132)</f>
        <v/>
      </c>
      <c r="AC180" s="149" t="str">
        <f>IF(Протокол!BE132="","",Протокол!BE132)</f>
        <v/>
      </c>
    </row>
    <row r="181" spans="1:29" s="147" customFormat="1" x14ac:dyDescent="0.2">
      <c r="A181" s="147">
        <f t="shared" si="2"/>
        <v>0</v>
      </c>
      <c r="B181" s="148">
        <f>IF(Протокол!B133="","",Протокол!B133)</f>
        <v>124</v>
      </c>
      <c r="C181" s="148" t="str">
        <f>IF(Протокол!F133="","",Протокол!C133)</f>
        <v/>
      </c>
      <c r="D181" s="149" t="str">
        <f>IF(Протокол!G133="","",Протокол!G133)</f>
        <v/>
      </c>
      <c r="E181" s="149" t="str">
        <f>IF(Протокол!H133="","",Протокол!H133)</f>
        <v/>
      </c>
      <c r="F181" s="149" t="str">
        <f>IF(Протокол!I133="","",Протокол!I133)</f>
        <v/>
      </c>
      <c r="G181" s="149" t="str">
        <f>IF(Протокол!J133="","",Протокол!J133)</f>
        <v/>
      </c>
      <c r="H181" s="149" t="str">
        <f>IF(Протокол!K133="","",Протокол!K133)</f>
        <v/>
      </c>
      <c r="I181" s="149" t="str">
        <f>IF(Протокол!L133="","",Протокол!L133)</f>
        <v/>
      </c>
      <c r="J181" s="149" t="str">
        <f>IF(Протокол!M133="","",Протокол!M133)</f>
        <v/>
      </c>
      <c r="K181" s="149" t="str">
        <f>IF(Протокол!N133="","",Протокол!N133)</f>
        <v/>
      </c>
      <c r="L181" s="149" t="str">
        <f>IF(Протокол!O133="","",Протокол!O133)</f>
        <v/>
      </c>
      <c r="M181" s="149" t="str">
        <f>IF(Протокол!P133="","",Протокол!P133)</f>
        <v/>
      </c>
      <c r="N181" s="149" t="str">
        <f>IF(Протокол!Q133="","",Протокол!Q133)</f>
        <v/>
      </c>
      <c r="O181" s="149" t="str">
        <f>IF(Протокол!R133="","",Протокол!R133)</f>
        <v/>
      </c>
      <c r="P181" s="149" t="str">
        <f>IF(Протокол!S133="","",Протокол!S133)</f>
        <v/>
      </c>
      <c r="Q181" s="149" t="str">
        <f>IF(Протокол!T133="","",Протокол!T133)</f>
        <v/>
      </c>
      <c r="R181" s="149" t="str">
        <f>IF(Протокол!U133="","",Протокол!U133)</f>
        <v/>
      </c>
      <c r="S181" s="149" t="str">
        <f>IF(Протокол!V133="","",Протокол!V133)</f>
        <v/>
      </c>
      <c r="T181" s="149" t="str">
        <f>IF(Протокол!W133="","",Протокол!W133)</f>
        <v/>
      </c>
      <c r="U181" s="149" t="str">
        <f>IF(Протокол!X133="","",Протокол!X133)</f>
        <v/>
      </c>
      <c r="V181" s="149" t="str">
        <f>IF(Протокол!Y133="","",Протокол!Y133)</f>
        <v/>
      </c>
      <c r="W181" s="149" t="str">
        <f>IF(Протокол!Z133="","",Протокол!Z133)</f>
        <v/>
      </c>
      <c r="X181" s="149" t="str">
        <f>IF(Протокол!AA133="","",Протокол!AA133)</f>
        <v/>
      </c>
      <c r="Y181" s="149" t="str">
        <f>IF(AND(LEN(C181)&gt;0,Z181&gt;0,Z181&lt;21),Протокол!BF133,"")</f>
        <v/>
      </c>
      <c r="Z181" s="147" t="str">
        <f>IF(Протокол!F133="","",Протокол!F133)</f>
        <v/>
      </c>
      <c r="AB181" s="149" t="str">
        <f>IF(Протокол!BD133="","",Протокол!BD133)</f>
        <v/>
      </c>
      <c r="AC181" s="149" t="str">
        <f>IF(Протокол!BE133="","",Протокол!BE133)</f>
        <v/>
      </c>
    </row>
    <row r="182" spans="1:29" s="147" customFormat="1" x14ac:dyDescent="0.2">
      <c r="A182" s="147">
        <f t="shared" si="2"/>
        <v>0</v>
      </c>
      <c r="B182" s="148">
        <f>IF(Протокол!B134="","",Протокол!B134)</f>
        <v>125</v>
      </c>
      <c r="C182" s="148" t="str">
        <f>IF(Протокол!F134="","",Протокол!C134)</f>
        <v/>
      </c>
      <c r="D182" s="149" t="str">
        <f>IF(Протокол!G134="","",Протокол!G134)</f>
        <v/>
      </c>
      <c r="E182" s="149" t="str">
        <f>IF(Протокол!H134="","",Протокол!H134)</f>
        <v/>
      </c>
      <c r="F182" s="149" t="str">
        <f>IF(Протокол!I134="","",Протокол!I134)</f>
        <v/>
      </c>
      <c r="G182" s="149" t="str">
        <f>IF(Протокол!J134="","",Протокол!J134)</f>
        <v/>
      </c>
      <c r="H182" s="149" t="str">
        <f>IF(Протокол!K134="","",Протокол!K134)</f>
        <v/>
      </c>
      <c r="I182" s="149" t="str">
        <f>IF(Протокол!L134="","",Протокол!L134)</f>
        <v/>
      </c>
      <c r="J182" s="149" t="str">
        <f>IF(Протокол!M134="","",Протокол!M134)</f>
        <v/>
      </c>
      <c r="K182" s="149" t="str">
        <f>IF(Протокол!N134="","",Протокол!N134)</f>
        <v/>
      </c>
      <c r="L182" s="149" t="str">
        <f>IF(Протокол!O134="","",Протокол!O134)</f>
        <v/>
      </c>
      <c r="M182" s="149" t="str">
        <f>IF(Протокол!P134="","",Протокол!P134)</f>
        <v/>
      </c>
      <c r="N182" s="149" t="str">
        <f>IF(Протокол!Q134="","",Протокол!Q134)</f>
        <v/>
      </c>
      <c r="O182" s="149" t="str">
        <f>IF(Протокол!R134="","",Протокол!R134)</f>
        <v/>
      </c>
      <c r="P182" s="149" t="str">
        <f>IF(Протокол!S134="","",Протокол!S134)</f>
        <v/>
      </c>
      <c r="Q182" s="149" t="str">
        <f>IF(Протокол!T134="","",Протокол!T134)</f>
        <v/>
      </c>
      <c r="R182" s="149" t="str">
        <f>IF(Протокол!U134="","",Протокол!U134)</f>
        <v/>
      </c>
      <c r="S182" s="149" t="str">
        <f>IF(Протокол!V134="","",Протокол!V134)</f>
        <v/>
      </c>
      <c r="T182" s="149" t="str">
        <f>IF(Протокол!W134="","",Протокол!W134)</f>
        <v/>
      </c>
      <c r="U182" s="149" t="str">
        <f>IF(Протокол!X134="","",Протокол!X134)</f>
        <v/>
      </c>
      <c r="V182" s="149" t="str">
        <f>IF(Протокол!Y134="","",Протокол!Y134)</f>
        <v/>
      </c>
      <c r="W182" s="149" t="str">
        <f>IF(Протокол!Z134="","",Протокол!Z134)</f>
        <v/>
      </c>
      <c r="X182" s="149" t="str">
        <f>IF(Протокол!AA134="","",Протокол!AA134)</f>
        <v/>
      </c>
      <c r="Y182" s="149" t="str">
        <f>IF(AND(LEN(C182)&gt;0,Z182&gt;0,Z182&lt;21),Протокол!BF134,"")</f>
        <v/>
      </c>
      <c r="Z182" s="147" t="str">
        <f>IF(Протокол!F134="","",Протокол!F134)</f>
        <v/>
      </c>
      <c r="AB182" s="149" t="str">
        <f>IF(Протокол!BD134="","",Протокол!BD134)</f>
        <v/>
      </c>
      <c r="AC182" s="149" t="str">
        <f>IF(Протокол!BE134="","",Протокол!BE134)</f>
        <v/>
      </c>
    </row>
    <row r="183" spans="1:29" s="147" customFormat="1" x14ac:dyDescent="0.2">
      <c r="A183" s="147">
        <f t="shared" si="2"/>
        <v>0</v>
      </c>
      <c r="B183" s="148">
        <f>IF(Протокол!B135="","",Протокол!B135)</f>
        <v>126</v>
      </c>
      <c r="C183" s="148" t="str">
        <f>IF(Протокол!F135="","",Протокол!C135)</f>
        <v/>
      </c>
      <c r="D183" s="149" t="str">
        <f>IF(Протокол!G135="","",Протокол!G135)</f>
        <v/>
      </c>
      <c r="E183" s="149" t="str">
        <f>IF(Протокол!H135="","",Протокол!H135)</f>
        <v/>
      </c>
      <c r="F183" s="149" t="str">
        <f>IF(Протокол!I135="","",Протокол!I135)</f>
        <v/>
      </c>
      <c r="G183" s="149" t="str">
        <f>IF(Протокол!J135="","",Протокол!J135)</f>
        <v/>
      </c>
      <c r="H183" s="149" t="str">
        <f>IF(Протокол!K135="","",Протокол!K135)</f>
        <v/>
      </c>
      <c r="I183" s="149" t="str">
        <f>IF(Протокол!L135="","",Протокол!L135)</f>
        <v/>
      </c>
      <c r="J183" s="149" t="str">
        <f>IF(Протокол!M135="","",Протокол!M135)</f>
        <v/>
      </c>
      <c r="K183" s="149" t="str">
        <f>IF(Протокол!N135="","",Протокол!N135)</f>
        <v/>
      </c>
      <c r="L183" s="149" t="str">
        <f>IF(Протокол!O135="","",Протокол!O135)</f>
        <v/>
      </c>
      <c r="M183" s="149" t="str">
        <f>IF(Протокол!P135="","",Протокол!P135)</f>
        <v/>
      </c>
      <c r="N183" s="149" t="str">
        <f>IF(Протокол!Q135="","",Протокол!Q135)</f>
        <v/>
      </c>
      <c r="O183" s="149" t="str">
        <f>IF(Протокол!R135="","",Протокол!R135)</f>
        <v/>
      </c>
      <c r="P183" s="149" t="str">
        <f>IF(Протокол!S135="","",Протокол!S135)</f>
        <v/>
      </c>
      <c r="Q183" s="149" t="str">
        <f>IF(Протокол!T135="","",Протокол!T135)</f>
        <v/>
      </c>
      <c r="R183" s="149" t="str">
        <f>IF(Протокол!U135="","",Протокол!U135)</f>
        <v/>
      </c>
      <c r="S183" s="149" t="str">
        <f>IF(Протокол!V135="","",Протокол!V135)</f>
        <v/>
      </c>
      <c r="T183" s="149" t="str">
        <f>IF(Протокол!W135="","",Протокол!W135)</f>
        <v/>
      </c>
      <c r="U183" s="149" t="str">
        <f>IF(Протокол!X135="","",Протокол!X135)</f>
        <v/>
      </c>
      <c r="V183" s="149" t="str">
        <f>IF(Протокол!Y135="","",Протокол!Y135)</f>
        <v/>
      </c>
      <c r="W183" s="149" t="str">
        <f>IF(Протокол!Z135="","",Протокол!Z135)</f>
        <v/>
      </c>
      <c r="X183" s="149" t="str">
        <f>IF(Протокол!AA135="","",Протокол!AA135)</f>
        <v/>
      </c>
      <c r="Y183" s="149" t="str">
        <f>IF(AND(LEN(C183)&gt;0,Z183&gt;0,Z183&lt;21),Протокол!BF135,"")</f>
        <v/>
      </c>
      <c r="Z183" s="147" t="str">
        <f>IF(Протокол!F135="","",Протокол!F135)</f>
        <v/>
      </c>
      <c r="AB183" s="149" t="str">
        <f>IF(Протокол!BD135="","",Протокол!BD135)</f>
        <v/>
      </c>
      <c r="AC183" s="149" t="str">
        <f>IF(Протокол!BE135="","",Протокол!BE135)</f>
        <v/>
      </c>
    </row>
    <row r="184" spans="1:29" s="147" customFormat="1" x14ac:dyDescent="0.2">
      <c r="A184" s="147">
        <f t="shared" si="2"/>
        <v>0</v>
      </c>
      <c r="B184" s="148">
        <f>IF(Протокол!B136="","",Протокол!B136)</f>
        <v>127</v>
      </c>
      <c r="C184" s="148" t="str">
        <f>IF(Протокол!F136="","",Протокол!C136)</f>
        <v/>
      </c>
      <c r="D184" s="149" t="str">
        <f>IF(Протокол!G136="","",Протокол!G136)</f>
        <v/>
      </c>
      <c r="E184" s="149" t="str">
        <f>IF(Протокол!H136="","",Протокол!H136)</f>
        <v/>
      </c>
      <c r="F184" s="149" t="str">
        <f>IF(Протокол!I136="","",Протокол!I136)</f>
        <v/>
      </c>
      <c r="G184" s="149" t="str">
        <f>IF(Протокол!J136="","",Протокол!J136)</f>
        <v/>
      </c>
      <c r="H184" s="149" t="str">
        <f>IF(Протокол!K136="","",Протокол!K136)</f>
        <v/>
      </c>
      <c r="I184" s="149" t="str">
        <f>IF(Протокол!L136="","",Протокол!L136)</f>
        <v/>
      </c>
      <c r="J184" s="149" t="str">
        <f>IF(Протокол!M136="","",Протокол!M136)</f>
        <v/>
      </c>
      <c r="K184" s="149" t="str">
        <f>IF(Протокол!N136="","",Протокол!N136)</f>
        <v/>
      </c>
      <c r="L184" s="149" t="str">
        <f>IF(Протокол!O136="","",Протокол!O136)</f>
        <v/>
      </c>
      <c r="M184" s="149" t="str">
        <f>IF(Протокол!P136="","",Протокол!P136)</f>
        <v/>
      </c>
      <c r="N184" s="149" t="str">
        <f>IF(Протокол!Q136="","",Протокол!Q136)</f>
        <v/>
      </c>
      <c r="O184" s="149" t="str">
        <f>IF(Протокол!R136="","",Протокол!R136)</f>
        <v/>
      </c>
      <c r="P184" s="149" t="str">
        <f>IF(Протокол!S136="","",Протокол!S136)</f>
        <v/>
      </c>
      <c r="Q184" s="149" t="str">
        <f>IF(Протокол!T136="","",Протокол!T136)</f>
        <v/>
      </c>
      <c r="R184" s="149" t="str">
        <f>IF(Протокол!U136="","",Протокол!U136)</f>
        <v/>
      </c>
      <c r="S184" s="149" t="str">
        <f>IF(Протокол!V136="","",Протокол!V136)</f>
        <v/>
      </c>
      <c r="T184" s="149" t="str">
        <f>IF(Протокол!W136="","",Протокол!W136)</f>
        <v/>
      </c>
      <c r="U184" s="149" t="str">
        <f>IF(Протокол!X136="","",Протокол!X136)</f>
        <v/>
      </c>
      <c r="V184" s="149" t="str">
        <f>IF(Протокол!Y136="","",Протокол!Y136)</f>
        <v/>
      </c>
      <c r="W184" s="149" t="str">
        <f>IF(Протокол!Z136="","",Протокол!Z136)</f>
        <v/>
      </c>
      <c r="X184" s="149" t="str">
        <f>IF(Протокол!AA136="","",Протокол!AA136)</f>
        <v/>
      </c>
      <c r="Y184" s="149" t="str">
        <f>IF(AND(LEN(C184)&gt;0,Z184&gt;0,Z184&lt;21),Протокол!BF136,"")</f>
        <v/>
      </c>
      <c r="Z184" s="147" t="str">
        <f>IF(Протокол!F136="","",Протокол!F136)</f>
        <v/>
      </c>
      <c r="AB184" s="149" t="str">
        <f>IF(Протокол!BD136="","",Протокол!BD136)</f>
        <v/>
      </c>
      <c r="AC184" s="149" t="str">
        <f>IF(Протокол!BE136="","",Протокол!BE136)</f>
        <v/>
      </c>
    </row>
    <row r="185" spans="1:29" s="147" customFormat="1" x14ac:dyDescent="0.2">
      <c r="A185" s="147">
        <f t="shared" si="2"/>
        <v>0</v>
      </c>
      <c r="B185" s="148">
        <f>IF(Протокол!B137="","",Протокол!B137)</f>
        <v>128</v>
      </c>
      <c r="C185" s="148" t="str">
        <f>IF(Протокол!F137="","",Протокол!C137)</f>
        <v/>
      </c>
      <c r="D185" s="149" t="str">
        <f>IF(Протокол!G137="","",Протокол!G137)</f>
        <v/>
      </c>
      <c r="E185" s="149" t="str">
        <f>IF(Протокол!H137="","",Протокол!H137)</f>
        <v/>
      </c>
      <c r="F185" s="149" t="str">
        <f>IF(Протокол!I137="","",Протокол!I137)</f>
        <v/>
      </c>
      <c r="G185" s="149" t="str">
        <f>IF(Протокол!J137="","",Протокол!J137)</f>
        <v/>
      </c>
      <c r="H185" s="149" t="str">
        <f>IF(Протокол!K137="","",Протокол!K137)</f>
        <v/>
      </c>
      <c r="I185" s="149" t="str">
        <f>IF(Протокол!L137="","",Протокол!L137)</f>
        <v/>
      </c>
      <c r="J185" s="149" t="str">
        <f>IF(Протокол!M137="","",Протокол!M137)</f>
        <v/>
      </c>
      <c r="K185" s="149" t="str">
        <f>IF(Протокол!N137="","",Протокол!N137)</f>
        <v/>
      </c>
      <c r="L185" s="149" t="str">
        <f>IF(Протокол!O137="","",Протокол!O137)</f>
        <v/>
      </c>
      <c r="M185" s="149" t="str">
        <f>IF(Протокол!P137="","",Протокол!P137)</f>
        <v/>
      </c>
      <c r="N185" s="149" t="str">
        <f>IF(Протокол!Q137="","",Протокол!Q137)</f>
        <v/>
      </c>
      <c r="O185" s="149" t="str">
        <f>IF(Протокол!R137="","",Протокол!R137)</f>
        <v/>
      </c>
      <c r="P185" s="149" t="str">
        <f>IF(Протокол!S137="","",Протокол!S137)</f>
        <v/>
      </c>
      <c r="Q185" s="149" t="str">
        <f>IF(Протокол!T137="","",Протокол!T137)</f>
        <v/>
      </c>
      <c r="R185" s="149" t="str">
        <f>IF(Протокол!U137="","",Протокол!U137)</f>
        <v/>
      </c>
      <c r="S185" s="149" t="str">
        <f>IF(Протокол!V137="","",Протокол!V137)</f>
        <v/>
      </c>
      <c r="T185" s="149" t="str">
        <f>IF(Протокол!W137="","",Протокол!W137)</f>
        <v/>
      </c>
      <c r="U185" s="149" t="str">
        <f>IF(Протокол!X137="","",Протокол!X137)</f>
        <v/>
      </c>
      <c r="V185" s="149" t="str">
        <f>IF(Протокол!Y137="","",Протокол!Y137)</f>
        <v/>
      </c>
      <c r="W185" s="149" t="str">
        <f>IF(Протокол!Z137="","",Протокол!Z137)</f>
        <v/>
      </c>
      <c r="X185" s="149" t="str">
        <f>IF(Протокол!AA137="","",Протокол!AA137)</f>
        <v/>
      </c>
      <c r="Y185" s="149" t="str">
        <f>IF(AND(LEN(C185)&gt;0,Z185&gt;0,Z185&lt;21),Протокол!BF137,"")</f>
        <v/>
      </c>
      <c r="Z185" s="147" t="str">
        <f>IF(Протокол!F137="","",Протокол!F137)</f>
        <v/>
      </c>
      <c r="AB185" s="149" t="str">
        <f>IF(Протокол!BD137="","",Протокол!BD137)</f>
        <v/>
      </c>
      <c r="AC185" s="149" t="str">
        <f>IF(Протокол!BE137="","",Протокол!BE137)</f>
        <v/>
      </c>
    </row>
    <row r="186" spans="1:29" s="147" customFormat="1" x14ac:dyDescent="0.2">
      <c r="A186" s="147">
        <f t="shared" si="2"/>
        <v>0</v>
      </c>
      <c r="B186" s="148">
        <f>IF(Протокол!B138="","",Протокол!B138)</f>
        <v>129</v>
      </c>
      <c r="C186" s="148" t="str">
        <f>IF(Протокол!F138="","",Протокол!C138)</f>
        <v/>
      </c>
      <c r="D186" s="149" t="str">
        <f>IF(Протокол!G138="","",Протокол!G138)</f>
        <v/>
      </c>
      <c r="E186" s="149" t="str">
        <f>IF(Протокол!H138="","",Протокол!H138)</f>
        <v/>
      </c>
      <c r="F186" s="149" t="str">
        <f>IF(Протокол!I138="","",Протокол!I138)</f>
        <v/>
      </c>
      <c r="G186" s="149" t="str">
        <f>IF(Протокол!J138="","",Протокол!J138)</f>
        <v/>
      </c>
      <c r="H186" s="149" t="str">
        <f>IF(Протокол!K138="","",Протокол!K138)</f>
        <v/>
      </c>
      <c r="I186" s="149" t="str">
        <f>IF(Протокол!L138="","",Протокол!L138)</f>
        <v/>
      </c>
      <c r="J186" s="149" t="str">
        <f>IF(Протокол!M138="","",Протокол!M138)</f>
        <v/>
      </c>
      <c r="K186" s="149" t="str">
        <f>IF(Протокол!N138="","",Протокол!N138)</f>
        <v/>
      </c>
      <c r="L186" s="149" t="str">
        <f>IF(Протокол!O138="","",Протокол!O138)</f>
        <v/>
      </c>
      <c r="M186" s="149" t="str">
        <f>IF(Протокол!P138="","",Протокол!P138)</f>
        <v/>
      </c>
      <c r="N186" s="149" t="str">
        <f>IF(Протокол!Q138="","",Протокол!Q138)</f>
        <v/>
      </c>
      <c r="O186" s="149" t="str">
        <f>IF(Протокол!R138="","",Протокол!R138)</f>
        <v/>
      </c>
      <c r="P186" s="149" t="str">
        <f>IF(Протокол!S138="","",Протокол!S138)</f>
        <v/>
      </c>
      <c r="Q186" s="149" t="str">
        <f>IF(Протокол!T138="","",Протокол!T138)</f>
        <v/>
      </c>
      <c r="R186" s="149" t="str">
        <f>IF(Протокол!U138="","",Протокол!U138)</f>
        <v/>
      </c>
      <c r="S186" s="149" t="str">
        <f>IF(Протокол!V138="","",Протокол!V138)</f>
        <v/>
      </c>
      <c r="T186" s="149" t="str">
        <f>IF(Протокол!W138="","",Протокол!W138)</f>
        <v/>
      </c>
      <c r="U186" s="149" t="str">
        <f>IF(Протокол!X138="","",Протокол!X138)</f>
        <v/>
      </c>
      <c r="V186" s="149" t="str">
        <f>IF(Протокол!Y138="","",Протокол!Y138)</f>
        <v/>
      </c>
      <c r="W186" s="149" t="str">
        <f>IF(Протокол!Z138="","",Протокол!Z138)</f>
        <v/>
      </c>
      <c r="X186" s="149" t="str">
        <f>IF(Протокол!AA138="","",Протокол!AA138)</f>
        <v/>
      </c>
      <c r="Y186" s="149" t="str">
        <f>IF(AND(LEN(C186)&gt;0,Z186&gt;0,Z186&lt;21),Протокол!BF138,"")</f>
        <v/>
      </c>
      <c r="Z186" s="147" t="str">
        <f>IF(Протокол!F138="","",Протокол!F138)</f>
        <v/>
      </c>
      <c r="AB186" s="149" t="str">
        <f>IF(Протокол!BD138="","",Протокол!BD138)</f>
        <v/>
      </c>
      <c r="AC186" s="149" t="str">
        <f>IF(Протокол!BE138="","",Протокол!BE138)</f>
        <v/>
      </c>
    </row>
    <row r="187" spans="1:29" s="147" customFormat="1" x14ac:dyDescent="0.2">
      <c r="A187" s="147">
        <f t="shared" ref="A187:A250" si="3">IF(LEN(C187)&gt;0,1,0)</f>
        <v>0</v>
      </c>
      <c r="B187" s="148">
        <f>IF(Протокол!B139="","",Протокол!B139)</f>
        <v>130</v>
      </c>
      <c r="C187" s="148" t="str">
        <f>IF(Протокол!F139="","",Протокол!C139)</f>
        <v/>
      </c>
      <c r="D187" s="149" t="str">
        <f>IF(Протокол!G139="","",Протокол!G139)</f>
        <v/>
      </c>
      <c r="E187" s="149" t="str">
        <f>IF(Протокол!H139="","",Протокол!H139)</f>
        <v/>
      </c>
      <c r="F187" s="149" t="str">
        <f>IF(Протокол!I139="","",Протокол!I139)</f>
        <v/>
      </c>
      <c r="G187" s="149" t="str">
        <f>IF(Протокол!J139="","",Протокол!J139)</f>
        <v/>
      </c>
      <c r="H187" s="149" t="str">
        <f>IF(Протокол!K139="","",Протокол!K139)</f>
        <v/>
      </c>
      <c r="I187" s="149" t="str">
        <f>IF(Протокол!L139="","",Протокол!L139)</f>
        <v/>
      </c>
      <c r="J187" s="149" t="str">
        <f>IF(Протокол!M139="","",Протокол!M139)</f>
        <v/>
      </c>
      <c r="K187" s="149" t="str">
        <f>IF(Протокол!N139="","",Протокол!N139)</f>
        <v/>
      </c>
      <c r="L187" s="149" t="str">
        <f>IF(Протокол!O139="","",Протокол!O139)</f>
        <v/>
      </c>
      <c r="M187" s="149" t="str">
        <f>IF(Протокол!P139="","",Протокол!P139)</f>
        <v/>
      </c>
      <c r="N187" s="149" t="str">
        <f>IF(Протокол!Q139="","",Протокол!Q139)</f>
        <v/>
      </c>
      <c r="O187" s="149" t="str">
        <f>IF(Протокол!R139="","",Протокол!R139)</f>
        <v/>
      </c>
      <c r="P187" s="149" t="str">
        <f>IF(Протокол!S139="","",Протокол!S139)</f>
        <v/>
      </c>
      <c r="Q187" s="149" t="str">
        <f>IF(Протокол!T139="","",Протокол!T139)</f>
        <v/>
      </c>
      <c r="R187" s="149" t="str">
        <f>IF(Протокол!U139="","",Протокол!U139)</f>
        <v/>
      </c>
      <c r="S187" s="149" t="str">
        <f>IF(Протокол!V139="","",Протокол!V139)</f>
        <v/>
      </c>
      <c r="T187" s="149" t="str">
        <f>IF(Протокол!W139="","",Протокол!W139)</f>
        <v/>
      </c>
      <c r="U187" s="149" t="str">
        <f>IF(Протокол!X139="","",Протокол!X139)</f>
        <v/>
      </c>
      <c r="V187" s="149" t="str">
        <f>IF(Протокол!Y139="","",Протокол!Y139)</f>
        <v/>
      </c>
      <c r="W187" s="149" t="str">
        <f>IF(Протокол!Z139="","",Протокол!Z139)</f>
        <v/>
      </c>
      <c r="X187" s="149" t="str">
        <f>IF(Протокол!AA139="","",Протокол!AA139)</f>
        <v/>
      </c>
      <c r="Y187" s="149" t="str">
        <f>IF(AND(LEN(C187)&gt;0,Z187&gt;0,Z187&lt;21),Протокол!BF139,"")</f>
        <v/>
      </c>
      <c r="Z187" s="147" t="str">
        <f>IF(Протокол!F139="","",Протокол!F139)</f>
        <v/>
      </c>
      <c r="AB187" s="149" t="str">
        <f>IF(Протокол!BD139="","",Протокол!BD139)</f>
        <v/>
      </c>
      <c r="AC187" s="149" t="str">
        <f>IF(Протокол!BE139="","",Протокол!BE139)</f>
        <v/>
      </c>
    </row>
    <row r="188" spans="1:29" s="147" customFormat="1" x14ac:dyDescent="0.2">
      <c r="A188" s="147">
        <f t="shared" si="3"/>
        <v>0</v>
      </c>
      <c r="B188" s="148">
        <f>IF(Протокол!B140="","",Протокол!B140)</f>
        <v>131</v>
      </c>
      <c r="C188" s="148" t="str">
        <f>IF(Протокол!F140="","",Протокол!C140)</f>
        <v/>
      </c>
      <c r="D188" s="149" t="str">
        <f>IF(Протокол!G140="","",Протокол!G140)</f>
        <v/>
      </c>
      <c r="E188" s="149" t="str">
        <f>IF(Протокол!H140="","",Протокол!H140)</f>
        <v/>
      </c>
      <c r="F188" s="149" t="str">
        <f>IF(Протокол!I140="","",Протокол!I140)</f>
        <v/>
      </c>
      <c r="G188" s="149" t="str">
        <f>IF(Протокол!J140="","",Протокол!J140)</f>
        <v/>
      </c>
      <c r="H188" s="149" t="str">
        <f>IF(Протокол!K140="","",Протокол!K140)</f>
        <v/>
      </c>
      <c r="I188" s="149" t="str">
        <f>IF(Протокол!L140="","",Протокол!L140)</f>
        <v/>
      </c>
      <c r="J188" s="149" t="str">
        <f>IF(Протокол!M140="","",Протокол!M140)</f>
        <v/>
      </c>
      <c r="K188" s="149" t="str">
        <f>IF(Протокол!N140="","",Протокол!N140)</f>
        <v/>
      </c>
      <c r="L188" s="149" t="str">
        <f>IF(Протокол!O140="","",Протокол!O140)</f>
        <v/>
      </c>
      <c r="M188" s="149" t="str">
        <f>IF(Протокол!P140="","",Протокол!P140)</f>
        <v/>
      </c>
      <c r="N188" s="149" t="str">
        <f>IF(Протокол!Q140="","",Протокол!Q140)</f>
        <v/>
      </c>
      <c r="O188" s="149" t="str">
        <f>IF(Протокол!R140="","",Протокол!R140)</f>
        <v/>
      </c>
      <c r="P188" s="149" t="str">
        <f>IF(Протокол!S140="","",Протокол!S140)</f>
        <v/>
      </c>
      <c r="Q188" s="149" t="str">
        <f>IF(Протокол!T140="","",Протокол!T140)</f>
        <v/>
      </c>
      <c r="R188" s="149" t="str">
        <f>IF(Протокол!U140="","",Протокол!U140)</f>
        <v/>
      </c>
      <c r="S188" s="149" t="str">
        <f>IF(Протокол!V140="","",Протокол!V140)</f>
        <v/>
      </c>
      <c r="T188" s="149" t="str">
        <f>IF(Протокол!W140="","",Протокол!W140)</f>
        <v/>
      </c>
      <c r="U188" s="149" t="str">
        <f>IF(Протокол!X140="","",Протокол!X140)</f>
        <v/>
      </c>
      <c r="V188" s="149" t="str">
        <f>IF(Протокол!Y140="","",Протокол!Y140)</f>
        <v/>
      </c>
      <c r="W188" s="149" t="str">
        <f>IF(Протокол!Z140="","",Протокол!Z140)</f>
        <v/>
      </c>
      <c r="X188" s="149" t="str">
        <f>IF(Протокол!AA140="","",Протокол!AA140)</f>
        <v/>
      </c>
      <c r="Y188" s="149" t="str">
        <f>IF(AND(LEN(C188)&gt;0,Z188&gt;0,Z188&lt;21),Протокол!BF140,"")</f>
        <v/>
      </c>
      <c r="Z188" s="147" t="str">
        <f>IF(Протокол!F140="","",Протокол!F140)</f>
        <v/>
      </c>
      <c r="AB188" s="149" t="str">
        <f>IF(Протокол!BD140="","",Протокол!BD140)</f>
        <v/>
      </c>
      <c r="AC188" s="149" t="str">
        <f>IF(Протокол!BE140="","",Протокол!BE140)</f>
        <v/>
      </c>
    </row>
    <row r="189" spans="1:29" s="147" customFormat="1" x14ac:dyDescent="0.2">
      <c r="A189" s="147">
        <f t="shared" si="3"/>
        <v>0</v>
      </c>
      <c r="B189" s="148">
        <f>IF(Протокол!B141="","",Протокол!B141)</f>
        <v>132</v>
      </c>
      <c r="C189" s="148" t="str">
        <f>IF(Протокол!F141="","",Протокол!C141)</f>
        <v/>
      </c>
      <c r="D189" s="149" t="str">
        <f>IF(Протокол!G141="","",Протокол!G141)</f>
        <v/>
      </c>
      <c r="E189" s="149" t="str">
        <f>IF(Протокол!H141="","",Протокол!H141)</f>
        <v/>
      </c>
      <c r="F189" s="149" t="str">
        <f>IF(Протокол!I141="","",Протокол!I141)</f>
        <v/>
      </c>
      <c r="G189" s="149" t="str">
        <f>IF(Протокол!J141="","",Протокол!J141)</f>
        <v/>
      </c>
      <c r="H189" s="149" t="str">
        <f>IF(Протокол!K141="","",Протокол!K141)</f>
        <v/>
      </c>
      <c r="I189" s="149" t="str">
        <f>IF(Протокол!L141="","",Протокол!L141)</f>
        <v/>
      </c>
      <c r="J189" s="149" t="str">
        <f>IF(Протокол!M141="","",Протокол!M141)</f>
        <v/>
      </c>
      <c r="K189" s="149" t="str">
        <f>IF(Протокол!N141="","",Протокол!N141)</f>
        <v/>
      </c>
      <c r="L189" s="149" t="str">
        <f>IF(Протокол!O141="","",Протокол!O141)</f>
        <v/>
      </c>
      <c r="M189" s="149" t="str">
        <f>IF(Протокол!P141="","",Протокол!P141)</f>
        <v/>
      </c>
      <c r="N189" s="149" t="str">
        <f>IF(Протокол!Q141="","",Протокол!Q141)</f>
        <v/>
      </c>
      <c r="O189" s="149" t="str">
        <f>IF(Протокол!R141="","",Протокол!R141)</f>
        <v/>
      </c>
      <c r="P189" s="149" t="str">
        <f>IF(Протокол!S141="","",Протокол!S141)</f>
        <v/>
      </c>
      <c r="Q189" s="149" t="str">
        <f>IF(Протокол!T141="","",Протокол!T141)</f>
        <v/>
      </c>
      <c r="R189" s="149" t="str">
        <f>IF(Протокол!U141="","",Протокол!U141)</f>
        <v/>
      </c>
      <c r="S189" s="149" t="str">
        <f>IF(Протокол!V141="","",Протокол!V141)</f>
        <v/>
      </c>
      <c r="T189" s="149" t="str">
        <f>IF(Протокол!W141="","",Протокол!W141)</f>
        <v/>
      </c>
      <c r="U189" s="149" t="str">
        <f>IF(Протокол!X141="","",Протокол!X141)</f>
        <v/>
      </c>
      <c r="V189" s="149" t="str">
        <f>IF(Протокол!Y141="","",Протокол!Y141)</f>
        <v/>
      </c>
      <c r="W189" s="149" t="str">
        <f>IF(Протокол!Z141="","",Протокол!Z141)</f>
        <v/>
      </c>
      <c r="X189" s="149" t="str">
        <f>IF(Протокол!AA141="","",Протокол!AA141)</f>
        <v/>
      </c>
      <c r="Y189" s="149" t="str">
        <f>IF(AND(LEN(C189)&gt;0,Z189&gt;0,Z189&lt;21),Протокол!BF141,"")</f>
        <v/>
      </c>
      <c r="Z189" s="147" t="str">
        <f>IF(Протокол!F141="","",Протокол!F141)</f>
        <v/>
      </c>
      <c r="AB189" s="149" t="str">
        <f>IF(Протокол!BD141="","",Протокол!BD141)</f>
        <v/>
      </c>
      <c r="AC189" s="149" t="str">
        <f>IF(Протокол!BE141="","",Протокол!BE141)</f>
        <v/>
      </c>
    </row>
    <row r="190" spans="1:29" s="147" customFormat="1" x14ac:dyDescent="0.2">
      <c r="A190" s="147">
        <f t="shared" si="3"/>
        <v>0</v>
      </c>
      <c r="B190" s="148">
        <f>IF(Протокол!B142="","",Протокол!B142)</f>
        <v>133</v>
      </c>
      <c r="C190" s="148" t="str">
        <f>IF(Протокол!F142="","",Протокол!C142)</f>
        <v/>
      </c>
      <c r="D190" s="149" t="str">
        <f>IF(Протокол!G142="","",Протокол!G142)</f>
        <v/>
      </c>
      <c r="E190" s="149" t="str">
        <f>IF(Протокол!H142="","",Протокол!H142)</f>
        <v/>
      </c>
      <c r="F190" s="149" t="str">
        <f>IF(Протокол!I142="","",Протокол!I142)</f>
        <v/>
      </c>
      <c r="G190" s="149" t="str">
        <f>IF(Протокол!J142="","",Протокол!J142)</f>
        <v/>
      </c>
      <c r="H190" s="149" t="str">
        <f>IF(Протокол!K142="","",Протокол!K142)</f>
        <v/>
      </c>
      <c r="I190" s="149" t="str">
        <f>IF(Протокол!L142="","",Протокол!L142)</f>
        <v/>
      </c>
      <c r="J190" s="149" t="str">
        <f>IF(Протокол!M142="","",Протокол!M142)</f>
        <v/>
      </c>
      <c r="K190" s="149" t="str">
        <f>IF(Протокол!N142="","",Протокол!N142)</f>
        <v/>
      </c>
      <c r="L190" s="149" t="str">
        <f>IF(Протокол!O142="","",Протокол!O142)</f>
        <v/>
      </c>
      <c r="M190" s="149" t="str">
        <f>IF(Протокол!P142="","",Протокол!P142)</f>
        <v/>
      </c>
      <c r="N190" s="149" t="str">
        <f>IF(Протокол!Q142="","",Протокол!Q142)</f>
        <v/>
      </c>
      <c r="O190" s="149" t="str">
        <f>IF(Протокол!R142="","",Протокол!R142)</f>
        <v/>
      </c>
      <c r="P190" s="149" t="str">
        <f>IF(Протокол!S142="","",Протокол!S142)</f>
        <v/>
      </c>
      <c r="Q190" s="149" t="str">
        <f>IF(Протокол!T142="","",Протокол!T142)</f>
        <v/>
      </c>
      <c r="R190" s="149" t="str">
        <f>IF(Протокол!U142="","",Протокол!U142)</f>
        <v/>
      </c>
      <c r="S190" s="149" t="str">
        <f>IF(Протокол!V142="","",Протокол!V142)</f>
        <v/>
      </c>
      <c r="T190" s="149" t="str">
        <f>IF(Протокол!W142="","",Протокол!W142)</f>
        <v/>
      </c>
      <c r="U190" s="149" t="str">
        <f>IF(Протокол!X142="","",Протокол!X142)</f>
        <v/>
      </c>
      <c r="V190" s="149" t="str">
        <f>IF(Протокол!Y142="","",Протокол!Y142)</f>
        <v/>
      </c>
      <c r="W190" s="149" t="str">
        <f>IF(Протокол!Z142="","",Протокол!Z142)</f>
        <v/>
      </c>
      <c r="X190" s="149" t="str">
        <f>IF(Протокол!AA142="","",Протокол!AA142)</f>
        <v/>
      </c>
      <c r="Y190" s="149" t="str">
        <f>IF(AND(LEN(C190)&gt;0,Z190&gt;0,Z190&lt;21),Протокол!BF142,"")</f>
        <v/>
      </c>
      <c r="Z190" s="147" t="str">
        <f>IF(Протокол!F142="","",Протокол!F142)</f>
        <v/>
      </c>
      <c r="AB190" s="149" t="str">
        <f>IF(Протокол!BD142="","",Протокол!BD142)</f>
        <v/>
      </c>
      <c r="AC190" s="149" t="str">
        <f>IF(Протокол!BE142="","",Протокол!BE142)</f>
        <v/>
      </c>
    </row>
    <row r="191" spans="1:29" s="147" customFormat="1" x14ac:dyDescent="0.2">
      <c r="A191" s="147">
        <f t="shared" si="3"/>
        <v>0</v>
      </c>
      <c r="B191" s="148">
        <f>IF(Протокол!B143="","",Протокол!B143)</f>
        <v>134</v>
      </c>
      <c r="C191" s="148" t="str">
        <f>IF(Протокол!F143="","",Протокол!C143)</f>
        <v/>
      </c>
      <c r="D191" s="149" t="str">
        <f>IF(Протокол!G143="","",Протокол!G143)</f>
        <v/>
      </c>
      <c r="E191" s="149" t="str">
        <f>IF(Протокол!H143="","",Протокол!H143)</f>
        <v/>
      </c>
      <c r="F191" s="149" t="str">
        <f>IF(Протокол!I143="","",Протокол!I143)</f>
        <v/>
      </c>
      <c r="G191" s="149" t="str">
        <f>IF(Протокол!J143="","",Протокол!J143)</f>
        <v/>
      </c>
      <c r="H191" s="149" t="str">
        <f>IF(Протокол!K143="","",Протокол!K143)</f>
        <v/>
      </c>
      <c r="I191" s="149" t="str">
        <f>IF(Протокол!L143="","",Протокол!L143)</f>
        <v/>
      </c>
      <c r="J191" s="149" t="str">
        <f>IF(Протокол!M143="","",Протокол!M143)</f>
        <v/>
      </c>
      <c r="K191" s="149" t="str">
        <f>IF(Протокол!N143="","",Протокол!N143)</f>
        <v/>
      </c>
      <c r="L191" s="149" t="str">
        <f>IF(Протокол!O143="","",Протокол!O143)</f>
        <v/>
      </c>
      <c r="M191" s="149" t="str">
        <f>IF(Протокол!P143="","",Протокол!P143)</f>
        <v/>
      </c>
      <c r="N191" s="149" t="str">
        <f>IF(Протокол!Q143="","",Протокол!Q143)</f>
        <v/>
      </c>
      <c r="O191" s="149" t="str">
        <f>IF(Протокол!R143="","",Протокол!R143)</f>
        <v/>
      </c>
      <c r="P191" s="149" t="str">
        <f>IF(Протокол!S143="","",Протокол!S143)</f>
        <v/>
      </c>
      <c r="Q191" s="149" t="str">
        <f>IF(Протокол!T143="","",Протокол!T143)</f>
        <v/>
      </c>
      <c r="R191" s="149" t="str">
        <f>IF(Протокол!U143="","",Протокол!U143)</f>
        <v/>
      </c>
      <c r="S191" s="149" t="str">
        <f>IF(Протокол!V143="","",Протокол!V143)</f>
        <v/>
      </c>
      <c r="T191" s="149" t="str">
        <f>IF(Протокол!W143="","",Протокол!W143)</f>
        <v/>
      </c>
      <c r="U191" s="149" t="str">
        <f>IF(Протокол!X143="","",Протокол!X143)</f>
        <v/>
      </c>
      <c r="V191" s="149" t="str">
        <f>IF(Протокол!Y143="","",Протокол!Y143)</f>
        <v/>
      </c>
      <c r="W191" s="149" t="str">
        <f>IF(Протокол!Z143="","",Протокол!Z143)</f>
        <v/>
      </c>
      <c r="X191" s="149" t="str">
        <f>IF(Протокол!AA143="","",Протокол!AA143)</f>
        <v/>
      </c>
      <c r="Y191" s="149" t="str">
        <f>IF(AND(LEN(C191)&gt;0,Z191&gt;0,Z191&lt;21),Протокол!BF143,"")</f>
        <v/>
      </c>
      <c r="Z191" s="147" t="str">
        <f>IF(Протокол!F143="","",Протокол!F143)</f>
        <v/>
      </c>
      <c r="AB191" s="149" t="str">
        <f>IF(Протокол!BD143="","",Протокол!BD143)</f>
        <v/>
      </c>
      <c r="AC191" s="149" t="str">
        <f>IF(Протокол!BE143="","",Протокол!BE143)</f>
        <v/>
      </c>
    </row>
    <row r="192" spans="1:29" s="147" customFormat="1" x14ac:dyDescent="0.2">
      <c r="A192" s="147">
        <f t="shared" si="3"/>
        <v>0</v>
      </c>
      <c r="B192" s="148">
        <f>IF(Протокол!B144="","",Протокол!B144)</f>
        <v>135</v>
      </c>
      <c r="C192" s="148" t="str">
        <f>IF(Протокол!F144="","",Протокол!C144)</f>
        <v/>
      </c>
      <c r="D192" s="149" t="str">
        <f>IF(Протокол!G144="","",Протокол!G144)</f>
        <v/>
      </c>
      <c r="E192" s="149" t="str">
        <f>IF(Протокол!H144="","",Протокол!H144)</f>
        <v/>
      </c>
      <c r="F192" s="149" t="str">
        <f>IF(Протокол!I144="","",Протокол!I144)</f>
        <v/>
      </c>
      <c r="G192" s="149" t="str">
        <f>IF(Протокол!J144="","",Протокол!J144)</f>
        <v/>
      </c>
      <c r="H192" s="149" t="str">
        <f>IF(Протокол!K144="","",Протокол!K144)</f>
        <v/>
      </c>
      <c r="I192" s="149" t="str">
        <f>IF(Протокол!L144="","",Протокол!L144)</f>
        <v/>
      </c>
      <c r="J192" s="149" t="str">
        <f>IF(Протокол!M144="","",Протокол!M144)</f>
        <v/>
      </c>
      <c r="K192" s="149" t="str">
        <f>IF(Протокол!N144="","",Протокол!N144)</f>
        <v/>
      </c>
      <c r="L192" s="149" t="str">
        <f>IF(Протокол!O144="","",Протокол!O144)</f>
        <v/>
      </c>
      <c r="M192" s="149" t="str">
        <f>IF(Протокол!P144="","",Протокол!P144)</f>
        <v/>
      </c>
      <c r="N192" s="149" t="str">
        <f>IF(Протокол!Q144="","",Протокол!Q144)</f>
        <v/>
      </c>
      <c r="O192" s="149" t="str">
        <f>IF(Протокол!R144="","",Протокол!R144)</f>
        <v/>
      </c>
      <c r="P192" s="149" t="str">
        <f>IF(Протокол!S144="","",Протокол!S144)</f>
        <v/>
      </c>
      <c r="Q192" s="149" t="str">
        <f>IF(Протокол!T144="","",Протокол!T144)</f>
        <v/>
      </c>
      <c r="R192" s="149" t="str">
        <f>IF(Протокол!U144="","",Протокол!U144)</f>
        <v/>
      </c>
      <c r="S192" s="149" t="str">
        <f>IF(Протокол!V144="","",Протокол!V144)</f>
        <v/>
      </c>
      <c r="T192" s="149" t="str">
        <f>IF(Протокол!W144="","",Протокол!W144)</f>
        <v/>
      </c>
      <c r="U192" s="149" t="str">
        <f>IF(Протокол!X144="","",Протокол!X144)</f>
        <v/>
      </c>
      <c r="V192" s="149" t="str">
        <f>IF(Протокол!Y144="","",Протокол!Y144)</f>
        <v/>
      </c>
      <c r="W192" s="149" t="str">
        <f>IF(Протокол!Z144="","",Протокол!Z144)</f>
        <v/>
      </c>
      <c r="X192" s="149" t="str">
        <f>IF(Протокол!AA144="","",Протокол!AA144)</f>
        <v/>
      </c>
      <c r="Y192" s="149" t="str">
        <f>IF(AND(LEN(C192)&gt;0,Z192&gt;0,Z192&lt;21),Протокол!BF144,"")</f>
        <v/>
      </c>
      <c r="Z192" s="147" t="str">
        <f>IF(Протокол!F144="","",Протокол!F144)</f>
        <v/>
      </c>
      <c r="AB192" s="149" t="str">
        <f>IF(Протокол!BD144="","",Протокол!BD144)</f>
        <v/>
      </c>
      <c r="AC192" s="149" t="str">
        <f>IF(Протокол!BE144="","",Протокол!BE144)</f>
        <v/>
      </c>
    </row>
    <row r="193" spans="1:29" s="147" customFormat="1" x14ac:dyDescent="0.2">
      <c r="A193" s="147">
        <f t="shared" si="3"/>
        <v>0</v>
      </c>
      <c r="B193" s="148">
        <f>IF(Протокол!B145="","",Протокол!B145)</f>
        <v>136</v>
      </c>
      <c r="C193" s="148" t="str">
        <f>IF(Протокол!F145="","",Протокол!C145)</f>
        <v/>
      </c>
      <c r="D193" s="149" t="str">
        <f>IF(Протокол!G145="","",Протокол!G145)</f>
        <v/>
      </c>
      <c r="E193" s="149" t="str">
        <f>IF(Протокол!H145="","",Протокол!H145)</f>
        <v/>
      </c>
      <c r="F193" s="149" t="str">
        <f>IF(Протокол!I145="","",Протокол!I145)</f>
        <v/>
      </c>
      <c r="G193" s="149" t="str">
        <f>IF(Протокол!J145="","",Протокол!J145)</f>
        <v/>
      </c>
      <c r="H193" s="149" t="str">
        <f>IF(Протокол!K145="","",Протокол!K145)</f>
        <v/>
      </c>
      <c r="I193" s="149" t="str">
        <f>IF(Протокол!L145="","",Протокол!L145)</f>
        <v/>
      </c>
      <c r="J193" s="149" t="str">
        <f>IF(Протокол!M145="","",Протокол!M145)</f>
        <v/>
      </c>
      <c r="K193" s="149" t="str">
        <f>IF(Протокол!N145="","",Протокол!N145)</f>
        <v/>
      </c>
      <c r="L193" s="149" t="str">
        <f>IF(Протокол!O145="","",Протокол!O145)</f>
        <v/>
      </c>
      <c r="M193" s="149" t="str">
        <f>IF(Протокол!P145="","",Протокол!P145)</f>
        <v/>
      </c>
      <c r="N193" s="149" t="str">
        <f>IF(Протокол!Q145="","",Протокол!Q145)</f>
        <v/>
      </c>
      <c r="O193" s="149" t="str">
        <f>IF(Протокол!R145="","",Протокол!R145)</f>
        <v/>
      </c>
      <c r="P193" s="149" t="str">
        <f>IF(Протокол!S145="","",Протокол!S145)</f>
        <v/>
      </c>
      <c r="Q193" s="149" t="str">
        <f>IF(Протокол!T145="","",Протокол!T145)</f>
        <v/>
      </c>
      <c r="R193" s="149" t="str">
        <f>IF(Протокол!U145="","",Протокол!U145)</f>
        <v/>
      </c>
      <c r="S193" s="149" t="str">
        <f>IF(Протокол!V145="","",Протокол!V145)</f>
        <v/>
      </c>
      <c r="T193" s="149" t="str">
        <f>IF(Протокол!W145="","",Протокол!W145)</f>
        <v/>
      </c>
      <c r="U193" s="149" t="str">
        <f>IF(Протокол!X145="","",Протокол!X145)</f>
        <v/>
      </c>
      <c r="V193" s="149" t="str">
        <f>IF(Протокол!Y145="","",Протокол!Y145)</f>
        <v/>
      </c>
      <c r="W193" s="149" t="str">
        <f>IF(Протокол!Z145="","",Протокол!Z145)</f>
        <v/>
      </c>
      <c r="X193" s="149" t="str">
        <f>IF(Протокол!AA145="","",Протокол!AA145)</f>
        <v/>
      </c>
      <c r="Y193" s="149" t="str">
        <f>IF(AND(LEN(C193)&gt;0,Z193&gt;0,Z193&lt;21),Протокол!BF145,"")</f>
        <v/>
      </c>
      <c r="Z193" s="147" t="str">
        <f>IF(Протокол!F145="","",Протокол!F145)</f>
        <v/>
      </c>
      <c r="AB193" s="149" t="str">
        <f>IF(Протокол!BD145="","",Протокол!BD145)</f>
        <v/>
      </c>
      <c r="AC193" s="149" t="str">
        <f>IF(Протокол!BE145="","",Протокол!BE145)</f>
        <v/>
      </c>
    </row>
    <row r="194" spans="1:29" s="147" customFormat="1" x14ac:dyDescent="0.2">
      <c r="A194" s="147">
        <f t="shared" si="3"/>
        <v>0</v>
      </c>
      <c r="B194" s="148">
        <f>IF(Протокол!B146="","",Протокол!B146)</f>
        <v>137</v>
      </c>
      <c r="C194" s="148" t="str">
        <f>IF(Протокол!F146="","",Протокол!C146)</f>
        <v/>
      </c>
      <c r="D194" s="149" t="str">
        <f>IF(Протокол!G146="","",Протокол!G146)</f>
        <v/>
      </c>
      <c r="E194" s="149" t="str">
        <f>IF(Протокол!H146="","",Протокол!H146)</f>
        <v/>
      </c>
      <c r="F194" s="149" t="str">
        <f>IF(Протокол!I146="","",Протокол!I146)</f>
        <v/>
      </c>
      <c r="G194" s="149" t="str">
        <f>IF(Протокол!J146="","",Протокол!J146)</f>
        <v/>
      </c>
      <c r="H194" s="149" t="str">
        <f>IF(Протокол!K146="","",Протокол!K146)</f>
        <v/>
      </c>
      <c r="I194" s="149" t="str">
        <f>IF(Протокол!L146="","",Протокол!L146)</f>
        <v/>
      </c>
      <c r="J194" s="149" t="str">
        <f>IF(Протокол!M146="","",Протокол!M146)</f>
        <v/>
      </c>
      <c r="K194" s="149" t="str">
        <f>IF(Протокол!N146="","",Протокол!N146)</f>
        <v/>
      </c>
      <c r="L194" s="149" t="str">
        <f>IF(Протокол!O146="","",Протокол!O146)</f>
        <v/>
      </c>
      <c r="M194" s="149" t="str">
        <f>IF(Протокол!P146="","",Протокол!P146)</f>
        <v/>
      </c>
      <c r="N194" s="149" t="str">
        <f>IF(Протокол!Q146="","",Протокол!Q146)</f>
        <v/>
      </c>
      <c r="O194" s="149" t="str">
        <f>IF(Протокол!R146="","",Протокол!R146)</f>
        <v/>
      </c>
      <c r="P194" s="149" t="str">
        <f>IF(Протокол!S146="","",Протокол!S146)</f>
        <v/>
      </c>
      <c r="Q194" s="149" t="str">
        <f>IF(Протокол!T146="","",Протокол!T146)</f>
        <v/>
      </c>
      <c r="R194" s="149" t="str">
        <f>IF(Протокол!U146="","",Протокол!U146)</f>
        <v/>
      </c>
      <c r="S194" s="149" t="str">
        <f>IF(Протокол!V146="","",Протокол!V146)</f>
        <v/>
      </c>
      <c r="T194" s="149" t="str">
        <f>IF(Протокол!W146="","",Протокол!W146)</f>
        <v/>
      </c>
      <c r="U194" s="149" t="str">
        <f>IF(Протокол!X146="","",Протокол!X146)</f>
        <v/>
      </c>
      <c r="V194" s="149" t="str">
        <f>IF(Протокол!Y146="","",Протокол!Y146)</f>
        <v/>
      </c>
      <c r="W194" s="149" t="str">
        <f>IF(Протокол!Z146="","",Протокол!Z146)</f>
        <v/>
      </c>
      <c r="X194" s="149" t="str">
        <f>IF(Протокол!AA146="","",Протокол!AA146)</f>
        <v/>
      </c>
      <c r="Y194" s="149" t="str">
        <f>IF(AND(LEN(C194)&gt;0,Z194&gt;0,Z194&lt;21),Протокол!BF146,"")</f>
        <v/>
      </c>
      <c r="Z194" s="147" t="str">
        <f>IF(Протокол!F146="","",Протокол!F146)</f>
        <v/>
      </c>
      <c r="AB194" s="149" t="str">
        <f>IF(Протокол!BD146="","",Протокол!BD146)</f>
        <v/>
      </c>
      <c r="AC194" s="149" t="str">
        <f>IF(Протокол!BE146="","",Протокол!BE146)</f>
        <v/>
      </c>
    </row>
    <row r="195" spans="1:29" s="147" customFormat="1" x14ac:dyDescent="0.2">
      <c r="A195" s="147">
        <f t="shared" si="3"/>
        <v>0</v>
      </c>
      <c r="B195" s="148">
        <f>IF(Протокол!B147="","",Протокол!B147)</f>
        <v>138</v>
      </c>
      <c r="C195" s="148" t="str">
        <f>IF(Протокол!F147="","",Протокол!C147)</f>
        <v/>
      </c>
      <c r="D195" s="149" t="str">
        <f>IF(Протокол!G147="","",Протокол!G147)</f>
        <v/>
      </c>
      <c r="E195" s="149" t="str">
        <f>IF(Протокол!H147="","",Протокол!H147)</f>
        <v/>
      </c>
      <c r="F195" s="149" t="str">
        <f>IF(Протокол!I147="","",Протокол!I147)</f>
        <v/>
      </c>
      <c r="G195" s="149" t="str">
        <f>IF(Протокол!J147="","",Протокол!J147)</f>
        <v/>
      </c>
      <c r="H195" s="149" t="str">
        <f>IF(Протокол!K147="","",Протокол!K147)</f>
        <v/>
      </c>
      <c r="I195" s="149" t="str">
        <f>IF(Протокол!L147="","",Протокол!L147)</f>
        <v/>
      </c>
      <c r="J195" s="149" t="str">
        <f>IF(Протокол!M147="","",Протокол!M147)</f>
        <v/>
      </c>
      <c r="K195" s="149" t="str">
        <f>IF(Протокол!N147="","",Протокол!N147)</f>
        <v/>
      </c>
      <c r="L195" s="149" t="str">
        <f>IF(Протокол!O147="","",Протокол!O147)</f>
        <v/>
      </c>
      <c r="M195" s="149" t="str">
        <f>IF(Протокол!P147="","",Протокол!P147)</f>
        <v/>
      </c>
      <c r="N195" s="149" t="str">
        <f>IF(Протокол!Q147="","",Протокол!Q147)</f>
        <v/>
      </c>
      <c r="O195" s="149" t="str">
        <f>IF(Протокол!R147="","",Протокол!R147)</f>
        <v/>
      </c>
      <c r="P195" s="149" t="str">
        <f>IF(Протокол!S147="","",Протокол!S147)</f>
        <v/>
      </c>
      <c r="Q195" s="149" t="str">
        <f>IF(Протокол!T147="","",Протокол!T147)</f>
        <v/>
      </c>
      <c r="R195" s="149" t="str">
        <f>IF(Протокол!U147="","",Протокол!U147)</f>
        <v/>
      </c>
      <c r="S195" s="149" t="str">
        <f>IF(Протокол!V147="","",Протокол!V147)</f>
        <v/>
      </c>
      <c r="T195" s="149" t="str">
        <f>IF(Протокол!W147="","",Протокол!W147)</f>
        <v/>
      </c>
      <c r="U195" s="149" t="str">
        <f>IF(Протокол!X147="","",Протокол!X147)</f>
        <v/>
      </c>
      <c r="V195" s="149" t="str">
        <f>IF(Протокол!Y147="","",Протокол!Y147)</f>
        <v/>
      </c>
      <c r="W195" s="149" t="str">
        <f>IF(Протокол!Z147="","",Протокол!Z147)</f>
        <v/>
      </c>
      <c r="X195" s="149" t="str">
        <f>IF(Протокол!AA147="","",Протокол!AA147)</f>
        <v/>
      </c>
      <c r="Y195" s="149" t="str">
        <f>IF(AND(LEN(C195)&gt;0,Z195&gt;0,Z195&lt;21),Протокол!BF147,"")</f>
        <v/>
      </c>
      <c r="Z195" s="147" t="str">
        <f>IF(Протокол!F147="","",Протокол!F147)</f>
        <v/>
      </c>
      <c r="AB195" s="149" t="str">
        <f>IF(Протокол!BD147="","",Протокол!BD147)</f>
        <v/>
      </c>
      <c r="AC195" s="149" t="str">
        <f>IF(Протокол!BE147="","",Протокол!BE147)</f>
        <v/>
      </c>
    </row>
    <row r="196" spans="1:29" s="147" customFormat="1" x14ac:dyDescent="0.2">
      <c r="A196" s="147">
        <f t="shared" si="3"/>
        <v>0</v>
      </c>
      <c r="B196" s="148">
        <f>IF(Протокол!B148="","",Протокол!B148)</f>
        <v>139</v>
      </c>
      <c r="C196" s="148" t="str">
        <f>IF(Протокол!F148="","",Протокол!C148)</f>
        <v/>
      </c>
      <c r="D196" s="149" t="str">
        <f>IF(Протокол!G148="","",Протокол!G148)</f>
        <v/>
      </c>
      <c r="E196" s="149" t="str">
        <f>IF(Протокол!H148="","",Протокол!H148)</f>
        <v/>
      </c>
      <c r="F196" s="149" t="str">
        <f>IF(Протокол!I148="","",Протокол!I148)</f>
        <v/>
      </c>
      <c r="G196" s="149" t="str">
        <f>IF(Протокол!J148="","",Протокол!J148)</f>
        <v/>
      </c>
      <c r="H196" s="149" t="str">
        <f>IF(Протокол!K148="","",Протокол!K148)</f>
        <v/>
      </c>
      <c r="I196" s="149" t="str">
        <f>IF(Протокол!L148="","",Протокол!L148)</f>
        <v/>
      </c>
      <c r="J196" s="149" t="str">
        <f>IF(Протокол!M148="","",Протокол!M148)</f>
        <v/>
      </c>
      <c r="K196" s="149" t="str">
        <f>IF(Протокол!N148="","",Протокол!N148)</f>
        <v/>
      </c>
      <c r="L196" s="149" t="str">
        <f>IF(Протокол!O148="","",Протокол!O148)</f>
        <v/>
      </c>
      <c r="M196" s="149" t="str">
        <f>IF(Протокол!P148="","",Протокол!P148)</f>
        <v/>
      </c>
      <c r="N196" s="149" t="str">
        <f>IF(Протокол!Q148="","",Протокол!Q148)</f>
        <v/>
      </c>
      <c r="O196" s="149" t="str">
        <f>IF(Протокол!R148="","",Протокол!R148)</f>
        <v/>
      </c>
      <c r="P196" s="149" t="str">
        <f>IF(Протокол!S148="","",Протокол!S148)</f>
        <v/>
      </c>
      <c r="Q196" s="149" t="str">
        <f>IF(Протокол!T148="","",Протокол!T148)</f>
        <v/>
      </c>
      <c r="R196" s="149" t="str">
        <f>IF(Протокол!U148="","",Протокол!U148)</f>
        <v/>
      </c>
      <c r="S196" s="149" t="str">
        <f>IF(Протокол!V148="","",Протокол!V148)</f>
        <v/>
      </c>
      <c r="T196" s="149" t="str">
        <f>IF(Протокол!W148="","",Протокол!W148)</f>
        <v/>
      </c>
      <c r="U196" s="149" t="str">
        <f>IF(Протокол!X148="","",Протокол!X148)</f>
        <v/>
      </c>
      <c r="V196" s="149" t="str">
        <f>IF(Протокол!Y148="","",Протокол!Y148)</f>
        <v/>
      </c>
      <c r="W196" s="149" t="str">
        <f>IF(Протокол!Z148="","",Протокол!Z148)</f>
        <v/>
      </c>
      <c r="X196" s="149" t="str">
        <f>IF(Протокол!AA148="","",Протокол!AA148)</f>
        <v/>
      </c>
      <c r="Y196" s="149" t="str">
        <f>IF(AND(LEN(C196)&gt;0,Z196&gt;0,Z196&lt;21),Протокол!BF148,"")</f>
        <v/>
      </c>
      <c r="Z196" s="147" t="str">
        <f>IF(Протокол!F148="","",Протокол!F148)</f>
        <v/>
      </c>
      <c r="AB196" s="149" t="str">
        <f>IF(Протокол!BD148="","",Протокол!BD148)</f>
        <v/>
      </c>
      <c r="AC196" s="149" t="str">
        <f>IF(Протокол!BE148="","",Протокол!BE148)</f>
        <v/>
      </c>
    </row>
    <row r="197" spans="1:29" s="147" customFormat="1" x14ac:dyDescent="0.2">
      <c r="A197" s="147">
        <f t="shared" si="3"/>
        <v>0</v>
      </c>
      <c r="B197" s="148">
        <f>IF(Протокол!B149="","",Протокол!B149)</f>
        <v>140</v>
      </c>
      <c r="C197" s="148" t="str">
        <f>IF(Протокол!F149="","",Протокол!C149)</f>
        <v/>
      </c>
      <c r="D197" s="149" t="str">
        <f>IF(Протокол!G149="","",Протокол!G149)</f>
        <v/>
      </c>
      <c r="E197" s="149" t="str">
        <f>IF(Протокол!H149="","",Протокол!H149)</f>
        <v/>
      </c>
      <c r="F197" s="149" t="str">
        <f>IF(Протокол!I149="","",Протокол!I149)</f>
        <v/>
      </c>
      <c r="G197" s="149" t="str">
        <f>IF(Протокол!J149="","",Протокол!J149)</f>
        <v/>
      </c>
      <c r="H197" s="149" t="str">
        <f>IF(Протокол!K149="","",Протокол!K149)</f>
        <v/>
      </c>
      <c r="I197" s="149" t="str">
        <f>IF(Протокол!L149="","",Протокол!L149)</f>
        <v/>
      </c>
      <c r="J197" s="149" t="str">
        <f>IF(Протокол!M149="","",Протокол!M149)</f>
        <v/>
      </c>
      <c r="K197" s="149" t="str">
        <f>IF(Протокол!N149="","",Протокол!N149)</f>
        <v/>
      </c>
      <c r="L197" s="149" t="str">
        <f>IF(Протокол!O149="","",Протокол!O149)</f>
        <v/>
      </c>
      <c r="M197" s="149" t="str">
        <f>IF(Протокол!P149="","",Протокол!P149)</f>
        <v/>
      </c>
      <c r="N197" s="149" t="str">
        <f>IF(Протокол!Q149="","",Протокол!Q149)</f>
        <v/>
      </c>
      <c r="O197" s="149" t="str">
        <f>IF(Протокол!R149="","",Протокол!R149)</f>
        <v/>
      </c>
      <c r="P197" s="149" t="str">
        <f>IF(Протокол!S149="","",Протокол!S149)</f>
        <v/>
      </c>
      <c r="Q197" s="149" t="str">
        <f>IF(Протокол!T149="","",Протокол!T149)</f>
        <v/>
      </c>
      <c r="R197" s="149" t="str">
        <f>IF(Протокол!U149="","",Протокол!U149)</f>
        <v/>
      </c>
      <c r="S197" s="149" t="str">
        <f>IF(Протокол!V149="","",Протокол!V149)</f>
        <v/>
      </c>
      <c r="T197" s="149" t="str">
        <f>IF(Протокол!W149="","",Протокол!W149)</f>
        <v/>
      </c>
      <c r="U197" s="149" t="str">
        <f>IF(Протокол!X149="","",Протокол!X149)</f>
        <v/>
      </c>
      <c r="V197" s="149" t="str">
        <f>IF(Протокол!Y149="","",Протокол!Y149)</f>
        <v/>
      </c>
      <c r="W197" s="149" t="str">
        <f>IF(Протокол!Z149="","",Протокол!Z149)</f>
        <v/>
      </c>
      <c r="X197" s="149" t="str">
        <f>IF(Протокол!AA149="","",Протокол!AA149)</f>
        <v/>
      </c>
      <c r="Y197" s="149" t="str">
        <f>IF(AND(LEN(C197)&gt;0,Z197&gt;0,Z197&lt;21),Протокол!BF149,"")</f>
        <v/>
      </c>
      <c r="Z197" s="147" t="str">
        <f>IF(Протокол!F149="","",Протокол!F149)</f>
        <v/>
      </c>
      <c r="AB197" s="149" t="str">
        <f>IF(Протокол!BD149="","",Протокол!BD149)</f>
        <v/>
      </c>
      <c r="AC197" s="149" t="str">
        <f>IF(Протокол!BE149="","",Протокол!BE149)</f>
        <v/>
      </c>
    </row>
    <row r="198" spans="1:29" s="147" customFormat="1" x14ac:dyDescent="0.2">
      <c r="A198" s="147">
        <f t="shared" si="3"/>
        <v>0</v>
      </c>
      <c r="B198" s="148">
        <f>IF(Протокол!B150="","",Протокол!B150)</f>
        <v>141</v>
      </c>
      <c r="C198" s="148" t="str">
        <f>IF(Протокол!F150="","",Протокол!C150)</f>
        <v/>
      </c>
      <c r="D198" s="149" t="str">
        <f>IF(Протокол!G150="","",Протокол!G150)</f>
        <v/>
      </c>
      <c r="E198" s="149" t="str">
        <f>IF(Протокол!H150="","",Протокол!H150)</f>
        <v/>
      </c>
      <c r="F198" s="149" t="str">
        <f>IF(Протокол!I150="","",Протокол!I150)</f>
        <v/>
      </c>
      <c r="G198" s="149" t="str">
        <f>IF(Протокол!J150="","",Протокол!J150)</f>
        <v/>
      </c>
      <c r="H198" s="149" t="str">
        <f>IF(Протокол!K150="","",Протокол!K150)</f>
        <v/>
      </c>
      <c r="I198" s="149" t="str">
        <f>IF(Протокол!L150="","",Протокол!L150)</f>
        <v/>
      </c>
      <c r="J198" s="149" t="str">
        <f>IF(Протокол!M150="","",Протокол!M150)</f>
        <v/>
      </c>
      <c r="K198" s="149" t="str">
        <f>IF(Протокол!N150="","",Протокол!N150)</f>
        <v/>
      </c>
      <c r="L198" s="149" t="str">
        <f>IF(Протокол!O150="","",Протокол!O150)</f>
        <v/>
      </c>
      <c r="M198" s="149" t="str">
        <f>IF(Протокол!P150="","",Протокол!P150)</f>
        <v/>
      </c>
      <c r="N198" s="149" t="str">
        <f>IF(Протокол!Q150="","",Протокол!Q150)</f>
        <v/>
      </c>
      <c r="O198" s="149" t="str">
        <f>IF(Протокол!R150="","",Протокол!R150)</f>
        <v/>
      </c>
      <c r="P198" s="149" t="str">
        <f>IF(Протокол!S150="","",Протокол!S150)</f>
        <v/>
      </c>
      <c r="Q198" s="149" t="str">
        <f>IF(Протокол!T150="","",Протокол!T150)</f>
        <v/>
      </c>
      <c r="R198" s="149" t="str">
        <f>IF(Протокол!U150="","",Протокол!U150)</f>
        <v/>
      </c>
      <c r="S198" s="149" t="str">
        <f>IF(Протокол!V150="","",Протокол!V150)</f>
        <v/>
      </c>
      <c r="T198" s="149" t="str">
        <f>IF(Протокол!W150="","",Протокол!W150)</f>
        <v/>
      </c>
      <c r="U198" s="149" t="str">
        <f>IF(Протокол!X150="","",Протокол!X150)</f>
        <v/>
      </c>
      <c r="V198" s="149" t="str">
        <f>IF(Протокол!Y150="","",Протокол!Y150)</f>
        <v/>
      </c>
      <c r="W198" s="149" t="str">
        <f>IF(Протокол!Z150="","",Протокол!Z150)</f>
        <v/>
      </c>
      <c r="X198" s="149" t="str">
        <f>IF(Протокол!AA150="","",Протокол!AA150)</f>
        <v/>
      </c>
      <c r="Y198" s="149" t="str">
        <f>IF(AND(LEN(C198)&gt;0,Z198&gt;0,Z198&lt;21),Протокол!BF150,"")</f>
        <v/>
      </c>
      <c r="Z198" s="147" t="str">
        <f>IF(Протокол!F150="","",Протокол!F150)</f>
        <v/>
      </c>
      <c r="AB198" s="149" t="str">
        <f>IF(Протокол!BD150="","",Протокол!BD150)</f>
        <v/>
      </c>
      <c r="AC198" s="149" t="str">
        <f>IF(Протокол!BE150="","",Протокол!BE150)</f>
        <v/>
      </c>
    </row>
    <row r="199" spans="1:29" s="147" customFormat="1" x14ac:dyDescent="0.2">
      <c r="A199" s="147">
        <f t="shared" si="3"/>
        <v>0</v>
      </c>
      <c r="B199" s="148">
        <f>IF(Протокол!B151="","",Протокол!B151)</f>
        <v>142</v>
      </c>
      <c r="C199" s="148" t="str">
        <f>IF(Протокол!F151="","",Протокол!C151)</f>
        <v/>
      </c>
      <c r="D199" s="149" t="str">
        <f>IF(Протокол!G151="","",Протокол!G151)</f>
        <v/>
      </c>
      <c r="E199" s="149" t="str">
        <f>IF(Протокол!H151="","",Протокол!H151)</f>
        <v/>
      </c>
      <c r="F199" s="149" t="str">
        <f>IF(Протокол!I151="","",Протокол!I151)</f>
        <v/>
      </c>
      <c r="G199" s="149" t="str">
        <f>IF(Протокол!J151="","",Протокол!J151)</f>
        <v/>
      </c>
      <c r="H199" s="149" t="str">
        <f>IF(Протокол!K151="","",Протокол!K151)</f>
        <v/>
      </c>
      <c r="I199" s="149" t="str">
        <f>IF(Протокол!L151="","",Протокол!L151)</f>
        <v/>
      </c>
      <c r="J199" s="149" t="str">
        <f>IF(Протокол!M151="","",Протокол!M151)</f>
        <v/>
      </c>
      <c r="K199" s="149" t="str">
        <f>IF(Протокол!N151="","",Протокол!N151)</f>
        <v/>
      </c>
      <c r="L199" s="149" t="str">
        <f>IF(Протокол!O151="","",Протокол!O151)</f>
        <v/>
      </c>
      <c r="M199" s="149" t="str">
        <f>IF(Протокол!P151="","",Протокол!P151)</f>
        <v/>
      </c>
      <c r="N199" s="149" t="str">
        <f>IF(Протокол!Q151="","",Протокол!Q151)</f>
        <v/>
      </c>
      <c r="O199" s="149" t="str">
        <f>IF(Протокол!R151="","",Протокол!R151)</f>
        <v/>
      </c>
      <c r="P199" s="149" t="str">
        <f>IF(Протокол!S151="","",Протокол!S151)</f>
        <v/>
      </c>
      <c r="Q199" s="149" t="str">
        <f>IF(Протокол!T151="","",Протокол!T151)</f>
        <v/>
      </c>
      <c r="R199" s="149" t="str">
        <f>IF(Протокол!U151="","",Протокол!U151)</f>
        <v/>
      </c>
      <c r="S199" s="149" t="str">
        <f>IF(Протокол!V151="","",Протокол!V151)</f>
        <v/>
      </c>
      <c r="T199" s="149" t="str">
        <f>IF(Протокол!W151="","",Протокол!W151)</f>
        <v/>
      </c>
      <c r="U199" s="149" t="str">
        <f>IF(Протокол!X151="","",Протокол!X151)</f>
        <v/>
      </c>
      <c r="V199" s="149" t="str">
        <f>IF(Протокол!Y151="","",Протокол!Y151)</f>
        <v/>
      </c>
      <c r="W199" s="149" t="str">
        <f>IF(Протокол!Z151="","",Протокол!Z151)</f>
        <v/>
      </c>
      <c r="X199" s="149" t="str">
        <f>IF(Протокол!AA151="","",Протокол!AA151)</f>
        <v/>
      </c>
      <c r="Y199" s="149" t="str">
        <f>IF(AND(LEN(C199)&gt;0,Z199&gt;0,Z199&lt;21),Протокол!BF151,"")</f>
        <v/>
      </c>
      <c r="Z199" s="147" t="str">
        <f>IF(Протокол!F151="","",Протокол!F151)</f>
        <v/>
      </c>
      <c r="AB199" s="149" t="str">
        <f>IF(Протокол!BD151="","",Протокол!BD151)</f>
        <v/>
      </c>
      <c r="AC199" s="149" t="str">
        <f>IF(Протокол!BE151="","",Протокол!BE151)</f>
        <v/>
      </c>
    </row>
    <row r="200" spans="1:29" s="147" customFormat="1" x14ac:dyDescent="0.2">
      <c r="A200" s="147">
        <f t="shared" si="3"/>
        <v>0</v>
      </c>
      <c r="B200" s="148">
        <f>IF(Протокол!B152="","",Протокол!B152)</f>
        <v>143</v>
      </c>
      <c r="C200" s="148" t="str">
        <f>IF(Протокол!F152="","",Протокол!C152)</f>
        <v/>
      </c>
      <c r="D200" s="149" t="str">
        <f>IF(Протокол!G152="","",Протокол!G152)</f>
        <v/>
      </c>
      <c r="E200" s="149" t="str">
        <f>IF(Протокол!H152="","",Протокол!H152)</f>
        <v/>
      </c>
      <c r="F200" s="149" t="str">
        <f>IF(Протокол!I152="","",Протокол!I152)</f>
        <v/>
      </c>
      <c r="G200" s="149" t="str">
        <f>IF(Протокол!J152="","",Протокол!J152)</f>
        <v/>
      </c>
      <c r="H200" s="149" t="str">
        <f>IF(Протокол!K152="","",Протокол!K152)</f>
        <v/>
      </c>
      <c r="I200" s="149" t="str">
        <f>IF(Протокол!L152="","",Протокол!L152)</f>
        <v/>
      </c>
      <c r="J200" s="149" t="str">
        <f>IF(Протокол!M152="","",Протокол!M152)</f>
        <v/>
      </c>
      <c r="K200" s="149" t="str">
        <f>IF(Протокол!N152="","",Протокол!N152)</f>
        <v/>
      </c>
      <c r="L200" s="149" t="str">
        <f>IF(Протокол!O152="","",Протокол!O152)</f>
        <v/>
      </c>
      <c r="M200" s="149" t="str">
        <f>IF(Протокол!P152="","",Протокол!P152)</f>
        <v/>
      </c>
      <c r="N200" s="149" t="str">
        <f>IF(Протокол!Q152="","",Протокол!Q152)</f>
        <v/>
      </c>
      <c r="O200" s="149" t="str">
        <f>IF(Протокол!R152="","",Протокол!R152)</f>
        <v/>
      </c>
      <c r="P200" s="149" t="str">
        <f>IF(Протокол!S152="","",Протокол!S152)</f>
        <v/>
      </c>
      <c r="Q200" s="149" t="str">
        <f>IF(Протокол!T152="","",Протокол!T152)</f>
        <v/>
      </c>
      <c r="R200" s="149" t="str">
        <f>IF(Протокол!U152="","",Протокол!U152)</f>
        <v/>
      </c>
      <c r="S200" s="149" t="str">
        <f>IF(Протокол!V152="","",Протокол!V152)</f>
        <v/>
      </c>
      <c r="T200" s="149" t="str">
        <f>IF(Протокол!W152="","",Протокол!W152)</f>
        <v/>
      </c>
      <c r="U200" s="149" t="str">
        <f>IF(Протокол!X152="","",Протокол!X152)</f>
        <v/>
      </c>
      <c r="V200" s="149" t="str">
        <f>IF(Протокол!Y152="","",Протокол!Y152)</f>
        <v/>
      </c>
      <c r="W200" s="149" t="str">
        <f>IF(Протокол!Z152="","",Протокол!Z152)</f>
        <v/>
      </c>
      <c r="X200" s="149" t="str">
        <f>IF(Протокол!AA152="","",Протокол!AA152)</f>
        <v/>
      </c>
      <c r="Y200" s="149" t="str">
        <f>IF(AND(LEN(C200)&gt;0,Z200&gt;0,Z200&lt;21),Протокол!BF152,"")</f>
        <v/>
      </c>
      <c r="Z200" s="147" t="str">
        <f>IF(Протокол!F152="","",Протокол!F152)</f>
        <v/>
      </c>
      <c r="AB200" s="149" t="str">
        <f>IF(Протокол!BD152="","",Протокол!BD152)</f>
        <v/>
      </c>
      <c r="AC200" s="149" t="str">
        <f>IF(Протокол!BE152="","",Протокол!BE152)</f>
        <v/>
      </c>
    </row>
    <row r="201" spans="1:29" s="147" customFormat="1" x14ac:dyDescent="0.2">
      <c r="A201" s="147">
        <f t="shared" si="3"/>
        <v>0</v>
      </c>
      <c r="B201" s="148">
        <f>IF(Протокол!B153="","",Протокол!B153)</f>
        <v>144</v>
      </c>
      <c r="C201" s="148" t="str">
        <f>IF(Протокол!F153="","",Протокол!C153)</f>
        <v/>
      </c>
      <c r="D201" s="149" t="str">
        <f>IF(Протокол!G153="","",Протокол!G153)</f>
        <v/>
      </c>
      <c r="E201" s="149" t="str">
        <f>IF(Протокол!H153="","",Протокол!H153)</f>
        <v/>
      </c>
      <c r="F201" s="149" t="str">
        <f>IF(Протокол!I153="","",Протокол!I153)</f>
        <v/>
      </c>
      <c r="G201" s="149" t="str">
        <f>IF(Протокол!J153="","",Протокол!J153)</f>
        <v/>
      </c>
      <c r="H201" s="149" t="str">
        <f>IF(Протокол!K153="","",Протокол!K153)</f>
        <v/>
      </c>
      <c r="I201" s="149" t="str">
        <f>IF(Протокол!L153="","",Протокол!L153)</f>
        <v/>
      </c>
      <c r="J201" s="149" t="str">
        <f>IF(Протокол!M153="","",Протокол!M153)</f>
        <v/>
      </c>
      <c r="K201" s="149" t="str">
        <f>IF(Протокол!N153="","",Протокол!N153)</f>
        <v/>
      </c>
      <c r="L201" s="149" t="str">
        <f>IF(Протокол!O153="","",Протокол!O153)</f>
        <v/>
      </c>
      <c r="M201" s="149" t="str">
        <f>IF(Протокол!P153="","",Протокол!P153)</f>
        <v/>
      </c>
      <c r="N201" s="149" t="str">
        <f>IF(Протокол!Q153="","",Протокол!Q153)</f>
        <v/>
      </c>
      <c r="O201" s="149" t="str">
        <f>IF(Протокол!R153="","",Протокол!R153)</f>
        <v/>
      </c>
      <c r="P201" s="149" t="str">
        <f>IF(Протокол!S153="","",Протокол!S153)</f>
        <v/>
      </c>
      <c r="Q201" s="149" t="str">
        <f>IF(Протокол!T153="","",Протокол!T153)</f>
        <v/>
      </c>
      <c r="R201" s="149" t="str">
        <f>IF(Протокол!U153="","",Протокол!U153)</f>
        <v/>
      </c>
      <c r="S201" s="149" t="str">
        <f>IF(Протокол!V153="","",Протокол!V153)</f>
        <v/>
      </c>
      <c r="T201" s="149" t="str">
        <f>IF(Протокол!W153="","",Протокол!W153)</f>
        <v/>
      </c>
      <c r="U201" s="149" t="str">
        <f>IF(Протокол!X153="","",Протокол!X153)</f>
        <v/>
      </c>
      <c r="V201" s="149" t="str">
        <f>IF(Протокол!Y153="","",Протокол!Y153)</f>
        <v/>
      </c>
      <c r="W201" s="149" t="str">
        <f>IF(Протокол!Z153="","",Протокол!Z153)</f>
        <v/>
      </c>
      <c r="X201" s="149" t="str">
        <f>IF(Протокол!AA153="","",Протокол!AA153)</f>
        <v/>
      </c>
      <c r="Y201" s="149" t="str">
        <f>IF(AND(LEN(C201)&gt;0,Z201&gt;0,Z201&lt;21),Протокол!BF153,"")</f>
        <v/>
      </c>
      <c r="Z201" s="147" t="str">
        <f>IF(Протокол!F153="","",Протокол!F153)</f>
        <v/>
      </c>
      <c r="AB201" s="149" t="str">
        <f>IF(Протокол!BD153="","",Протокол!BD153)</f>
        <v/>
      </c>
      <c r="AC201" s="149" t="str">
        <f>IF(Протокол!BE153="","",Протокол!BE153)</f>
        <v/>
      </c>
    </row>
    <row r="202" spans="1:29" s="147" customFormat="1" x14ac:dyDescent="0.2">
      <c r="A202" s="147">
        <f t="shared" si="3"/>
        <v>0</v>
      </c>
      <c r="B202" s="148">
        <f>IF(Протокол!B154="","",Протокол!B154)</f>
        <v>145</v>
      </c>
      <c r="C202" s="148" t="str">
        <f>IF(Протокол!F154="","",Протокол!C154)</f>
        <v/>
      </c>
      <c r="D202" s="149" t="str">
        <f>IF(Протокол!G154="","",Протокол!G154)</f>
        <v/>
      </c>
      <c r="E202" s="149" t="str">
        <f>IF(Протокол!H154="","",Протокол!H154)</f>
        <v/>
      </c>
      <c r="F202" s="149" t="str">
        <f>IF(Протокол!I154="","",Протокол!I154)</f>
        <v/>
      </c>
      <c r="G202" s="149" t="str">
        <f>IF(Протокол!J154="","",Протокол!J154)</f>
        <v/>
      </c>
      <c r="H202" s="149" t="str">
        <f>IF(Протокол!K154="","",Протокол!K154)</f>
        <v/>
      </c>
      <c r="I202" s="149" t="str">
        <f>IF(Протокол!L154="","",Протокол!L154)</f>
        <v/>
      </c>
      <c r="J202" s="149" t="str">
        <f>IF(Протокол!M154="","",Протокол!M154)</f>
        <v/>
      </c>
      <c r="K202" s="149" t="str">
        <f>IF(Протокол!N154="","",Протокол!N154)</f>
        <v/>
      </c>
      <c r="L202" s="149" t="str">
        <f>IF(Протокол!O154="","",Протокол!O154)</f>
        <v/>
      </c>
      <c r="M202" s="149" t="str">
        <f>IF(Протокол!P154="","",Протокол!P154)</f>
        <v/>
      </c>
      <c r="N202" s="149" t="str">
        <f>IF(Протокол!Q154="","",Протокол!Q154)</f>
        <v/>
      </c>
      <c r="O202" s="149" t="str">
        <f>IF(Протокол!R154="","",Протокол!R154)</f>
        <v/>
      </c>
      <c r="P202" s="149" t="str">
        <f>IF(Протокол!S154="","",Протокол!S154)</f>
        <v/>
      </c>
      <c r="Q202" s="149" t="str">
        <f>IF(Протокол!T154="","",Протокол!T154)</f>
        <v/>
      </c>
      <c r="R202" s="149" t="str">
        <f>IF(Протокол!U154="","",Протокол!U154)</f>
        <v/>
      </c>
      <c r="S202" s="149" t="str">
        <f>IF(Протокол!V154="","",Протокол!V154)</f>
        <v/>
      </c>
      <c r="T202" s="149" t="str">
        <f>IF(Протокол!W154="","",Протокол!W154)</f>
        <v/>
      </c>
      <c r="U202" s="149" t="str">
        <f>IF(Протокол!X154="","",Протокол!X154)</f>
        <v/>
      </c>
      <c r="V202" s="149" t="str">
        <f>IF(Протокол!Y154="","",Протокол!Y154)</f>
        <v/>
      </c>
      <c r="W202" s="149" t="str">
        <f>IF(Протокол!Z154="","",Протокол!Z154)</f>
        <v/>
      </c>
      <c r="X202" s="149" t="str">
        <f>IF(Протокол!AA154="","",Протокол!AA154)</f>
        <v/>
      </c>
      <c r="Y202" s="149" t="str">
        <f>IF(AND(LEN(C202)&gt;0,Z202&gt;0,Z202&lt;21),Протокол!BF154,"")</f>
        <v/>
      </c>
      <c r="Z202" s="147" t="str">
        <f>IF(Протокол!F154="","",Протокол!F154)</f>
        <v/>
      </c>
      <c r="AB202" s="149" t="str">
        <f>IF(Протокол!BD154="","",Протокол!BD154)</f>
        <v/>
      </c>
      <c r="AC202" s="149" t="str">
        <f>IF(Протокол!BE154="","",Протокол!BE154)</f>
        <v/>
      </c>
    </row>
    <row r="203" spans="1:29" s="147" customFormat="1" x14ac:dyDescent="0.2">
      <c r="A203" s="147">
        <f t="shared" si="3"/>
        <v>0</v>
      </c>
      <c r="B203" s="148">
        <f>IF(Протокол!B155="","",Протокол!B155)</f>
        <v>146</v>
      </c>
      <c r="C203" s="148" t="str">
        <f>IF(Протокол!F155="","",Протокол!C155)</f>
        <v/>
      </c>
      <c r="D203" s="149" t="str">
        <f>IF(Протокол!G155="","",Протокол!G155)</f>
        <v/>
      </c>
      <c r="E203" s="149" t="str">
        <f>IF(Протокол!H155="","",Протокол!H155)</f>
        <v/>
      </c>
      <c r="F203" s="149" t="str">
        <f>IF(Протокол!I155="","",Протокол!I155)</f>
        <v/>
      </c>
      <c r="G203" s="149" t="str">
        <f>IF(Протокол!J155="","",Протокол!J155)</f>
        <v/>
      </c>
      <c r="H203" s="149" t="str">
        <f>IF(Протокол!K155="","",Протокол!K155)</f>
        <v/>
      </c>
      <c r="I203" s="149" t="str">
        <f>IF(Протокол!L155="","",Протокол!L155)</f>
        <v/>
      </c>
      <c r="J203" s="149" t="str">
        <f>IF(Протокол!M155="","",Протокол!M155)</f>
        <v/>
      </c>
      <c r="K203" s="149" t="str">
        <f>IF(Протокол!N155="","",Протокол!N155)</f>
        <v/>
      </c>
      <c r="L203" s="149" t="str">
        <f>IF(Протокол!O155="","",Протокол!O155)</f>
        <v/>
      </c>
      <c r="M203" s="149" t="str">
        <f>IF(Протокол!P155="","",Протокол!P155)</f>
        <v/>
      </c>
      <c r="N203" s="149" t="str">
        <f>IF(Протокол!Q155="","",Протокол!Q155)</f>
        <v/>
      </c>
      <c r="O203" s="149" t="str">
        <f>IF(Протокол!R155="","",Протокол!R155)</f>
        <v/>
      </c>
      <c r="P203" s="149" t="str">
        <f>IF(Протокол!S155="","",Протокол!S155)</f>
        <v/>
      </c>
      <c r="Q203" s="149" t="str">
        <f>IF(Протокол!T155="","",Протокол!T155)</f>
        <v/>
      </c>
      <c r="R203" s="149" t="str">
        <f>IF(Протокол!U155="","",Протокол!U155)</f>
        <v/>
      </c>
      <c r="S203" s="149" t="str">
        <f>IF(Протокол!V155="","",Протокол!V155)</f>
        <v/>
      </c>
      <c r="T203" s="149" t="str">
        <f>IF(Протокол!W155="","",Протокол!W155)</f>
        <v/>
      </c>
      <c r="U203" s="149" t="str">
        <f>IF(Протокол!X155="","",Протокол!X155)</f>
        <v/>
      </c>
      <c r="V203" s="149" t="str">
        <f>IF(Протокол!Y155="","",Протокол!Y155)</f>
        <v/>
      </c>
      <c r="W203" s="149" t="str">
        <f>IF(Протокол!Z155="","",Протокол!Z155)</f>
        <v/>
      </c>
      <c r="X203" s="149" t="str">
        <f>IF(Протокол!AA155="","",Протокол!AA155)</f>
        <v/>
      </c>
      <c r="Y203" s="149" t="str">
        <f>IF(AND(LEN(C203)&gt;0,Z203&gt;0,Z203&lt;21),Протокол!BF155,"")</f>
        <v/>
      </c>
      <c r="Z203" s="147" t="str">
        <f>IF(Протокол!F155="","",Протокол!F155)</f>
        <v/>
      </c>
      <c r="AB203" s="149" t="str">
        <f>IF(Протокол!BD155="","",Протокол!BD155)</f>
        <v/>
      </c>
      <c r="AC203" s="149" t="str">
        <f>IF(Протокол!BE155="","",Протокол!BE155)</f>
        <v/>
      </c>
    </row>
    <row r="204" spans="1:29" s="147" customFormat="1" x14ac:dyDescent="0.2">
      <c r="A204" s="147">
        <f t="shared" si="3"/>
        <v>0</v>
      </c>
      <c r="B204" s="148">
        <f>IF(Протокол!B156="","",Протокол!B156)</f>
        <v>147</v>
      </c>
      <c r="C204" s="148" t="str">
        <f>IF(Протокол!F156="","",Протокол!C156)</f>
        <v/>
      </c>
      <c r="D204" s="149" t="str">
        <f>IF(Протокол!G156="","",Протокол!G156)</f>
        <v/>
      </c>
      <c r="E204" s="149" t="str">
        <f>IF(Протокол!H156="","",Протокол!H156)</f>
        <v/>
      </c>
      <c r="F204" s="149" t="str">
        <f>IF(Протокол!I156="","",Протокол!I156)</f>
        <v/>
      </c>
      <c r="G204" s="149" t="str">
        <f>IF(Протокол!J156="","",Протокол!J156)</f>
        <v/>
      </c>
      <c r="H204" s="149" t="str">
        <f>IF(Протокол!K156="","",Протокол!K156)</f>
        <v/>
      </c>
      <c r="I204" s="149" t="str">
        <f>IF(Протокол!L156="","",Протокол!L156)</f>
        <v/>
      </c>
      <c r="J204" s="149" t="str">
        <f>IF(Протокол!M156="","",Протокол!M156)</f>
        <v/>
      </c>
      <c r="K204" s="149" t="str">
        <f>IF(Протокол!N156="","",Протокол!N156)</f>
        <v/>
      </c>
      <c r="L204" s="149" t="str">
        <f>IF(Протокол!O156="","",Протокол!O156)</f>
        <v/>
      </c>
      <c r="M204" s="149" t="str">
        <f>IF(Протокол!P156="","",Протокол!P156)</f>
        <v/>
      </c>
      <c r="N204" s="149" t="str">
        <f>IF(Протокол!Q156="","",Протокол!Q156)</f>
        <v/>
      </c>
      <c r="O204" s="149" t="str">
        <f>IF(Протокол!R156="","",Протокол!R156)</f>
        <v/>
      </c>
      <c r="P204" s="149" t="str">
        <f>IF(Протокол!S156="","",Протокол!S156)</f>
        <v/>
      </c>
      <c r="Q204" s="149" t="str">
        <f>IF(Протокол!T156="","",Протокол!T156)</f>
        <v/>
      </c>
      <c r="R204" s="149" t="str">
        <f>IF(Протокол!U156="","",Протокол!U156)</f>
        <v/>
      </c>
      <c r="S204" s="149" t="str">
        <f>IF(Протокол!V156="","",Протокол!V156)</f>
        <v/>
      </c>
      <c r="T204" s="149" t="str">
        <f>IF(Протокол!W156="","",Протокол!W156)</f>
        <v/>
      </c>
      <c r="U204" s="149" t="str">
        <f>IF(Протокол!X156="","",Протокол!X156)</f>
        <v/>
      </c>
      <c r="V204" s="149" t="str">
        <f>IF(Протокол!Y156="","",Протокол!Y156)</f>
        <v/>
      </c>
      <c r="W204" s="149" t="str">
        <f>IF(Протокол!Z156="","",Протокол!Z156)</f>
        <v/>
      </c>
      <c r="X204" s="149" t="str">
        <f>IF(Протокол!AA156="","",Протокол!AA156)</f>
        <v/>
      </c>
      <c r="Y204" s="149" t="str">
        <f>IF(AND(LEN(C204)&gt;0,Z204&gt;0,Z204&lt;21),Протокол!BF156,"")</f>
        <v/>
      </c>
      <c r="Z204" s="147" t="str">
        <f>IF(Протокол!F156="","",Протокол!F156)</f>
        <v/>
      </c>
      <c r="AB204" s="149" t="str">
        <f>IF(Протокол!BD156="","",Протокол!BD156)</f>
        <v/>
      </c>
      <c r="AC204" s="149" t="str">
        <f>IF(Протокол!BE156="","",Протокол!BE156)</f>
        <v/>
      </c>
    </row>
    <row r="205" spans="1:29" s="147" customFormat="1" x14ac:dyDescent="0.2">
      <c r="A205" s="147">
        <f t="shared" si="3"/>
        <v>0</v>
      </c>
      <c r="B205" s="148">
        <f>IF(Протокол!B157="","",Протокол!B157)</f>
        <v>148</v>
      </c>
      <c r="C205" s="148" t="str">
        <f>IF(Протокол!F157="","",Протокол!C157)</f>
        <v/>
      </c>
      <c r="D205" s="149" t="str">
        <f>IF(Протокол!G157="","",Протокол!G157)</f>
        <v/>
      </c>
      <c r="E205" s="149" t="str">
        <f>IF(Протокол!H157="","",Протокол!H157)</f>
        <v/>
      </c>
      <c r="F205" s="149" t="str">
        <f>IF(Протокол!I157="","",Протокол!I157)</f>
        <v/>
      </c>
      <c r="G205" s="149" t="str">
        <f>IF(Протокол!J157="","",Протокол!J157)</f>
        <v/>
      </c>
      <c r="H205" s="149" t="str">
        <f>IF(Протокол!K157="","",Протокол!K157)</f>
        <v/>
      </c>
      <c r="I205" s="149" t="str">
        <f>IF(Протокол!L157="","",Протокол!L157)</f>
        <v/>
      </c>
      <c r="J205" s="149" t="str">
        <f>IF(Протокол!M157="","",Протокол!M157)</f>
        <v/>
      </c>
      <c r="K205" s="149" t="str">
        <f>IF(Протокол!N157="","",Протокол!N157)</f>
        <v/>
      </c>
      <c r="L205" s="149" t="str">
        <f>IF(Протокол!O157="","",Протокол!O157)</f>
        <v/>
      </c>
      <c r="M205" s="149" t="str">
        <f>IF(Протокол!P157="","",Протокол!P157)</f>
        <v/>
      </c>
      <c r="N205" s="149" t="str">
        <f>IF(Протокол!Q157="","",Протокол!Q157)</f>
        <v/>
      </c>
      <c r="O205" s="149" t="str">
        <f>IF(Протокол!R157="","",Протокол!R157)</f>
        <v/>
      </c>
      <c r="P205" s="149" t="str">
        <f>IF(Протокол!S157="","",Протокол!S157)</f>
        <v/>
      </c>
      <c r="Q205" s="149" t="str">
        <f>IF(Протокол!T157="","",Протокол!T157)</f>
        <v/>
      </c>
      <c r="R205" s="149" t="str">
        <f>IF(Протокол!U157="","",Протокол!U157)</f>
        <v/>
      </c>
      <c r="S205" s="149" t="str">
        <f>IF(Протокол!V157="","",Протокол!V157)</f>
        <v/>
      </c>
      <c r="T205" s="149" t="str">
        <f>IF(Протокол!W157="","",Протокол!W157)</f>
        <v/>
      </c>
      <c r="U205" s="149" t="str">
        <f>IF(Протокол!X157="","",Протокол!X157)</f>
        <v/>
      </c>
      <c r="V205" s="149" t="str">
        <f>IF(Протокол!Y157="","",Протокол!Y157)</f>
        <v/>
      </c>
      <c r="W205" s="149" t="str">
        <f>IF(Протокол!Z157="","",Протокол!Z157)</f>
        <v/>
      </c>
      <c r="X205" s="149" t="str">
        <f>IF(Протокол!AA157="","",Протокол!AA157)</f>
        <v/>
      </c>
      <c r="Y205" s="149" t="str">
        <f>IF(AND(LEN(C205)&gt;0,Z205&gt;0,Z205&lt;21),Протокол!BF157,"")</f>
        <v/>
      </c>
      <c r="Z205" s="147" t="str">
        <f>IF(Протокол!F157="","",Протокол!F157)</f>
        <v/>
      </c>
      <c r="AB205" s="149" t="str">
        <f>IF(Протокол!BD157="","",Протокол!BD157)</f>
        <v/>
      </c>
      <c r="AC205" s="149" t="str">
        <f>IF(Протокол!BE157="","",Протокол!BE157)</f>
        <v/>
      </c>
    </row>
    <row r="206" spans="1:29" s="147" customFormat="1" x14ac:dyDescent="0.2">
      <c r="A206" s="147">
        <f t="shared" si="3"/>
        <v>0</v>
      </c>
      <c r="B206" s="148">
        <f>IF(Протокол!B158="","",Протокол!B158)</f>
        <v>149</v>
      </c>
      <c r="C206" s="148" t="str">
        <f>IF(Протокол!F158="","",Протокол!C158)</f>
        <v/>
      </c>
      <c r="D206" s="149" t="str">
        <f>IF(Протокол!G158="","",Протокол!G158)</f>
        <v/>
      </c>
      <c r="E206" s="149" t="str">
        <f>IF(Протокол!H158="","",Протокол!H158)</f>
        <v/>
      </c>
      <c r="F206" s="149" t="str">
        <f>IF(Протокол!I158="","",Протокол!I158)</f>
        <v/>
      </c>
      <c r="G206" s="149" t="str">
        <f>IF(Протокол!J158="","",Протокол!J158)</f>
        <v/>
      </c>
      <c r="H206" s="149" t="str">
        <f>IF(Протокол!K158="","",Протокол!K158)</f>
        <v/>
      </c>
      <c r="I206" s="149" t="str">
        <f>IF(Протокол!L158="","",Протокол!L158)</f>
        <v/>
      </c>
      <c r="J206" s="149" t="str">
        <f>IF(Протокол!M158="","",Протокол!M158)</f>
        <v/>
      </c>
      <c r="K206" s="149" t="str">
        <f>IF(Протокол!N158="","",Протокол!N158)</f>
        <v/>
      </c>
      <c r="L206" s="149" t="str">
        <f>IF(Протокол!O158="","",Протокол!O158)</f>
        <v/>
      </c>
      <c r="M206" s="149" t="str">
        <f>IF(Протокол!P158="","",Протокол!P158)</f>
        <v/>
      </c>
      <c r="N206" s="149" t="str">
        <f>IF(Протокол!Q158="","",Протокол!Q158)</f>
        <v/>
      </c>
      <c r="O206" s="149" t="str">
        <f>IF(Протокол!R158="","",Протокол!R158)</f>
        <v/>
      </c>
      <c r="P206" s="149" t="str">
        <f>IF(Протокол!S158="","",Протокол!S158)</f>
        <v/>
      </c>
      <c r="Q206" s="149" t="str">
        <f>IF(Протокол!T158="","",Протокол!T158)</f>
        <v/>
      </c>
      <c r="R206" s="149" t="str">
        <f>IF(Протокол!U158="","",Протокол!U158)</f>
        <v/>
      </c>
      <c r="S206" s="149" t="str">
        <f>IF(Протокол!V158="","",Протокол!V158)</f>
        <v/>
      </c>
      <c r="T206" s="149" t="str">
        <f>IF(Протокол!W158="","",Протокол!W158)</f>
        <v/>
      </c>
      <c r="U206" s="149" t="str">
        <f>IF(Протокол!X158="","",Протокол!X158)</f>
        <v/>
      </c>
      <c r="V206" s="149" t="str">
        <f>IF(Протокол!Y158="","",Протокол!Y158)</f>
        <v/>
      </c>
      <c r="W206" s="149" t="str">
        <f>IF(Протокол!Z158="","",Протокол!Z158)</f>
        <v/>
      </c>
      <c r="X206" s="149" t="str">
        <f>IF(Протокол!AA158="","",Протокол!AA158)</f>
        <v/>
      </c>
      <c r="Y206" s="149" t="str">
        <f>IF(AND(LEN(C206)&gt;0,Z206&gt;0,Z206&lt;21),Протокол!BF158,"")</f>
        <v/>
      </c>
      <c r="Z206" s="147" t="str">
        <f>IF(Протокол!F158="","",Протокол!F158)</f>
        <v/>
      </c>
      <c r="AB206" s="149" t="str">
        <f>IF(Протокол!BD158="","",Протокол!BD158)</f>
        <v/>
      </c>
      <c r="AC206" s="149" t="str">
        <f>IF(Протокол!BE158="","",Протокол!BE158)</f>
        <v/>
      </c>
    </row>
    <row r="207" spans="1:29" s="147" customFormat="1" x14ac:dyDescent="0.2">
      <c r="A207" s="147">
        <f t="shared" si="3"/>
        <v>0</v>
      </c>
      <c r="B207" s="148">
        <f>IF(Протокол!B159="","",Протокол!B159)</f>
        <v>150</v>
      </c>
      <c r="C207" s="148" t="str">
        <f>IF(Протокол!F159="","",Протокол!C159)</f>
        <v/>
      </c>
      <c r="D207" s="149" t="str">
        <f>IF(Протокол!G159="","",Протокол!G159)</f>
        <v/>
      </c>
      <c r="E207" s="149" t="str">
        <f>IF(Протокол!H159="","",Протокол!H159)</f>
        <v/>
      </c>
      <c r="F207" s="149" t="str">
        <f>IF(Протокол!I159="","",Протокол!I159)</f>
        <v/>
      </c>
      <c r="G207" s="149" t="str">
        <f>IF(Протокол!J159="","",Протокол!J159)</f>
        <v/>
      </c>
      <c r="H207" s="149" t="str">
        <f>IF(Протокол!K159="","",Протокол!K159)</f>
        <v/>
      </c>
      <c r="I207" s="149" t="str">
        <f>IF(Протокол!L159="","",Протокол!L159)</f>
        <v/>
      </c>
      <c r="J207" s="149" t="str">
        <f>IF(Протокол!M159="","",Протокол!M159)</f>
        <v/>
      </c>
      <c r="K207" s="149" t="str">
        <f>IF(Протокол!N159="","",Протокол!N159)</f>
        <v/>
      </c>
      <c r="L207" s="149" t="str">
        <f>IF(Протокол!O159="","",Протокол!O159)</f>
        <v/>
      </c>
      <c r="M207" s="149" t="str">
        <f>IF(Протокол!P159="","",Протокол!P159)</f>
        <v/>
      </c>
      <c r="N207" s="149" t="str">
        <f>IF(Протокол!Q159="","",Протокол!Q159)</f>
        <v/>
      </c>
      <c r="O207" s="149" t="str">
        <f>IF(Протокол!R159="","",Протокол!R159)</f>
        <v/>
      </c>
      <c r="P207" s="149" t="str">
        <f>IF(Протокол!S159="","",Протокол!S159)</f>
        <v/>
      </c>
      <c r="Q207" s="149" t="str">
        <f>IF(Протокол!T159="","",Протокол!T159)</f>
        <v/>
      </c>
      <c r="R207" s="149" t="str">
        <f>IF(Протокол!U159="","",Протокол!U159)</f>
        <v/>
      </c>
      <c r="S207" s="149" t="str">
        <f>IF(Протокол!V159="","",Протокол!V159)</f>
        <v/>
      </c>
      <c r="T207" s="149" t="str">
        <f>IF(Протокол!W159="","",Протокол!W159)</f>
        <v/>
      </c>
      <c r="U207" s="149" t="str">
        <f>IF(Протокол!X159="","",Протокол!X159)</f>
        <v/>
      </c>
      <c r="V207" s="149" t="str">
        <f>IF(Протокол!Y159="","",Протокол!Y159)</f>
        <v/>
      </c>
      <c r="W207" s="149" t="str">
        <f>IF(Протокол!Z159="","",Протокол!Z159)</f>
        <v/>
      </c>
      <c r="X207" s="149" t="str">
        <f>IF(Протокол!AA159="","",Протокол!AA159)</f>
        <v/>
      </c>
      <c r="Y207" s="149" t="str">
        <f>IF(AND(LEN(C207)&gt;0,Z207&gt;0,Z207&lt;21),Протокол!BF159,"")</f>
        <v/>
      </c>
      <c r="Z207" s="147" t="str">
        <f>IF(Протокол!F159="","",Протокол!F159)</f>
        <v/>
      </c>
      <c r="AB207" s="149" t="str">
        <f>IF(Протокол!BD159="","",Протокол!BD159)</f>
        <v/>
      </c>
      <c r="AC207" s="149" t="str">
        <f>IF(Протокол!BE159="","",Протокол!BE159)</f>
        <v/>
      </c>
    </row>
    <row r="208" spans="1:29" x14ac:dyDescent="0.2">
      <c r="A208" s="147">
        <f t="shared" si="3"/>
        <v>0</v>
      </c>
      <c r="B208" s="148">
        <f>IF(Протокол!B160="","",Протокол!B160)</f>
        <v>151</v>
      </c>
      <c r="C208" s="148" t="str">
        <f>IF(Протокол!F160="","",Протокол!C160)</f>
        <v/>
      </c>
      <c r="D208" s="149" t="str">
        <f>IF(Протокол!G160="","",Протокол!G160)</f>
        <v/>
      </c>
      <c r="E208" s="149" t="str">
        <f>IF(Протокол!H160="","",Протокол!H160)</f>
        <v/>
      </c>
      <c r="F208" s="149" t="str">
        <f>IF(Протокол!I160="","",Протокол!I160)</f>
        <v/>
      </c>
      <c r="G208" s="149" t="str">
        <f>IF(Протокол!J160="","",Протокол!J160)</f>
        <v/>
      </c>
      <c r="H208" s="149" t="str">
        <f>IF(Протокол!K160="","",Протокол!K160)</f>
        <v/>
      </c>
      <c r="I208" s="149" t="str">
        <f>IF(Протокол!L160="","",Протокол!L160)</f>
        <v/>
      </c>
      <c r="J208" s="149" t="str">
        <f>IF(Протокол!M160="","",Протокол!M160)</f>
        <v/>
      </c>
      <c r="K208" s="149" t="str">
        <f>IF(Протокол!N160="","",Протокол!N160)</f>
        <v/>
      </c>
      <c r="L208" s="149" t="str">
        <f>IF(Протокол!O160="","",Протокол!O160)</f>
        <v/>
      </c>
      <c r="M208" s="149" t="str">
        <f>IF(Протокол!P160="","",Протокол!P160)</f>
        <v/>
      </c>
      <c r="N208" s="149" t="str">
        <f>IF(Протокол!Q160="","",Протокол!Q160)</f>
        <v/>
      </c>
      <c r="O208" s="149" t="str">
        <f>IF(Протокол!R160="","",Протокол!R160)</f>
        <v/>
      </c>
      <c r="P208" s="149" t="str">
        <f>IF(Протокол!S160="","",Протокол!S160)</f>
        <v/>
      </c>
      <c r="Q208" s="149" t="str">
        <f>IF(Протокол!T160="","",Протокол!T160)</f>
        <v/>
      </c>
      <c r="R208" s="149" t="str">
        <f>IF(Протокол!U160="","",Протокол!U160)</f>
        <v/>
      </c>
      <c r="S208" s="149" t="str">
        <f>IF(Протокол!V160="","",Протокол!V160)</f>
        <v/>
      </c>
      <c r="T208" s="149" t="str">
        <f>IF(Протокол!W160="","",Протокол!W160)</f>
        <v/>
      </c>
      <c r="U208" s="149" t="str">
        <f>IF(Протокол!X160="","",Протокол!X160)</f>
        <v/>
      </c>
      <c r="V208" s="149" t="str">
        <f>IF(Протокол!Y160="","",Протокол!Y160)</f>
        <v/>
      </c>
      <c r="W208" s="149" t="str">
        <f>IF(Протокол!Z160="","",Протокол!Z160)</f>
        <v/>
      </c>
      <c r="X208" s="149" t="str">
        <f>IF(Протокол!AA160="","",Протокол!AA160)</f>
        <v/>
      </c>
      <c r="Y208" s="149" t="str">
        <f>IF(AND(LEN(C208)&gt;0,Z208&gt;0,Z208&lt;21),Протокол!BF160,"")</f>
        <v/>
      </c>
      <c r="Z208" s="147" t="str">
        <f>IF(Протокол!F160="","",Протокол!F160)</f>
        <v/>
      </c>
      <c r="AB208" s="149" t="str">
        <f>IF(Протокол!BD160="","",Протокол!BD160)</f>
        <v/>
      </c>
      <c r="AC208" s="149" t="str">
        <f>IF(Протокол!BE160="","",Протокол!BE160)</f>
        <v/>
      </c>
    </row>
    <row r="209" spans="1:29" x14ac:dyDescent="0.2">
      <c r="A209" s="147">
        <f t="shared" si="3"/>
        <v>0</v>
      </c>
      <c r="B209" s="148">
        <f>IF(Протокол!B161="","",Протокол!B161)</f>
        <v>152</v>
      </c>
      <c r="C209" s="148" t="str">
        <f>IF(Протокол!F161="","",Протокол!C161)</f>
        <v/>
      </c>
      <c r="D209" s="149" t="str">
        <f>IF(Протокол!G161="","",Протокол!G161)</f>
        <v/>
      </c>
      <c r="E209" s="149" t="str">
        <f>IF(Протокол!H161="","",Протокол!H161)</f>
        <v/>
      </c>
      <c r="F209" s="149" t="str">
        <f>IF(Протокол!I161="","",Протокол!I161)</f>
        <v/>
      </c>
      <c r="G209" s="149" t="str">
        <f>IF(Протокол!J161="","",Протокол!J161)</f>
        <v/>
      </c>
      <c r="H209" s="149" t="str">
        <f>IF(Протокол!K161="","",Протокол!K161)</f>
        <v/>
      </c>
      <c r="I209" s="149" t="str">
        <f>IF(Протокол!L161="","",Протокол!L161)</f>
        <v/>
      </c>
      <c r="J209" s="149" t="str">
        <f>IF(Протокол!M161="","",Протокол!M161)</f>
        <v/>
      </c>
      <c r="K209" s="149" t="str">
        <f>IF(Протокол!N161="","",Протокол!N161)</f>
        <v/>
      </c>
      <c r="L209" s="149" t="str">
        <f>IF(Протокол!O161="","",Протокол!O161)</f>
        <v/>
      </c>
      <c r="M209" s="149" t="str">
        <f>IF(Протокол!P161="","",Протокол!P161)</f>
        <v/>
      </c>
      <c r="N209" s="149" t="str">
        <f>IF(Протокол!Q161="","",Протокол!Q161)</f>
        <v/>
      </c>
      <c r="O209" s="149" t="str">
        <f>IF(Протокол!R161="","",Протокол!R161)</f>
        <v/>
      </c>
      <c r="P209" s="149" t="str">
        <f>IF(Протокол!S161="","",Протокол!S161)</f>
        <v/>
      </c>
      <c r="Q209" s="149" t="str">
        <f>IF(Протокол!T161="","",Протокол!T161)</f>
        <v/>
      </c>
      <c r="R209" s="149" t="str">
        <f>IF(Протокол!U161="","",Протокол!U161)</f>
        <v/>
      </c>
      <c r="S209" s="149" t="str">
        <f>IF(Протокол!V161="","",Протокол!V161)</f>
        <v/>
      </c>
      <c r="T209" s="149" t="str">
        <f>IF(Протокол!W161="","",Протокол!W161)</f>
        <v/>
      </c>
      <c r="U209" s="149" t="str">
        <f>IF(Протокол!X161="","",Протокол!X161)</f>
        <v/>
      </c>
      <c r="V209" s="149" t="str">
        <f>IF(Протокол!Y161="","",Протокол!Y161)</f>
        <v/>
      </c>
      <c r="W209" s="149" t="str">
        <f>IF(Протокол!Z161="","",Протокол!Z161)</f>
        <v/>
      </c>
      <c r="X209" s="149" t="str">
        <f>IF(Протокол!AA161="","",Протокол!AA161)</f>
        <v/>
      </c>
      <c r="Y209" s="149" t="str">
        <f>IF(AND(LEN(C209)&gt;0,Z209&gt;0,Z209&lt;21),Протокол!BF161,"")</f>
        <v/>
      </c>
      <c r="Z209" s="147" t="str">
        <f>IF(Протокол!F161="","",Протокол!F161)</f>
        <v/>
      </c>
      <c r="AB209" s="149" t="str">
        <f>IF(Протокол!BD161="","",Протокол!BD161)</f>
        <v/>
      </c>
      <c r="AC209" s="149" t="str">
        <f>IF(Протокол!BE161="","",Протокол!BE161)</f>
        <v/>
      </c>
    </row>
    <row r="210" spans="1:29" x14ac:dyDescent="0.2">
      <c r="A210" s="147">
        <f t="shared" si="3"/>
        <v>0</v>
      </c>
      <c r="B210" s="148">
        <f>IF(Протокол!B162="","",Протокол!B162)</f>
        <v>153</v>
      </c>
      <c r="C210" s="148" t="str">
        <f>IF(Протокол!F162="","",Протокол!C162)</f>
        <v/>
      </c>
      <c r="D210" s="149" t="str">
        <f>IF(Протокол!G162="","",Протокол!G162)</f>
        <v/>
      </c>
      <c r="E210" s="149" t="str">
        <f>IF(Протокол!H162="","",Протокол!H162)</f>
        <v/>
      </c>
      <c r="F210" s="149" t="str">
        <f>IF(Протокол!I162="","",Протокол!I162)</f>
        <v/>
      </c>
      <c r="G210" s="149" t="str">
        <f>IF(Протокол!J162="","",Протокол!J162)</f>
        <v/>
      </c>
      <c r="H210" s="149" t="str">
        <f>IF(Протокол!K162="","",Протокол!K162)</f>
        <v/>
      </c>
      <c r="I210" s="149" t="str">
        <f>IF(Протокол!L162="","",Протокол!L162)</f>
        <v/>
      </c>
      <c r="J210" s="149" t="str">
        <f>IF(Протокол!M162="","",Протокол!M162)</f>
        <v/>
      </c>
      <c r="K210" s="149" t="str">
        <f>IF(Протокол!N162="","",Протокол!N162)</f>
        <v/>
      </c>
      <c r="L210" s="149" t="str">
        <f>IF(Протокол!O162="","",Протокол!O162)</f>
        <v/>
      </c>
      <c r="M210" s="149" t="str">
        <f>IF(Протокол!P162="","",Протокол!P162)</f>
        <v/>
      </c>
      <c r="N210" s="149" t="str">
        <f>IF(Протокол!Q162="","",Протокол!Q162)</f>
        <v/>
      </c>
      <c r="O210" s="149" t="str">
        <f>IF(Протокол!R162="","",Протокол!R162)</f>
        <v/>
      </c>
      <c r="P210" s="149" t="str">
        <f>IF(Протокол!S162="","",Протокол!S162)</f>
        <v/>
      </c>
      <c r="Q210" s="149" t="str">
        <f>IF(Протокол!T162="","",Протокол!T162)</f>
        <v/>
      </c>
      <c r="R210" s="149" t="str">
        <f>IF(Протокол!U162="","",Протокол!U162)</f>
        <v/>
      </c>
      <c r="S210" s="149" t="str">
        <f>IF(Протокол!V162="","",Протокол!V162)</f>
        <v/>
      </c>
      <c r="T210" s="149" t="str">
        <f>IF(Протокол!W162="","",Протокол!W162)</f>
        <v/>
      </c>
      <c r="U210" s="149" t="str">
        <f>IF(Протокол!X162="","",Протокол!X162)</f>
        <v/>
      </c>
      <c r="V210" s="149" t="str">
        <f>IF(Протокол!Y162="","",Протокол!Y162)</f>
        <v/>
      </c>
      <c r="W210" s="149" t="str">
        <f>IF(Протокол!Z162="","",Протокол!Z162)</f>
        <v/>
      </c>
      <c r="X210" s="149" t="str">
        <f>IF(Протокол!AA162="","",Протокол!AA162)</f>
        <v/>
      </c>
      <c r="Y210" s="149" t="str">
        <f>IF(AND(LEN(C210)&gt;0,Z210&gt;0,Z210&lt;21),Протокол!BF162,"")</f>
        <v/>
      </c>
      <c r="Z210" s="147" t="str">
        <f>IF(Протокол!F162="","",Протокол!F162)</f>
        <v/>
      </c>
      <c r="AB210" s="149" t="str">
        <f>IF(Протокол!BD162="","",Протокол!BD162)</f>
        <v/>
      </c>
      <c r="AC210" s="149" t="str">
        <f>IF(Протокол!BE162="","",Протокол!BE162)</f>
        <v/>
      </c>
    </row>
    <row r="211" spans="1:29" x14ac:dyDescent="0.2">
      <c r="A211" s="147">
        <f t="shared" si="3"/>
        <v>0</v>
      </c>
      <c r="B211" s="148">
        <f>IF(Протокол!B163="","",Протокол!B163)</f>
        <v>154</v>
      </c>
      <c r="C211" s="148" t="str">
        <f>IF(Протокол!F163="","",Протокол!C163)</f>
        <v/>
      </c>
      <c r="D211" s="149" t="str">
        <f>IF(Протокол!G163="","",Протокол!G163)</f>
        <v/>
      </c>
      <c r="E211" s="149" t="str">
        <f>IF(Протокол!H163="","",Протокол!H163)</f>
        <v/>
      </c>
      <c r="F211" s="149" t="str">
        <f>IF(Протокол!I163="","",Протокол!I163)</f>
        <v/>
      </c>
      <c r="G211" s="149" t="str">
        <f>IF(Протокол!J163="","",Протокол!J163)</f>
        <v/>
      </c>
      <c r="H211" s="149" t="str">
        <f>IF(Протокол!K163="","",Протокол!K163)</f>
        <v/>
      </c>
      <c r="I211" s="149" t="str">
        <f>IF(Протокол!L163="","",Протокол!L163)</f>
        <v/>
      </c>
      <c r="J211" s="149" t="str">
        <f>IF(Протокол!M163="","",Протокол!M163)</f>
        <v/>
      </c>
      <c r="K211" s="149" t="str">
        <f>IF(Протокол!N163="","",Протокол!N163)</f>
        <v/>
      </c>
      <c r="L211" s="149" t="str">
        <f>IF(Протокол!O163="","",Протокол!O163)</f>
        <v/>
      </c>
      <c r="M211" s="149" t="str">
        <f>IF(Протокол!P163="","",Протокол!P163)</f>
        <v/>
      </c>
      <c r="N211" s="149" t="str">
        <f>IF(Протокол!Q163="","",Протокол!Q163)</f>
        <v/>
      </c>
      <c r="O211" s="149" t="str">
        <f>IF(Протокол!R163="","",Протокол!R163)</f>
        <v/>
      </c>
      <c r="P211" s="149" t="str">
        <f>IF(Протокол!S163="","",Протокол!S163)</f>
        <v/>
      </c>
      <c r="Q211" s="149" t="str">
        <f>IF(Протокол!T163="","",Протокол!T163)</f>
        <v/>
      </c>
      <c r="R211" s="149" t="str">
        <f>IF(Протокол!U163="","",Протокол!U163)</f>
        <v/>
      </c>
      <c r="S211" s="149" t="str">
        <f>IF(Протокол!V163="","",Протокол!V163)</f>
        <v/>
      </c>
      <c r="T211" s="149" t="str">
        <f>IF(Протокол!W163="","",Протокол!W163)</f>
        <v/>
      </c>
      <c r="U211" s="149" t="str">
        <f>IF(Протокол!X163="","",Протокол!X163)</f>
        <v/>
      </c>
      <c r="V211" s="149" t="str">
        <f>IF(Протокол!Y163="","",Протокол!Y163)</f>
        <v/>
      </c>
      <c r="W211" s="149" t="str">
        <f>IF(Протокол!Z163="","",Протокол!Z163)</f>
        <v/>
      </c>
      <c r="X211" s="149" t="str">
        <f>IF(Протокол!AA163="","",Протокол!AA163)</f>
        <v/>
      </c>
      <c r="Y211" s="149" t="str">
        <f>IF(AND(LEN(C211)&gt;0,Z211&gt;0,Z211&lt;21),Протокол!BF163,"")</f>
        <v/>
      </c>
      <c r="Z211" s="147" t="str">
        <f>IF(Протокол!F163="","",Протокол!F163)</f>
        <v/>
      </c>
      <c r="AB211" s="149" t="str">
        <f>IF(Протокол!BD163="","",Протокол!BD163)</f>
        <v/>
      </c>
      <c r="AC211" s="149" t="str">
        <f>IF(Протокол!BE163="","",Протокол!BE163)</f>
        <v/>
      </c>
    </row>
    <row r="212" spans="1:29" x14ac:dyDescent="0.2">
      <c r="A212" s="147">
        <f t="shared" si="3"/>
        <v>0</v>
      </c>
      <c r="B212" s="148">
        <f>IF(Протокол!B164="","",Протокол!B164)</f>
        <v>155</v>
      </c>
      <c r="C212" s="148" t="str">
        <f>IF(Протокол!F164="","",Протокол!C164)</f>
        <v/>
      </c>
      <c r="D212" s="149" t="str">
        <f>IF(Протокол!G164="","",Протокол!G164)</f>
        <v/>
      </c>
      <c r="E212" s="149" t="str">
        <f>IF(Протокол!H164="","",Протокол!H164)</f>
        <v/>
      </c>
      <c r="F212" s="149" t="str">
        <f>IF(Протокол!I164="","",Протокол!I164)</f>
        <v/>
      </c>
      <c r="G212" s="149" t="str">
        <f>IF(Протокол!J164="","",Протокол!J164)</f>
        <v/>
      </c>
      <c r="H212" s="149" t="str">
        <f>IF(Протокол!K164="","",Протокол!K164)</f>
        <v/>
      </c>
      <c r="I212" s="149" t="str">
        <f>IF(Протокол!L164="","",Протокол!L164)</f>
        <v/>
      </c>
      <c r="J212" s="149" t="str">
        <f>IF(Протокол!M164="","",Протокол!M164)</f>
        <v/>
      </c>
      <c r="K212" s="149" t="str">
        <f>IF(Протокол!N164="","",Протокол!N164)</f>
        <v/>
      </c>
      <c r="L212" s="149" t="str">
        <f>IF(Протокол!O164="","",Протокол!O164)</f>
        <v/>
      </c>
      <c r="M212" s="149" t="str">
        <f>IF(Протокол!P164="","",Протокол!P164)</f>
        <v/>
      </c>
      <c r="N212" s="149" t="str">
        <f>IF(Протокол!Q164="","",Протокол!Q164)</f>
        <v/>
      </c>
      <c r="O212" s="149" t="str">
        <f>IF(Протокол!R164="","",Протокол!R164)</f>
        <v/>
      </c>
      <c r="P212" s="149" t="str">
        <f>IF(Протокол!S164="","",Протокол!S164)</f>
        <v/>
      </c>
      <c r="Q212" s="149" t="str">
        <f>IF(Протокол!T164="","",Протокол!T164)</f>
        <v/>
      </c>
      <c r="R212" s="149" t="str">
        <f>IF(Протокол!U164="","",Протокол!U164)</f>
        <v/>
      </c>
      <c r="S212" s="149" t="str">
        <f>IF(Протокол!V164="","",Протокол!V164)</f>
        <v/>
      </c>
      <c r="T212" s="149" t="str">
        <f>IF(Протокол!W164="","",Протокол!W164)</f>
        <v/>
      </c>
      <c r="U212" s="149" t="str">
        <f>IF(Протокол!X164="","",Протокол!X164)</f>
        <v/>
      </c>
      <c r="V212" s="149" t="str">
        <f>IF(Протокол!Y164="","",Протокол!Y164)</f>
        <v/>
      </c>
      <c r="W212" s="149" t="str">
        <f>IF(Протокол!Z164="","",Протокол!Z164)</f>
        <v/>
      </c>
      <c r="X212" s="149" t="str">
        <f>IF(Протокол!AA164="","",Протокол!AA164)</f>
        <v/>
      </c>
      <c r="Y212" s="149" t="str">
        <f>IF(AND(LEN(C212)&gt;0,Z212&gt;0,Z212&lt;21),Протокол!BF164,"")</f>
        <v/>
      </c>
      <c r="Z212" s="147" t="str">
        <f>IF(Протокол!F164="","",Протокол!F164)</f>
        <v/>
      </c>
      <c r="AB212" s="149" t="str">
        <f>IF(Протокол!BD164="","",Протокол!BD164)</f>
        <v/>
      </c>
      <c r="AC212" s="149" t="str">
        <f>IF(Протокол!BE164="","",Протокол!BE164)</f>
        <v/>
      </c>
    </row>
    <row r="213" spans="1:29" x14ac:dyDescent="0.2">
      <c r="A213" s="147">
        <f t="shared" si="3"/>
        <v>0</v>
      </c>
      <c r="B213" s="148">
        <f>IF(Протокол!B165="","",Протокол!B165)</f>
        <v>156</v>
      </c>
      <c r="C213" s="148" t="str">
        <f>IF(Протокол!F165="","",Протокол!C165)</f>
        <v/>
      </c>
      <c r="D213" s="149" t="str">
        <f>IF(Протокол!G165="","",Протокол!G165)</f>
        <v/>
      </c>
      <c r="E213" s="149" t="str">
        <f>IF(Протокол!H165="","",Протокол!H165)</f>
        <v/>
      </c>
      <c r="F213" s="149" t="str">
        <f>IF(Протокол!I165="","",Протокол!I165)</f>
        <v/>
      </c>
      <c r="G213" s="149" t="str">
        <f>IF(Протокол!J165="","",Протокол!J165)</f>
        <v/>
      </c>
      <c r="H213" s="149" t="str">
        <f>IF(Протокол!K165="","",Протокол!K165)</f>
        <v/>
      </c>
      <c r="I213" s="149" t="str">
        <f>IF(Протокол!L165="","",Протокол!L165)</f>
        <v/>
      </c>
      <c r="J213" s="149" t="str">
        <f>IF(Протокол!M165="","",Протокол!M165)</f>
        <v/>
      </c>
      <c r="K213" s="149" t="str">
        <f>IF(Протокол!N165="","",Протокол!N165)</f>
        <v/>
      </c>
      <c r="L213" s="149" t="str">
        <f>IF(Протокол!O165="","",Протокол!O165)</f>
        <v/>
      </c>
      <c r="M213" s="149" t="str">
        <f>IF(Протокол!P165="","",Протокол!P165)</f>
        <v/>
      </c>
      <c r="N213" s="149" t="str">
        <f>IF(Протокол!Q165="","",Протокол!Q165)</f>
        <v/>
      </c>
      <c r="O213" s="149" t="str">
        <f>IF(Протокол!R165="","",Протокол!R165)</f>
        <v/>
      </c>
      <c r="P213" s="149" t="str">
        <f>IF(Протокол!S165="","",Протокол!S165)</f>
        <v/>
      </c>
      <c r="Q213" s="149" t="str">
        <f>IF(Протокол!T165="","",Протокол!T165)</f>
        <v/>
      </c>
      <c r="R213" s="149" t="str">
        <f>IF(Протокол!U165="","",Протокол!U165)</f>
        <v/>
      </c>
      <c r="S213" s="149" t="str">
        <f>IF(Протокол!V165="","",Протокол!V165)</f>
        <v/>
      </c>
      <c r="T213" s="149" t="str">
        <f>IF(Протокол!W165="","",Протокол!W165)</f>
        <v/>
      </c>
      <c r="U213" s="149" t="str">
        <f>IF(Протокол!X165="","",Протокол!X165)</f>
        <v/>
      </c>
      <c r="V213" s="149" t="str">
        <f>IF(Протокол!Y165="","",Протокол!Y165)</f>
        <v/>
      </c>
      <c r="W213" s="149" t="str">
        <f>IF(Протокол!Z165="","",Протокол!Z165)</f>
        <v/>
      </c>
      <c r="X213" s="149" t="str">
        <f>IF(Протокол!AA165="","",Протокол!AA165)</f>
        <v/>
      </c>
      <c r="Y213" s="149" t="str">
        <f>IF(AND(LEN(C213)&gt;0,Z213&gt;0,Z213&lt;21),Протокол!BF165,"")</f>
        <v/>
      </c>
      <c r="Z213" s="147" t="str">
        <f>IF(Протокол!F165="","",Протокол!F165)</f>
        <v/>
      </c>
      <c r="AB213" s="149" t="str">
        <f>IF(Протокол!BD165="","",Протокол!BD165)</f>
        <v/>
      </c>
      <c r="AC213" s="149" t="str">
        <f>IF(Протокол!BE165="","",Протокол!BE165)</f>
        <v/>
      </c>
    </row>
    <row r="214" spans="1:29" x14ac:dyDescent="0.2">
      <c r="A214" s="147">
        <f t="shared" si="3"/>
        <v>0</v>
      </c>
      <c r="B214" s="148">
        <f>IF(Протокол!B166="","",Протокол!B166)</f>
        <v>157</v>
      </c>
      <c r="C214" s="148" t="str">
        <f>IF(Протокол!F166="","",Протокол!C166)</f>
        <v/>
      </c>
      <c r="D214" s="149" t="str">
        <f>IF(Протокол!G166="","",Протокол!G166)</f>
        <v/>
      </c>
      <c r="E214" s="149" t="str">
        <f>IF(Протокол!H166="","",Протокол!H166)</f>
        <v/>
      </c>
      <c r="F214" s="149" t="str">
        <f>IF(Протокол!I166="","",Протокол!I166)</f>
        <v/>
      </c>
      <c r="G214" s="149" t="str">
        <f>IF(Протокол!J166="","",Протокол!J166)</f>
        <v/>
      </c>
      <c r="H214" s="149" t="str">
        <f>IF(Протокол!K166="","",Протокол!K166)</f>
        <v/>
      </c>
      <c r="I214" s="149" t="str">
        <f>IF(Протокол!L166="","",Протокол!L166)</f>
        <v/>
      </c>
      <c r="J214" s="149" t="str">
        <f>IF(Протокол!M166="","",Протокол!M166)</f>
        <v/>
      </c>
      <c r="K214" s="149" t="str">
        <f>IF(Протокол!N166="","",Протокол!N166)</f>
        <v/>
      </c>
      <c r="L214" s="149" t="str">
        <f>IF(Протокол!O166="","",Протокол!O166)</f>
        <v/>
      </c>
      <c r="M214" s="149" t="str">
        <f>IF(Протокол!P166="","",Протокол!P166)</f>
        <v/>
      </c>
      <c r="N214" s="149" t="str">
        <f>IF(Протокол!Q166="","",Протокол!Q166)</f>
        <v/>
      </c>
      <c r="O214" s="149" t="str">
        <f>IF(Протокол!R166="","",Протокол!R166)</f>
        <v/>
      </c>
      <c r="P214" s="149" t="str">
        <f>IF(Протокол!S166="","",Протокол!S166)</f>
        <v/>
      </c>
      <c r="Q214" s="149" t="str">
        <f>IF(Протокол!T166="","",Протокол!T166)</f>
        <v/>
      </c>
      <c r="R214" s="149" t="str">
        <f>IF(Протокол!U166="","",Протокол!U166)</f>
        <v/>
      </c>
      <c r="S214" s="149" t="str">
        <f>IF(Протокол!V166="","",Протокол!V166)</f>
        <v/>
      </c>
      <c r="T214" s="149" t="str">
        <f>IF(Протокол!W166="","",Протокол!W166)</f>
        <v/>
      </c>
      <c r="U214" s="149" t="str">
        <f>IF(Протокол!X166="","",Протокол!X166)</f>
        <v/>
      </c>
      <c r="V214" s="149" t="str">
        <f>IF(Протокол!Y166="","",Протокол!Y166)</f>
        <v/>
      </c>
      <c r="W214" s="149" t="str">
        <f>IF(Протокол!Z166="","",Протокол!Z166)</f>
        <v/>
      </c>
      <c r="X214" s="149" t="str">
        <f>IF(Протокол!AA166="","",Протокол!AA166)</f>
        <v/>
      </c>
      <c r="Y214" s="149" t="str">
        <f>IF(AND(LEN(C214)&gt;0,Z214&gt;0,Z214&lt;21),Протокол!BF166,"")</f>
        <v/>
      </c>
      <c r="Z214" s="147" t="str">
        <f>IF(Протокол!F166="","",Протокол!F166)</f>
        <v/>
      </c>
      <c r="AB214" s="149" t="str">
        <f>IF(Протокол!BD166="","",Протокол!BD166)</f>
        <v/>
      </c>
      <c r="AC214" s="149" t="str">
        <f>IF(Протокол!BE166="","",Протокол!BE166)</f>
        <v/>
      </c>
    </row>
    <row r="215" spans="1:29" x14ac:dyDescent="0.2">
      <c r="A215" s="147">
        <f t="shared" si="3"/>
        <v>0</v>
      </c>
      <c r="B215" s="148">
        <f>IF(Протокол!B167="","",Протокол!B167)</f>
        <v>158</v>
      </c>
      <c r="C215" s="148" t="str">
        <f>IF(Протокол!F167="","",Протокол!C167)</f>
        <v/>
      </c>
      <c r="D215" s="149" t="str">
        <f>IF(Протокол!G167="","",Протокол!G167)</f>
        <v/>
      </c>
      <c r="E215" s="149" t="str">
        <f>IF(Протокол!H167="","",Протокол!H167)</f>
        <v/>
      </c>
      <c r="F215" s="149" t="str">
        <f>IF(Протокол!I167="","",Протокол!I167)</f>
        <v/>
      </c>
      <c r="G215" s="149" t="str">
        <f>IF(Протокол!J167="","",Протокол!J167)</f>
        <v/>
      </c>
      <c r="H215" s="149" t="str">
        <f>IF(Протокол!K167="","",Протокол!K167)</f>
        <v/>
      </c>
      <c r="I215" s="149" t="str">
        <f>IF(Протокол!L167="","",Протокол!L167)</f>
        <v/>
      </c>
      <c r="J215" s="149" t="str">
        <f>IF(Протокол!M167="","",Протокол!M167)</f>
        <v/>
      </c>
      <c r="K215" s="149" t="str">
        <f>IF(Протокол!N167="","",Протокол!N167)</f>
        <v/>
      </c>
      <c r="L215" s="149" t="str">
        <f>IF(Протокол!O167="","",Протокол!O167)</f>
        <v/>
      </c>
      <c r="M215" s="149" t="str">
        <f>IF(Протокол!P167="","",Протокол!P167)</f>
        <v/>
      </c>
      <c r="N215" s="149" t="str">
        <f>IF(Протокол!Q167="","",Протокол!Q167)</f>
        <v/>
      </c>
      <c r="O215" s="149" t="str">
        <f>IF(Протокол!R167="","",Протокол!R167)</f>
        <v/>
      </c>
      <c r="P215" s="149" t="str">
        <f>IF(Протокол!S167="","",Протокол!S167)</f>
        <v/>
      </c>
      <c r="Q215" s="149" t="str">
        <f>IF(Протокол!T167="","",Протокол!T167)</f>
        <v/>
      </c>
      <c r="R215" s="149" t="str">
        <f>IF(Протокол!U167="","",Протокол!U167)</f>
        <v/>
      </c>
      <c r="S215" s="149" t="str">
        <f>IF(Протокол!V167="","",Протокол!V167)</f>
        <v/>
      </c>
      <c r="T215" s="149" t="str">
        <f>IF(Протокол!W167="","",Протокол!W167)</f>
        <v/>
      </c>
      <c r="U215" s="149" t="str">
        <f>IF(Протокол!X167="","",Протокол!X167)</f>
        <v/>
      </c>
      <c r="V215" s="149" t="str">
        <f>IF(Протокол!Y167="","",Протокол!Y167)</f>
        <v/>
      </c>
      <c r="W215" s="149" t="str">
        <f>IF(Протокол!Z167="","",Протокол!Z167)</f>
        <v/>
      </c>
      <c r="X215" s="149" t="str">
        <f>IF(Протокол!AA167="","",Протокол!AA167)</f>
        <v/>
      </c>
      <c r="Y215" s="149" t="str">
        <f>IF(AND(LEN(C215)&gt;0,Z215&gt;0,Z215&lt;21),Протокол!BF167,"")</f>
        <v/>
      </c>
      <c r="Z215" s="147" t="str">
        <f>IF(Протокол!F167="","",Протокол!F167)</f>
        <v/>
      </c>
      <c r="AB215" s="149" t="str">
        <f>IF(Протокол!BD167="","",Протокол!BD167)</f>
        <v/>
      </c>
      <c r="AC215" s="149" t="str">
        <f>IF(Протокол!BE167="","",Протокол!BE167)</f>
        <v/>
      </c>
    </row>
    <row r="216" spans="1:29" x14ac:dyDescent="0.2">
      <c r="A216" s="147">
        <f t="shared" si="3"/>
        <v>0</v>
      </c>
      <c r="B216" s="148">
        <f>IF(Протокол!B168="","",Протокол!B168)</f>
        <v>159</v>
      </c>
      <c r="C216" s="148" t="str">
        <f>IF(Протокол!F168="","",Протокол!C168)</f>
        <v/>
      </c>
      <c r="D216" s="149" t="str">
        <f>IF(Протокол!G168="","",Протокол!G168)</f>
        <v/>
      </c>
      <c r="E216" s="149" t="str">
        <f>IF(Протокол!H168="","",Протокол!H168)</f>
        <v/>
      </c>
      <c r="F216" s="149" t="str">
        <f>IF(Протокол!I168="","",Протокол!I168)</f>
        <v/>
      </c>
      <c r="G216" s="149" t="str">
        <f>IF(Протокол!J168="","",Протокол!J168)</f>
        <v/>
      </c>
      <c r="H216" s="149" t="str">
        <f>IF(Протокол!K168="","",Протокол!K168)</f>
        <v/>
      </c>
      <c r="I216" s="149" t="str">
        <f>IF(Протокол!L168="","",Протокол!L168)</f>
        <v/>
      </c>
      <c r="J216" s="149" t="str">
        <f>IF(Протокол!M168="","",Протокол!M168)</f>
        <v/>
      </c>
      <c r="K216" s="149" t="str">
        <f>IF(Протокол!N168="","",Протокол!N168)</f>
        <v/>
      </c>
      <c r="L216" s="149" t="str">
        <f>IF(Протокол!O168="","",Протокол!O168)</f>
        <v/>
      </c>
      <c r="M216" s="149" t="str">
        <f>IF(Протокол!P168="","",Протокол!P168)</f>
        <v/>
      </c>
      <c r="N216" s="149" t="str">
        <f>IF(Протокол!Q168="","",Протокол!Q168)</f>
        <v/>
      </c>
      <c r="O216" s="149" t="str">
        <f>IF(Протокол!R168="","",Протокол!R168)</f>
        <v/>
      </c>
      <c r="P216" s="149" t="str">
        <f>IF(Протокол!S168="","",Протокол!S168)</f>
        <v/>
      </c>
      <c r="Q216" s="149" t="str">
        <f>IF(Протокол!T168="","",Протокол!T168)</f>
        <v/>
      </c>
      <c r="R216" s="149" t="str">
        <f>IF(Протокол!U168="","",Протокол!U168)</f>
        <v/>
      </c>
      <c r="S216" s="149" t="str">
        <f>IF(Протокол!V168="","",Протокол!V168)</f>
        <v/>
      </c>
      <c r="T216" s="149" t="str">
        <f>IF(Протокол!W168="","",Протокол!W168)</f>
        <v/>
      </c>
      <c r="U216" s="149" t="str">
        <f>IF(Протокол!X168="","",Протокол!X168)</f>
        <v/>
      </c>
      <c r="V216" s="149" t="str">
        <f>IF(Протокол!Y168="","",Протокол!Y168)</f>
        <v/>
      </c>
      <c r="W216" s="149" t="str">
        <f>IF(Протокол!Z168="","",Протокол!Z168)</f>
        <v/>
      </c>
      <c r="X216" s="149" t="str">
        <f>IF(Протокол!AA168="","",Протокол!AA168)</f>
        <v/>
      </c>
      <c r="Y216" s="149" t="str">
        <f>IF(AND(LEN(C216)&gt;0,Z216&gt;0,Z216&lt;21),Протокол!BF168,"")</f>
        <v/>
      </c>
      <c r="Z216" s="147" t="str">
        <f>IF(Протокол!F168="","",Протокол!F168)</f>
        <v/>
      </c>
      <c r="AB216" s="149" t="str">
        <f>IF(Протокол!BD168="","",Протокол!BD168)</f>
        <v/>
      </c>
      <c r="AC216" s="149" t="str">
        <f>IF(Протокол!BE168="","",Протокол!BE168)</f>
        <v/>
      </c>
    </row>
    <row r="217" spans="1:29" x14ac:dyDescent="0.2">
      <c r="A217" s="147">
        <f t="shared" si="3"/>
        <v>0</v>
      </c>
      <c r="B217" s="148">
        <f>IF(Протокол!B169="","",Протокол!B169)</f>
        <v>160</v>
      </c>
      <c r="C217" s="148" t="str">
        <f>IF(Протокол!F169="","",Протокол!C169)</f>
        <v/>
      </c>
      <c r="D217" s="149" t="str">
        <f>IF(Протокол!G169="","",Протокол!G169)</f>
        <v/>
      </c>
      <c r="E217" s="149" t="str">
        <f>IF(Протокол!H169="","",Протокол!H169)</f>
        <v/>
      </c>
      <c r="F217" s="149" t="str">
        <f>IF(Протокол!I169="","",Протокол!I169)</f>
        <v/>
      </c>
      <c r="G217" s="149" t="str">
        <f>IF(Протокол!J169="","",Протокол!J169)</f>
        <v/>
      </c>
      <c r="H217" s="149" t="str">
        <f>IF(Протокол!K169="","",Протокол!K169)</f>
        <v/>
      </c>
      <c r="I217" s="149" t="str">
        <f>IF(Протокол!L169="","",Протокол!L169)</f>
        <v/>
      </c>
      <c r="J217" s="149" t="str">
        <f>IF(Протокол!M169="","",Протокол!M169)</f>
        <v/>
      </c>
      <c r="K217" s="149" t="str">
        <f>IF(Протокол!N169="","",Протокол!N169)</f>
        <v/>
      </c>
      <c r="L217" s="149" t="str">
        <f>IF(Протокол!O169="","",Протокол!O169)</f>
        <v/>
      </c>
      <c r="M217" s="149" t="str">
        <f>IF(Протокол!P169="","",Протокол!P169)</f>
        <v/>
      </c>
      <c r="N217" s="149" t="str">
        <f>IF(Протокол!Q169="","",Протокол!Q169)</f>
        <v/>
      </c>
      <c r="O217" s="149" t="str">
        <f>IF(Протокол!R169="","",Протокол!R169)</f>
        <v/>
      </c>
      <c r="P217" s="149" t="str">
        <f>IF(Протокол!S169="","",Протокол!S169)</f>
        <v/>
      </c>
      <c r="Q217" s="149" t="str">
        <f>IF(Протокол!T169="","",Протокол!T169)</f>
        <v/>
      </c>
      <c r="R217" s="149" t="str">
        <f>IF(Протокол!U169="","",Протокол!U169)</f>
        <v/>
      </c>
      <c r="S217" s="149" t="str">
        <f>IF(Протокол!V169="","",Протокол!V169)</f>
        <v/>
      </c>
      <c r="T217" s="149" t="str">
        <f>IF(Протокол!W169="","",Протокол!W169)</f>
        <v/>
      </c>
      <c r="U217" s="149" t="str">
        <f>IF(Протокол!X169="","",Протокол!X169)</f>
        <v/>
      </c>
      <c r="V217" s="149" t="str">
        <f>IF(Протокол!Y169="","",Протокол!Y169)</f>
        <v/>
      </c>
      <c r="W217" s="149" t="str">
        <f>IF(Протокол!Z169="","",Протокол!Z169)</f>
        <v/>
      </c>
      <c r="X217" s="149" t="str">
        <f>IF(Протокол!AA169="","",Протокол!AA169)</f>
        <v/>
      </c>
      <c r="Y217" s="149" t="str">
        <f>IF(AND(LEN(C217)&gt;0,Z217&gt;0,Z217&lt;21),Протокол!BF169,"")</f>
        <v/>
      </c>
      <c r="Z217" s="147" t="str">
        <f>IF(Протокол!F169="","",Протокол!F169)</f>
        <v/>
      </c>
      <c r="AB217" s="149" t="str">
        <f>IF(Протокол!BD169="","",Протокол!BD169)</f>
        <v/>
      </c>
      <c r="AC217" s="149" t="str">
        <f>IF(Протокол!BE169="","",Протокол!BE169)</f>
        <v/>
      </c>
    </row>
    <row r="218" spans="1:29" x14ac:dyDescent="0.2">
      <c r="A218" s="147">
        <f t="shared" si="3"/>
        <v>0</v>
      </c>
      <c r="B218" s="148">
        <f>IF(Протокол!B170="","",Протокол!B170)</f>
        <v>161</v>
      </c>
      <c r="C218" s="148" t="str">
        <f>IF(Протокол!F170="","",Протокол!C170)</f>
        <v/>
      </c>
      <c r="D218" s="149" t="str">
        <f>IF(Протокол!G170="","",Протокол!G170)</f>
        <v/>
      </c>
      <c r="E218" s="149" t="str">
        <f>IF(Протокол!H170="","",Протокол!H170)</f>
        <v/>
      </c>
      <c r="F218" s="149" t="str">
        <f>IF(Протокол!I170="","",Протокол!I170)</f>
        <v/>
      </c>
      <c r="G218" s="149" t="str">
        <f>IF(Протокол!J170="","",Протокол!J170)</f>
        <v/>
      </c>
      <c r="H218" s="149" t="str">
        <f>IF(Протокол!K170="","",Протокол!K170)</f>
        <v/>
      </c>
      <c r="I218" s="149" t="str">
        <f>IF(Протокол!L170="","",Протокол!L170)</f>
        <v/>
      </c>
      <c r="J218" s="149" t="str">
        <f>IF(Протокол!M170="","",Протокол!M170)</f>
        <v/>
      </c>
      <c r="K218" s="149" t="str">
        <f>IF(Протокол!N170="","",Протокол!N170)</f>
        <v/>
      </c>
      <c r="L218" s="149" t="str">
        <f>IF(Протокол!O170="","",Протокол!O170)</f>
        <v/>
      </c>
      <c r="M218" s="149" t="str">
        <f>IF(Протокол!P170="","",Протокол!P170)</f>
        <v/>
      </c>
      <c r="N218" s="149" t="str">
        <f>IF(Протокол!Q170="","",Протокол!Q170)</f>
        <v/>
      </c>
      <c r="O218" s="149" t="str">
        <f>IF(Протокол!R170="","",Протокол!R170)</f>
        <v/>
      </c>
      <c r="P218" s="149" t="str">
        <f>IF(Протокол!S170="","",Протокол!S170)</f>
        <v/>
      </c>
      <c r="Q218" s="149" t="str">
        <f>IF(Протокол!T170="","",Протокол!T170)</f>
        <v/>
      </c>
      <c r="R218" s="149" t="str">
        <f>IF(Протокол!U170="","",Протокол!U170)</f>
        <v/>
      </c>
      <c r="S218" s="149" t="str">
        <f>IF(Протокол!V170="","",Протокол!V170)</f>
        <v/>
      </c>
      <c r="T218" s="149" t="str">
        <f>IF(Протокол!W170="","",Протокол!W170)</f>
        <v/>
      </c>
      <c r="U218" s="149" t="str">
        <f>IF(Протокол!X170="","",Протокол!X170)</f>
        <v/>
      </c>
      <c r="V218" s="149" t="str">
        <f>IF(Протокол!Y170="","",Протокол!Y170)</f>
        <v/>
      </c>
      <c r="W218" s="149" t="str">
        <f>IF(Протокол!Z170="","",Протокол!Z170)</f>
        <v/>
      </c>
      <c r="X218" s="149" t="str">
        <f>IF(Протокол!AA170="","",Протокол!AA170)</f>
        <v/>
      </c>
      <c r="Y218" s="149" t="str">
        <f>IF(AND(LEN(C218)&gt;0,Z218&gt;0,Z218&lt;21),Протокол!BF170,"")</f>
        <v/>
      </c>
      <c r="Z218" s="147" t="str">
        <f>IF(Протокол!F170="","",Протокол!F170)</f>
        <v/>
      </c>
      <c r="AB218" s="149" t="str">
        <f>IF(Протокол!BD170="","",Протокол!BD170)</f>
        <v/>
      </c>
      <c r="AC218" s="149" t="str">
        <f>IF(Протокол!BE170="","",Протокол!BE170)</f>
        <v/>
      </c>
    </row>
    <row r="219" spans="1:29" x14ac:dyDescent="0.2">
      <c r="A219" s="147">
        <f t="shared" si="3"/>
        <v>0</v>
      </c>
      <c r="B219" s="148">
        <f>IF(Протокол!B171="","",Протокол!B171)</f>
        <v>162</v>
      </c>
      <c r="C219" s="148" t="str">
        <f>IF(Протокол!F171="","",Протокол!C171)</f>
        <v/>
      </c>
      <c r="D219" s="149" t="str">
        <f>IF(Протокол!G171="","",Протокол!G171)</f>
        <v/>
      </c>
      <c r="E219" s="149" t="str">
        <f>IF(Протокол!H171="","",Протокол!H171)</f>
        <v/>
      </c>
      <c r="F219" s="149" t="str">
        <f>IF(Протокол!I171="","",Протокол!I171)</f>
        <v/>
      </c>
      <c r="G219" s="149" t="str">
        <f>IF(Протокол!J171="","",Протокол!J171)</f>
        <v/>
      </c>
      <c r="H219" s="149" t="str">
        <f>IF(Протокол!K171="","",Протокол!K171)</f>
        <v/>
      </c>
      <c r="I219" s="149" t="str">
        <f>IF(Протокол!L171="","",Протокол!L171)</f>
        <v/>
      </c>
      <c r="J219" s="149" t="str">
        <f>IF(Протокол!M171="","",Протокол!M171)</f>
        <v/>
      </c>
      <c r="K219" s="149" t="str">
        <f>IF(Протокол!N171="","",Протокол!N171)</f>
        <v/>
      </c>
      <c r="L219" s="149" t="str">
        <f>IF(Протокол!O171="","",Протокол!O171)</f>
        <v/>
      </c>
      <c r="M219" s="149" t="str">
        <f>IF(Протокол!P171="","",Протокол!P171)</f>
        <v/>
      </c>
      <c r="N219" s="149" t="str">
        <f>IF(Протокол!Q171="","",Протокол!Q171)</f>
        <v/>
      </c>
      <c r="O219" s="149" t="str">
        <f>IF(Протокол!R171="","",Протокол!R171)</f>
        <v/>
      </c>
      <c r="P219" s="149" t="str">
        <f>IF(Протокол!S171="","",Протокол!S171)</f>
        <v/>
      </c>
      <c r="Q219" s="149" t="str">
        <f>IF(Протокол!T171="","",Протокол!T171)</f>
        <v/>
      </c>
      <c r="R219" s="149" t="str">
        <f>IF(Протокол!U171="","",Протокол!U171)</f>
        <v/>
      </c>
      <c r="S219" s="149" t="str">
        <f>IF(Протокол!V171="","",Протокол!V171)</f>
        <v/>
      </c>
      <c r="T219" s="149" t="str">
        <f>IF(Протокол!W171="","",Протокол!W171)</f>
        <v/>
      </c>
      <c r="U219" s="149" t="str">
        <f>IF(Протокол!X171="","",Протокол!X171)</f>
        <v/>
      </c>
      <c r="V219" s="149" t="str">
        <f>IF(Протокол!Y171="","",Протокол!Y171)</f>
        <v/>
      </c>
      <c r="W219" s="149" t="str">
        <f>IF(Протокол!Z171="","",Протокол!Z171)</f>
        <v/>
      </c>
      <c r="X219" s="149" t="str">
        <f>IF(Протокол!AA171="","",Протокол!AA171)</f>
        <v/>
      </c>
      <c r="Y219" s="149" t="str">
        <f>IF(AND(LEN(C219)&gt;0,Z219&gt;0,Z219&lt;21),Протокол!BF171,"")</f>
        <v/>
      </c>
      <c r="Z219" s="147" t="str">
        <f>IF(Протокол!F171="","",Протокол!F171)</f>
        <v/>
      </c>
      <c r="AB219" s="149" t="str">
        <f>IF(Протокол!BD171="","",Протокол!BD171)</f>
        <v/>
      </c>
      <c r="AC219" s="149" t="str">
        <f>IF(Протокол!BE171="","",Протокол!BE171)</f>
        <v/>
      </c>
    </row>
    <row r="220" spans="1:29" x14ac:dyDescent="0.2">
      <c r="A220" s="147">
        <f t="shared" si="3"/>
        <v>0</v>
      </c>
      <c r="B220" s="148">
        <f>IF(Протокол!B172="","",Протокол!B172)</f>
        <v>163</v>
      </c>
      <c r="C220" s="148" t="str">
        <f>IF(Протокол!F172="","",Протокол!C172)</f>
        <v/>
      </c>
      <c r="D220" s="149" t="str">
        <f>IF(Протокол!G172="","",Протокол!G172)</f>
        <v/>
      </c>
      <c r="E220" s="149" t="str">
        <f>IF(Протокол!H172="","",Протокол!H172)</f>
        <v/>
      </c>
      <c r="F220" s="149" t="str">
        <f>IF(Протокол!I172="","",Протокол!I172)</f>
        <v/>
      </c>
      <c r="G220" s="149" t="str">
        <f>IF(Протокол!J172="","",Протокол!J172)</f>
        <v/>
      </c>
      <c r="H220" s="149" t="str">
        <f>IF(Протокол!K172="","",Протокол!K172)</f>
        <v/>
      </c>
      <c r="I220" s="149" t="str">
        <f>IF(Протокол!L172="","",Протокол!L172)</f>
        <v/>
      </c>
      <c r="J220" s="149" t="str">
        <f>IF(Протокол!M172="","",Протокол!M172)</f>
        <v/>
      </c>
      <c r="K220" s="149" t="str">
        <f>IF(Протокол!N172="","",Протокол!N172)</f>
        <v/>
      </c>
      <c r="L220" s="149" t="str">
        <f>IF(Протокол!O172="","",Протокол!O172)</f>
        <v/>
      </c>
      <c r="M220" s="149" t="str">
        <f>IF(Протокол!P172="","",Протокол!P172)</f>
        <v/>
      </c>
      <c r="N220" s="149" t="str">
        <f>IF(Протокол!Q172="","",Протокол!Q172)</f>
        <v/>
      </c>
      <c r="O220" s="149" t="str">
        <f>IF(Протокол!R172="","",Протокол!R172)</f>
        <v/>
      </c>
      <c r="P220" s="149" t="str">
        <f>IF(Протокол!S172="","",Протокол!S172)</f>
        <v/>
      </c>
      <c r="Q220" s="149" t="str">
        <f>IF(Протокол!T172="","",Протокол!T172)</f>
        <v/>
      </c>
      <c r="R220" s="149" t="str">
        <f>IF(Протокол!U172="","",Протокол!U172)</f>
        <v/>
      </c>
      <c r="S220" s="149" t="str">
        <f>IF(Протокол!V172="","",Протокол!V172)</f>
        <v/>
      </c>
      <c r="T220" s="149" t="str">
        <f>IF(Протокол!W172="","",Протокол!W172)</f>
        <v/>
      </c>
      <c r="U220" s="149" t="str">
        <f>IF(Протокол!X172="","",Протокол!X172)</f>
        <v/>
      </c>
      <c r="V220" s="149" t="str">
        <f>IF(Протокол!Y172="","",Протокол!Y172)</f>
        <v/>
      </c>
      <c r="W220" s="149" t="str">
        <f>IF(Протокол!Z172="","",Протокол!Z172)</f>
        <v/>
      </c>
      <c r="X220" s="149" t="str">
        <f>IF(Протокол!AA172="","",Протокол!AA172)</f>
        <v/>
      </c>
      <c r="Y220" s="149" t="str">
        <f>IF(AND(LEN(C220)&gt;0,Z220&gt;0,Z220&lt;21),Протокол!BF172,"")</f>
        <v/>
      </c>
      <c r="Z220" s="147" t="str">
        <f>IF(Протокол!F172="","",Протокол!F172)</f>
        <v/>
      </c>
      <c r="AB220" s="149" t="str">
        <f>IF(Протокол!BD172="","",Протокол!BD172)</f>
        <v/>
      </c>
      <c r="AC220" s="149" t="str">
        <f>IF(Протокол!BE172="","",Протокол!BE172)</f>
        <v/>
      </c>
    </row>
    <row r="221" spans="1:29" x14ac:dyDescent="0.2">
      <c r="A221" s="147">
        <f t="shared" si="3"/>
        <v>0</v>
      </c>
      <c r="B221" s="148">
        <f>IF(Протокол!B173="","",Протокол!B173)</f>
        <v>164</v>
      </c>
      <c r="C221" s="148" t="str">
        <f>IF(Протокол!F173="","",Протокол!C173)</f>
        <v/>
      </c>
      <c r="D221" s="149" t="str">
        <f>IF(Протокол!G173="","",Протокол!G173)</f>
        <v/>
      </c>
      <c r="E221" s="149" t="str">
        <f>IF(Протокол!H173="","",Протокол!H173)</f>
        <v/>
      </c>
      <c r="F221" s="149" t="str">
        <f>IF(Протокол!I173="","",Протокол!I173)</f>
        <v/>
      </c>
      <c r="G221" s="149" t="str">
        <f>IF(Протокол!J173="","",Протокол!J173)</f>
        <v/>
      </c>
      <c r="H221" s="149" t="str">
        <f>IF(Протокол!K173="","",Протокол!K173)</f>
        <v/>
      </c>
      <c r="I221" s="149" t="str">
        <f>IF(Протокол!L173="","",Протокол!L173)</f>
        <v/>
      </c>
      <c r="J221" s="149" t="str">
        <f>IF(Протокол!M173="","",Протокол!M173)</f>
        <v/>
      </c>
      <c r="K221" s="149" t="str">
        <f>IF(Протокол!N173="","",Протокол!N173)</f>
        <v/>
      </c>
      <c r="L221" s="149" t="str">
        <f>IF(Протокол!O173="","",Протокол!O173)</f>
        <v/>
      </c>
      <c r="M221" s="149" t="str">
        <f>IF(Протокол!P173="","",Протокол!P173)</f>
        <v/>
      </c>
      <c r="N221" s="149" t="str">
        <f>IF(Протокол!Q173="","",Протокол!Q173)</f>
        <v/>
      </c>
      <c r="O221" s="149" t="str">
        <f>IF(Протокол!R173="","",Протокол!R173)</f>
        <v/>
      </c>
      <c r="P221" s="149" t="str">
        <f>IF(Протокол!S173="","",Протокол!S173)</f>
        <v/>
      </c>
      <c r="Q221" s="149" t="str">
        <f>IF(Протокол!T173="","",Протокол!T173)</f>
        <v/>
      </c>
      <c r="R221" s="149" t="str">
        <f>IF(Протокол!U173="","",Протокол!U173)</f>
        <v/>
      </c>
      <c r="S221" s="149" t="str">
        <f>IF(Протокол!V173="","",Протокол!V173)</f>
        <v/>
      </c>
      <c r="T221" s="149" t="str">
        <f>IF(Протокол!W173="","",Протокол!W173)</f>
        <v/>
      </c>
      <c r="U221" s="149" t="str">
        <f>IF(Протокол!X173="","",Протокол!X173)</f>
        <v/>
      </c>
      <c r="V221" s="149" t="str">
        <f>IF(Протокол!Y173="","",Протокол!Y173)</f>
        <v/>
      </c>
      <c r="W221" s="149" t="str">
        <f>IF(Протокол!Z173="","",Протокол!Z173)</f>
        <v/>
      </c>
      <c r="X221" s="149" t="str">
        <f>IF(Протокол!AA173="","",Протокол!AA173)</f>
        <v/>
      </c>
      <c r="Y221" s="149" t="str">
        <f>IF(AND(LEN(C221)&gt;0,Z221&gt;0,Z221&lt;21),Протокол!BF173,"")</f>
        <v/>
      </c>
      <c r="Z221" s="147" t="str">
        <f>IF(Протокол!F173="","",Протокол!F173)</f>
        <v/>
      </c>
      <c r="AB221" s="149" t="str">
        <f>IF(Протокол!BD173="","",Протокол!BD173)</f>
        <v/>
      </c>
      <c r="AC221" s="149" t="str">
        <f>IF(Протокол!BE173="","",Протокол!BE173)</f>
        <v/>
      </c>
    </row>
    <row r="222" spans="1:29" x14ac:dyDescent="0.2">
      <c r="A222" s="147">
        <f t="shared" si="3"/>
        <v>0</v>
      </c>
      <c r="B222" s="148">
        <f>IF(Протокол!B174="","",Протокол!B174)</f>
        <v>165</v>
      </c>
      <c r="C222" s="148" t="str">
        <f>IF(Протокол!F174="","",Протокол!C174)</f>
        <v/>
      </c>
      <c r="D222" s="149" t="str">
        <f>IF(Протокол!G174="","",Протокол!G174)</f>
        <v/>
      </c>
      <c r="E222" s="149" t="str">
        <f>IF(Протокол!H174="","",Протокол!H174)</f>
        <v/>
      </c>
      <c r="F222" s="149" t="str">
        <f>IF(Протокол!I174="","",Протокол!I174)</f>
        <v/>
      </c>
      <c r="G222" s="149" t="str">
        <f>IF(Протокол!J174="","",Протокол!J174)</f>
        <v/>
      </c>
      <c r="H222" s="149" t="str">
        <f>IF(Протокол!K174="","",Протокол!K174)</f>
        <v/>
      </c>
      <c r="I222" s="149" t="str">
        <f>IF(Протокол!L174="","",Протокол!L174)</f>
        <v/>
      </c>
      <c r="J222" s="149" t="str">
        <f>IF(Протокол!M174="","",Протокол!M174)</f>
        <v/>
      </c>
      <c r="K222" s="149" t="str">
        <f>IF(Протокол!N174="","",Протокол!N174)</f>
        <v/>
      </c>
      <c r="L222" s="149" t="str">
        <f>IF(Протокол!O174="","",Протокол!O174)</f>
        <v/>
      </c>
      <c r="M222" s="149" t="str">
        <f>IF(Протокол!P174="","",Протокол!P174)</f>
        <v/>
      </c>
      <c r="N222" s="149" t="str">
        <f>IF(Протокол!Q174="","",Протокол!Q174)</f>
        <v/>
      </c>
      <c r="O222" s="149" t="str">
        <f>IF(Протокол!R174="","",Протокол!R174)</f>
        <v/>
      </c>
      <c r="P222" s="149" t="str">
        <f>IF(Протокол!S174="","",Протокол!S174)</f>
        <v/>
      </c>
      <c r="Q222" s="149" t="str">
        <f>IF(Протокол!T174="","",Протокол!T174)</f>
        <v/>
      </c>
      <c r="R222" s="149" t="str">
        <f>IF(Протокол!U174="","",Протокол!U174)</f>
        <v/>
      </c>
      <c r="S222" s="149" t="str">
        <f>IF(Протокол!V174="","",Протокол!V174)</f>
        <v/>
      </c>
      <c r="T222" s="149" t="str">
        <f>IF(Протокол!W174="","",Протокол!W174)</f>
        <v/>
      </c>
      <c r="U222" s="149" t="str">
        <f>IF(Протокол!X174="","",Протокол!X174)</f>
        <v/>
      </c>
      <c r="V222" s="149" t="str">
        <f>IF(Протокол!Y174="","",Протокол!Y174)</f>
        <v/>
      </c>
      <c r="W222" s="149" t="str">
        <f>IF(Протокол!Z174="","",Протокол!Z174)</f>
        <v/>
      </c>
      <c r="X222" s="149" t="str">
        <f>IF(Протокол!AA174="","",Протокол!AA174)</f>
        <v/>
      </c>
      <c r="Y222" s="149" t="str">
        <f>IF(AND(LEN(C222)&gt;0,Z222&gt;0,Z222&lt;21),Протокол!BF174,"")</f>
        <v/>
      </c>
      <c r="Z222" s="147" t="str">
        <f>IF(Протокол!F174="","",Протокол!F174)</f>
        <v/>
      </c>
      <c r="AB222" s="149" t="str">
        <f>IF(Протокол!BD174="","",Протокол!BD174)</f>
        <v/>
      </c>
      <c r="AC222" s="149" t="str">
        <f>IF(Протокол!BE174="","",Протокол!BE174)</f>
        <v/>
      </c>
    </row>
    <row r="223" spans="1:29" x14ac:dyDescent="0.2">
      <c r="A223" s="147">
        <f t="shared" si="3"/>
        <v>0</v>
      </c>
      <c r="B223" s="148">
        <f>IF(Протокол!B175="","",Протокол!B175)</f>
        <v>166</v>
      </c>
      <c r="C223" s="148" t="str">
        <f>IF(Протокол!F175="","",Протокол!C175)</f>
        <v/>
      </c>
      <c r="D223" s="149" t="str">
        <f>IF(Протокол!G175="","",Протокол!G175)</f>
        <v/>
      </c>
      <c r="E223" s="149" t="str">
        <f>IF(Протокол!H175="","",Протокол!H175)</f>
        <v/>
      </c>
      <c r="F223" s="149" t="str">
        <f>IF(Протокол!I175="","",Протокол!I175)</f>
        <v/>
      </c>
      <c r="G223" s="149" t="str">
        <f>IF(Протокол!J175="","",Протокол!J175)</f>
        <v/>
      </c>
      <c r="H223" s="149" t="str">
        <f>IF(Протокол!K175="","",Протокол!K175)</f>
        <v/>
      </c>
      <c r="I223" s="149" t="str">
        <f>IF(Протокол!L175="","",Протокол!L175)</f>
        <v/>
      </c>
      <c r="J223" s="149" t="str">
        <f>IF(Протокол!M175="","",Протокол!M175)</f>
        <v/>
      </c>
      <c r="K223" s="149" t="str">
        <f>IF(Протокол!N175="","",Протокол!N175)</f>
        <v/>
      </c>
      <c r="L223" s="149" t="str">
        <f>IF(Протокол!O175="","",Протокол!O175)</f>
        <v/>
      </c>
      <c r="M223" s="149" t="str">
        <f>IF(Протокол!P175="","",Протокол!P175)</f>
        <v/>
      </c>
      <c r="N223" s="149" t="str">
        <f>IF(Протокол!Q175="","",Протокол!Q175)</f>
        <v/>
      </c>
      <c r="O223" s="149" t="str">
        <f>IF(Протокол!R175="","",Протокол!R175)</f>
        <v/>
      </c>
      <c r="P223" s="149" t="str">
        <f>IF(Протокол!S175="","",Протокол!S175)</f>
        <v/>
      </c>
      <c r="Q223" s="149" t="str">
        <f>IF(Протокол!T175="","",Протокол!T175)</f>
        <v/>
      </c>
      <c r="R223" s="149" t="str">
        <f>IF(Протокол!U175="","",Протокол!U175)</f>
        <v/>
      </c>
      <c r="S223" s="149" t="str">
        <f>IF(Протокол!V175="","",Протокол!V175)</f>
        <v/>
      </c>
      <c r="T223" s="149" t="str">
        <f>IF(Протокол!W175="","",Протокол!W175)</f>
        <v/>
      </c>
      <c r="U223" s="149" t="str">
        <f>IF(Протокол!X175="","",Протокол!X175)</f>
        <v/>
      </c>
      <c r="V223" s="149" t="str">
        <f>IF(Протокол!Y175="","",Протокол!Y175)</f>
        <v/>
      </c>
      <c r="W223" s="149" t="str">
        <f>IF(Протокол!Z175="","",Протокол!Z175)</f>
        <v/>
      </c>
      <c r="X223" s="149" t="str">
        <f>IF(Протокол!AA175="","",Протокол!AA175)</f>
        <v/>
      </c>
      <c r="Y223" s="149" t="str">
        <f>IF(AND(LEN(C223)&gt;0,Z223&gt;0,Z223&lt;21),Протокол!BF175,"")</f>
        <v/>
      </c>
      <c r="Z223" s="147" t="str">
        <f>IF(Протокол!F175="","",Протокол!F175)</f>
        <v/>
      </c>
      <c r="AB223" s="149" t="str">
        <f>IF(Протокол!BD175="","",Протокол!BD175)</f>
        <v/>
      </c>
      <c r="AC223" s="149" t="str">
        <f>IF(Протокол!BE175="","",Протокол!BE175)</f>
        <v/>
      </c>
    </row>
    <row r="224" spans="1:29" x14ac:dyDescent="0.2">
      <c r="A224" s="147">
        <f t="shared" si="3"/>
        <v>0</v>
      </c>
      <c r="B224" s="148">
        <f>IF(Протокол!B176="","",Протокол!B176)</f>
        <v>167</v>
      </c>
      <c r="C224" s="148" t="str">
        <f>IF(Протокол!F176="","",Протокол!C176)</f>
        <v/>
      </c>
      <c r="D224" s="149" t="str">
        <f>IF(Протокол!G176="","",Протокол!G176)</f>
        <v/>
      </c>
      <c r="E224" s="149" t="str">
        <f>IF(Протокол!H176="","",Протокол!H176)</f>
        <v/>
      </c>
      <c r="F224" s="149" t="str">
        <f>IF(Протокол!I176="","",Протокол!I176)</f>
        <v/>
      </c>
      <c r="G224" s="149" t="str">
        <f>IF(Протокол!J176="","",Протокол!J176)</f>
        <v/>
      </c>
      <c r="H224" s="149" t="str">
        <f>IF(Протокол!K176="","",Протокол!K176)</f>
        <v/>
      </c>
      <c r="I224" s="149" t="str">
        <f>IF(Протокол!L176="","",Протокол!L176)</f>
        <v/>
      </c>
      <c r="J224" s="149" t="str">
        <f>IF(Протокол!M176="","",Протокол!M176)</f>
        <v/>
      </c>
      <c r="K224" s="149" t="str">
        <f>IF(Протокол!N176="","",Протокол!N176)</f>
        <v/>
      </c>
      <c r="L224" s="149" t="str">
        <f>IF(Протокол!O176="","",Протокол!O176)</f>
        <v/>
      </c>
      <c r="M224" s="149" t="str">
        <f>IF(Протокол!P176="","",Протокол!P176)</f>
        <v/>
      </c>
      <c r="N224" s="149" t="str">
        <f>IF(Протокол!Q176="","",Протокол!Q176)</f>
        <v/>
      </c>
      <c r="O224" s="149" t="str">
        <f>IF(Протокол!R176="","",Протокол!R176)</f>
        <v/>
      </c>
      <c r="P224" s="149" t="str">
        <f>IF(Протокол!S176="","",Протокол!S176)</f>
        <v/>
      </c>
      <c r="Q224" s="149" t="str">
        <f>IF(Протокол!T176="","",Протокол!T176)</f>
        <v/>
      </c>
      <c r="R224" s="149" t="str">
        <f>IF(Протокол!U176="","",Протокол!U176)</f>
        <v/>
      </c>
      <c r="S224" s="149" t="str">
        <f>IF(Протокол!V176="","",Протокол!V176)</f>
        <v/>
      </c>
      <c r="T224" s="149" t="str">
        <f>IF(Протокол!W176="","",Протокол!W176)</f>
        <v/>
      </c>
      <c r="U224" s="149" t="str">
        <f>IF(Протокол!X176="","",Протокол!X176)</f>
        <v/>
      </c>
      <c r="V224" s="149" t="str">
        <f>IF(Протокол!Y176="","",Протокол!Y176)</f>
        <v/>
      </c>
      <c r="W224" s="149" t="str">
        <f>IF(Протокол!Z176="","",Протокол!Z176)</f>
        <v/>
      </c>
      <c r="X224" s="149" t="str">
        <f>IF(Протокол!AA176="","",Протокол!AA176)</f>
        <v/>
      </c>
      <c r="Y224" s="149" t="str">
        <f>IF(AND(LEN(C224)&gt;0,Z224&gt;0,Z224&lt;21),Протокол!BF176,"")</f>
        <v/>
      </c>
      <c r="Z224" s="147" t="str">
        <f>IF(Протокол!F176="","",Протокол!F176)</f>
        <v/>
      </c>
      <c r="AB224" s="149" t="str">
        <f>IF(Протокол!BD176="","",Протокол!BD176)</f>
        <v/>
      </c>
      <c r="AC224" s="149" t="str">
        <f>IF(Протокол!BE176="","",Протокол!BE176)</f>
        <v/>
      </c>
    </row>
    <row r="225" spans="1:29" x14ac:dyDescent="0.2">
      <c r="A225" s="147">
        <f t="shared" si="3"/>
        <v>0</v>
      </c>
      <c r="B225" s="148">
        <f>IF(Протокол!B177="","",Протокол!B177)</f>
        <v>168</v>
      </c>
      <c r="C225" s="148" t="str">
        <f>IF(Протокол!F177="","",Протокол!C177)</f>
        <v/>
      </c>
      <c r="D225" s="149" t="str">
        <f>IF(Протокол!G177="","",Протокол!G177)</f>
        <v/>
      </c>
      <c r="E225" s="149" t="str">
        <f>IF(Протокол!H177="","",Протокол!H177)</f>
        <v/>
      </c>
      <c r="F225" s="149" t="str">
        <f>IF(Протокол!I177="","",Протокол!I177)</f>
        <v/>
      </c>
      <c r="G225" s="149" t="str">
        <f>IF(Протокол!J177="","",Протокол!J177)</f>
        <v/>
      </c>
      <c r="H225" s="149" t="str">
        <f>IF(Протокол!K177="","",Протокол!K177)</f>
        <v/>
      </c>
      <c r="I225" s="149" t="str">
        <f>IF(Протокол!L177="","",Протокол!L177)</f>
        <v/>
      </c>
      <c r="J225" s="149" t="str">
        <f>IF(Протокол!M177="","",Протокол!M177)</f>
        <v/>
      </c>
      <c r="K225" s="149" t="str">
        <f>IF(Протокол!N177="","",Протокол!N177)</f>
        <v/>
      </c>
      <c r="L225" s="149" t="str">
        <f>IF(Протокол!O177="","",Протокол!O177)</f>
        <v/>
      </c>
      <c r="M225" s="149" t="str">
        <f>IF(Протокол!P177="","",Протокол!P177)</f>
        <v/>
      </c>
      <c r="N225" s="149" t="str">
        <f>IF(Протокол!Q177="","",Протокол!Q177)</f>
        <v/>
      </c>
      <c r="O225" s="149" t="str">
        <f>IF(Протокол!R177="","",Протокол!R177)</f>
        <v/>
      </c>
      <c r="P225" s="149" t="str">
        <f>IF(Протокол!S177="","",Протокол!S177)</f>
        <v/>
      </c>
      <c r="Q225" s="149" t="str">
        <f>IF(Протокол!T177="","",Протокол!T177)</f>
        <v/>
      </c>
      <c r="R225" s="149" t="str">
        <f>IF(Протокол!U177="","",Протокол!U177)</f>
        <v/>
      </c>
      <c r="S225" s="149" t="str">
        <f>IF(Протокол!V177="","",Протокол!V177)</f>
        <v/>
      </c>
      <c r="T225" s="149" t="str">
        <f>IF(Протокол!W177="","",Протокол!W177)</f>
        <v/>
      </c>
      <c r="U225" s="149" t="str">
        <f>IF(Протокол!X177="","",Протокол!X177)</f>
        <v/>
      </c>
      <c r="V225" s="149" t="str">
        <f>IF(Протокол!Y177="","",Протокол!Y177)</f>
        <v/>
      </c>
      <c r="W225" s="149" t="str">
        <f>IF(Протокол!Z177="","",Протокол!Z177)</f>
        <v/>
      </c>
      <c r="X225" s="149" t="str">
        <f>IF(Протокол!AA177="","",Протокол!AA177)</f>
        <v/>
      </c>
      <c r="Y225" s="149" t="str">
        <f>IF(AND(LEN(C225)&gt;0,Z225&gt;0,Z225&lt;21),Протокол!BF177,"")</f>
        <v/>
      </c>
      <c r="Z225" s="147" t="str">
        <f>IF(Протокол!F177="","",Протокол!F177)</f>
        <v/>
      </c>
      <c r="AB225" s="149" t="str">
        <f>IF(Протокол!BD177="","",Протокол!BD177)</f>
        <v/>
      </c>
      <c r="AC225" s="149" t="str">
        <f>IF(Протокол!BE177="","",Протокол!BE177)</f>
        <v/>
      </c>
    </row>
    <row r="226" spans="1:29" x14ac:dyDescent="0.2">
      <c r="A226" s="147">
        <f t="shared" si="3"/>
        <v>0</v>
      </c>
      <c r="B226" s="148">
        <f>IF(Протокол!B178="","",Протокол!B178)</f>
        <v>169</v>
      </c>
      <c r="C226" s="148" t="str">
        <f>IF(Протокол!F178="","",Протокол!C178)</f>
        <v/>
      </c>
      <c r="D226" s="149" t="str">
        <f>IF(Протокол!G178="","",Протокол!G178)</f>
        <v/>
      </c>
      <c r="E226" s="149" t="str">
        <f>IF(Протокол!H178="","",Протокол!H178)</f>
        <v/>
      </c>
      <c r="F226" s="149" t="str">
        <f>IF(Протокол!I178="","",Протокол!I178)</f>
        <v/>
      </c>
      <c r="G226" s="149" t="str">
        <f>IF(Протокол!J178="","",Протокол!J178)</f>
        <v/>
      </c>
      <c r="H226" s="149" t="str">
        <f>IF(Протокол!K178="","",Протокол!K178)</f>
        <v/>
      </c>
      <c r="I226" s="149" t="str">
        <f>IF(Протокол!L178="","",Протокол!L178)</f>
        <v/>
      </c>
      <c r="J226" s="149" t="str">
        <f>IF(Протокол!M178="","",Протокол!M178)</f>
        <v/>
      </c>
      <c r="K226" s="149" t="str">
        <f>IF(Протокол!N178="","",Протокол!N178)</f>
        <v/>
      </c>
      <c r="L226" s="149" t="str">
        <f>IF(Протокол!O178="","",Протокол!O178)</f>
        <v/>
      </c>
      <c r="M226" s="149" t="str">
        <f>IF(Протокол!P178="","",Протокол!P178)</f>
        <v/>
      </c>
      <c r="N226" s="149" t="str">
        <f>IF(Протокол!Q178="","",Протокол!Q178)</f>
        <v/>
      </c>
      <c r="O226" s="149" t="str">
        <f>IF(Протокол!R178="","",Протокол!R178)</f>
        <v/>
      </c>
      <c r="P226" s="149" t="str">
        <f>IF(Протокол!S178="","",Протокол!S178)</f>
        <v/>
      </c>
      <c r="Q226" s="149" t="str">
        <f>IF(Протокол!T178="","",Протокол!T178)</f>
        <v/>
      </c>
      <c r="R226" s="149" t="str">
        <f>IF(Протокол!U178="","",Протокол!U178)</f>
        <v/>
      </c>
      <c r="S226" s="149" t="str">
        <f>IF(Протокол!V178="","",Протокол!V178)</f>
        <v/>
      </c>
      <c r="T226" s="149" t="str">
        <f>IF(Протокол!W178="","",Протокол!W178)</f>
        <v/>
      </c>
      <c r="U226" s="149" t="str">
        <f>IF(Протокол!X178="","",Протокол!X178)</f>
        <v/>
      </c>
      <c r="V226" s="149" t="str">
        <f>IF(Протокол!Y178="","",Протокол!Y178)</f>
        <v/>
      </c>
      <c r="W226" s="149" t="str">
        <f>IF(Протокол!Z178="","",Протокол!Z178)</f>
        <v/>
      </c>
      <c r="X226" s="149" t="str">
        <f>IF(Протокол!AA178="","",Протокол!AA178)</f>
        <v/>
      </c>
      <c r="Y226" s="149" t="str">
        <f>IF(AND(LEN(C226)&gt;0,Z226&gt;0,Z226&lt;21),Протокол!BF178,"")</f>
        <v/>
      </c>
      <c r="Z226" s="147" t="str">
        <f>IF(Протокол!F178="","",Протокол!F178)</f>
        <v/>
      </c>
      <c r="AB226" s="149" t="str">
        <f>IF(Протокол!BD178="","",Протокол!BD178)</f>
        <v/>
      </c>
      <c r="AC226" s="149" t="str">
        <f>IF(Протокол!BE178="","",Протокол!BE178)</f>
        <v/>
      </c>
    </row>
    <row r="227" spans="1:29" x14ac:dyDescent="0.2">
      <c r="A227" s="147">
        <f t="shared" si="3"/>
        <v>0</v>
      </c>
      <c r="B227" s="148">
        <f>IF(Протокол!B179="","",Протокол!B179)</f>
        <v>170</v>
      </c>
      <c r="C227" s="148" t="str">
        <f>IF(Протокол!F179="","",Протокол!C179)</f>
        <v/>
      </c>
      <c r="D227" s="149" t="str">
        <f>IF(Протокол!G179="","",Протокол!G179)</f>
        <v/>
      </c>
      <c r="E227" s="149" t="str">
        <f>IF(Протокол!H179="","",Протокол!H179)</f>
        <v/>
      </c>
      <c r="F227" s="149" t="str">
        <f>IF(Протокол!I179="","",Протокол!I179)</f>
        <v/>
      </c>
      <c r="G227" s="149" t="str">
        <f>IF(Протокол!J179="","",Протокол!J179)</f>
        <v/>
      </c>
      <c r="H227" s="149" t="str">
        <f>IF(Протокол!K179="","",Протокол!K179)</f>
        <v/>
      </c>
      <c r="I227" s="149" t="str">
        <f>IF(Протокол!L179="","",Протокол!L179)</f>
        <v/>
      </c>
      <c r="J227" s="149" t="str">
        <f>IF(Протокол!M179="","",Протокол!M179)</f>
        <v/>
      </c>
      <c r="K227" s="149" t="str">
        <f>IF(Протокол!N179="","",Протокол!N179)</f>
        <v/>
      </c>
      <c r="L227" s="149" t="str">
        <f>IF(Протокол!O179="","",Протокол!O179)</f>
        <v/>
      </c>
      <c r="M227" s="149" t="str">
        <f>IF(Протокол!P179="","",Протокол!P179)</f>
        <v/>
      </c>
      <c r="N227" s="149" t="str">
        <f>IF(Протокол!Q179="","",Протокол!Q179)</f>
        <v/>
      </c>
      <c r="O227" s="149" t="str">
        <f>IF(Протокол!R179="","",Протокол!R179)</f>
        <v/>
      </c>
      <c r="P227" s="149" t="str">
        <f>IF(Протокол!S179="","",Протокол!S179)</f>
        <v/>
      </c>
      <c r="Q227" s="149" t="str">
        <f>IF(Протокол!T179="","",Протокол!T179)</f>
        <v/>
      </c>
      <c r="R227" s="149" t="str">
        <f>IF(Протокол!U179="","",Протокол!U179)</f>
        <v/>
      </c>
      <c r="S227" s="149" t="str">
        <f>IF(Протокол!V179="","",Протокол!V179)</f>
        <v/>
      </c>
      <c r="T227" s="149" t="str">
        <f>IF(Протокол!W179="","",Протокол!W179)</f>
        <v/>
      </c>
      <c r="U227" s="149" t="str">
        <f>IF(Протокол!X179="","",Протокол!X179)</f>
        <v/>
      </c>
      <c r="V227" s="149" t="str">
        <f>IF(Протокол!Y179="","",Протокол!Y179)</f>
        <v/>
      </c>
      <c r="W227" s="149" t="str">
        <f>IF(Протокол!Z179="","",Протокол!Z179)</f>
        <v/>
      </c>
      <c r="X227" s="149" t="str">
        <f>IF(Протокол!AA179="","",Протокол!AA179)</f>
        <v/>
      </c>
      <c r="Y227" s="149" t="str">
        <f>IF(AND(LEN(C227)&gt;0,Z227&gt;0,Z227&lt;21),Протокол!BF179,"")</f>
        <v/>
      </c>
      <c r="Z227" s="147" t="str">
        <f>IF(Протокол!F179="","",Протокол!F179)</f>
        <v/>
      </c>
      <c r="AB227" s="149" t="str">
        <f>IF(Протокол!BD179="","",Протокол!BD179)</f>
        <v/>
      </c>
      <c r="AC227" s="149" t="str">
        <f>IF(Протокол!BE179="","",Протокол!BE179)</f>
        <v/>
      </c>
    </row>
    <row r="228" spans="1:29" x14ac:dyDescent="0.2">
      <c r="A228" s="147">
        <f t="shared" si="3"/>
        <v>0</v>
      </c>
      <c r="B228" s="148">
        <f>IF(Протокол!B180="","",Протокол!B180)</f>
        <v>171</v>
      </c>
      <c r="C228" s="148" t="str">
        <f>IF(Протокол!F180="","",Протокол!C180)</f>
        <v/>
      </c>
      <c r="D228" s="149" t="str">
        <f>IF(Протокол!G180="","",Протокол!G180)</f>
        <v/>
      </c>
      <c r="E228" s="149" t="str">
        <f>IF(Протокол!H180="","",Протокол!H180)</f>
        <v/>
      </c>
      <c r="F228" s="149" t="str">
        <f>IF(Протокол!I180="","",Протокол!I180)</f>
        <v/>
      </c>
      <c r="G228" s="149" t="str">
        <f>IF(Протокол!J180="","",Протокол!J180)</f>
        <v/>
      </c>
      <c r="H228" s="149" t="str">
        <f>IF(Протокол!K180="","",Протокол!K180)</f>
        <v/>
      </c>
      <c r="I228" s="149" t="str">
        <f>IF(Протокол!L180="","",Протокол!L180)</f>
        <v/>
      </c>
      <c r="J228" s="149" t="str">
        <f>IF(Протокол!M180="","",Протокол!M180)</f>
        <v/>
      </c>
      <c r="K228" s="149" t="str">
        <f>IF(Протокол!N180="","",Протокол!N180)</f>
        <v/>
      </c>
      <c r="L228" s="149" t="str">
        <f>IF(Протокол!O180="","",Протокол!O180)</f>
        <v/>
      </c>
      <c r="M228" s="149" t="str">
        <f>IF(Протокол!P180="","",Протокол!P180)</f>
        <v/>
      </c>
      <c r="N228" s="149" t="str">
        <f>IF(Протокол!Q180="","",Протокол!Q180)</f>
        <v/>
      </c>
      <c r="O228" s="149" t="str">
        <f>IF(Протокол!R180="","",Протокол!R180)</f>
        <v/>
      </c>
      <c r="P228" s="149" t="str">
        <f>IF(Протокол!S180="","",Протокол!S180)</f>
        <v/>
      </c>
      <c r="Q228" s="149" t="str">
        <f>IF(Протокол!T180="","",Протокол!T180)</f>
        <v/>
      </c>
      <c r="R228" s="149" t="str">
        <f>IF(Протокол!U180="","",Протокол!U180)</f>
        <v/>
      </c>
      <c r="S228" s="149" t="str">
        <f>IF(Протокол!V180="","",Протокол!V180)</f>
        <v/>
      </c>
      <c r="T228" s="149" t="str">
        <f>IF(Протокол!W180="","",Протокол!W180)</f>
        <v/>
      </c>
      <c r="U228" s="149" t="str">
        <f>IF(Протокол!X180="","",Протокол!X180)</f>
        <v/>
      </c>
      <c r="V228" s="149" t="str">
        <f>IF(Протокол!Y180="","",Протокол!Y180)</f>
        <v/>
      </c>
      <c r="W228" s="149" t="str">
        <f>IF(Протокол!Z180="","",Протокол!Z180)</f>
        <v/>
      </c>
      <c r="X228" s="149" t="str">
        <f>IF(Протокол!AA180="","",Протокол!AA180)</f>
        <v/>
      </c>
      <c r="Y228" s="149" t="str">
        <f>IF(AND(LEN(C228)&gt;0,Z228&gt;0,Z228&lt;21),Протокол!BF180,"")</f>
        <v/>
      </c>
      <c r="Z228" s="147" t="str">
        <f>IF(Протокол!F180="","",Протокол!F180)</f>
        <v/>
      </c>
      <c r="AB228" s="149" t="str">
        <f>IF(Протокол!BD180="","",Протокол!BD180)</f>
        <v/>
      </c>
      <c r="AC228" s="149" t="str">
        <f>IF(Протокол!BE180="","",Протокол!BE180)</f>
        <v/>
      </c>
    </row>
    <row r="229" spans="1:29" x14ac:dyDescent="0.2">
      <c r="A229" s="147">
        <f t="shared" si="3"/>
        <v>0</v>
      </c>
      <c r="B229" s="148">
        <f>IF(Протокол!B181="","",Протокол!B181)</f>
        <v>172</v>
      </c>
      <c r="C229" s="148" t="str">
        <f>IF(Протокол!F181="","",Протокол!C181)</f>
        <v/>
      </c>
      <c r="D229" s="149" t="str">
        <f>IF(Протокол!G181="","",Протокол!G181)</f>
        <v/>
      </c>
      <c r="E229" s="149" t="str">
        <f>IF(Протокол!H181="","",Протокол!H181)</f>
        <v/>
      </c>
      <c r="F229" s="149" t="str">
        <f>IF(Протокол!I181="","",Протокол!I181)</f>
        <v/>
      </c>
      <c r="G229" s="149" t="str">
        <f>IF(Протокол!J181="","",Протокол!J181)</f>
        <v/>
      </c>
      <c r="H229" s="149" t="str">
        <f>IF(Протокол!K181="","",Протокол!K181)</f>
        <v/>
      </c>
      <c r="I229" s="149" t="str">
        <f>IF(Протокол!L181="","",Протокол!L181)</f>
        <v/>
      </c>
      <c r="J229" s="149" t="str">
        <f>IF(Протокол!M181="","",Протокол!M181)</f>
        <v/>
      </c>
      <c r="K229" s="149" t="str">
        <f>IF(Протокол!N181="","",Протокол!N181)</f>
        <v/>
      </c>
      <c r="L229" s="149" t="str">
        <f>IF(Протокол!O181="","",Протокол!O181)</f>
        <v/>
      </c>
      <c r="M229" s="149" t="str">
        <f>IF(Протокол!P181="","",Протокол!P181)</f>
        <v/>
      </c>
      <c r="N229" s="149" t="str">
        <f>IF(Протокол!Q181="","",Протокол!Q181)</f>
        <v/>
      </c>
      <c r="O229" s="149" t="str">
        <f>IF(Протокол!R181="","",Протокол!R181)</f>
        <v/>
      </c>
      <c r="P229" s="149" t="str">
        <f>IF(Протокол!S181="","",Протокол!S181)</f>
        <v/>
      </c>
      <c r="Q229" s="149" t="str">
        <f>IF(Протокол!T181="","",Протокол!T181)</f>
        <v/>
      </c>
      <c r="R229" s="149" t="str">
        <f>IF(Протокол!U181="","",Протокол!U181)</f>
        <v/>
      </c>
      <c r="S229" s="149" t="str">
        <f>IF(Протокол!V181="","",Протокол!V181)</f>
        <v/>
      </c>
      <c r="T229" s="149" t="str">
        <f>IF(Протокол!W181="","",Протокол!W181)</f>
        <v/>
      </c>
      <c r="U229" s="149" t="str">
        <f>IF(Протокол!X181="","",Протокол!X181)</f>
        <v/>
      </c>
      <c r="V229" s="149" t="str">
        <f>IF(Протокол!Y181="","",Протокол!Y181)</f>
        <v/>
      </c>
      <c r="W229" s="149" t="str">
        <f>IF(Протокол!Z181="","",Протокол!Z181)</f>
        <v/>
      </c>
      <c r="X229" s="149" t="str">
        <f>IF(Протокол!AA181="","",Протокол!AA181)</f>
        <v/>
      </c>
      <c r="Y229" s="149" t="str">
        <f>IF(AND(LEN(C229)&gt;0,Z229&gt;0,Z229&lt;21),Протокол!BF181,"")</f>
        <v/>
      </c>
      <c r="Z229" s="147" t="str">
        <f>IF(Протокол!F181="","",Протокол!F181)</f>
        <v/>
      </c>
      <c r="AB229" s="149" t="str">
        <f>IF(Протокол!BD181="","",Протокол!BD181)</f>
        <v/>
      </c>
      <c r="AC229" s="149" t="str">
        <f>IF(Протокол!BE181="","",Протокол!BE181)</f>
        <v/>
      </c>
    </row>
    <row r="230" spans="1:29" x14ac:dyDescent="0.2">
      <c r="A230" s="147">
        <f t="shared" si="3"/>
        <v>0</v>
      </c>
      <c r="B230" s="148">
        <f>IF(Протокол!B182="","",Протокол!B182)</f>
        <v>173</v>
      </c>
      <c r="C230" s="148" t="str">
        <f>IF(Протокол!F182="","",Протокол!C182)</f>
        <v/>
      </c>
      <c r="D230" s="149" t="str">
        <f>IF(Протокол!G182="","",Протокол!G182)</f>
        <v/>
      </c>
      <c r="E230" s="149" t="str">
        <f>IF(Протокол!H182="","",Протокол!H182)</f>
        <v/>
      </c>
      <c r="F230" s="149" t="str">
        <f>IF(Протокол!I182="","",Протокол!I182)</f>
        <v/>
      </c>
      <c r="G230" s="149" t="str">
        <f>IF(Протокол!J182="","",Протокол!J182)</f>
        <v/>
      </c>
      <c r="H230" s="149" t="str">
        <f>IF(Протокол!K182="","",Протокол!K182)</f>
        <v/>
      </c>
      <c r="I230" s="149" t="str">
        <f>IF(Протокол!L182="","",Протокол!L182)</f>
        <v/>
      </c>
      <c r="J230" s="149" t="str">
        <f>IF(Протокол!M182="","",Протокол!M182)</f>
        <v/>
      </c>
      <c r="K230" s="149" t="str">
        <f>IF(Протокол!N182="","",Протокол!N182)</f>
        <v/>
      </c>
      <c r="L230" s="149" t="str">
        <f>IF(Протокол!O182="","",Протокол!O182)</f>
        <v/>
      </c>
      <c r="M230" s="149" t="str">
        <f>IF(Протокол!P182="","",Протокол!P182)</f>
        <v/>
      </c>
      <c r="N230" s="149" t="str">
        <f>IF(Протокол!Q182="","",Протокол!Q182)</f>
        <v/>
      </c>
      <c r="O230" s="149" t="str">
        <f>IF(Протокол!R182="","",Протокол!R182)</f>
        <v/>
      </c>
      <c r="P230" s="149" t="str">
        <f>IF(Протокол!S182="","",Протокол!S182)</f>
        <v/>
      </c>
      <c r="Q230" s="149" t="str">
        <f>IF(Протокол!T182="","",Протокол!T182)</f>
        <v/>
      </c>
      <c r="R230" s="149" t="str">
        <f>IF(Протокол!U182="","",Протокол!U182)</f>
        <v/>
      </c>
      <c r="S230" s="149" t="str">
        <f>IF(Протокол!V182="","",Протокол!V182)</f>
        <v/>
      </c>
      <c r="T230" s="149" t="str">
        <f>IF(Протокол!W182="","",Протокол!W182)</f>
        <v/>
      </c>
      <c r="U230" s="149" t="str">
        <f>IF(Протокол!X182="","",Протокол!X182)</f>
        <v/>
      </c>
      <c r="V230" s="149" t="str">
        <f>IF(Протокол!Y182="","",Протокол!Y182)</f>
        <v/>
      </c>
      <c r="W230" s="149" t="str">
        <f>IF(Протокол!Z182="","",Протокол!Z182)</f>
        <v/>
      </c>
      <c r="X230" s="149" t="str">
        <f>IF(Протокол!AA182="","",Протокол!AA182)</f>
        <v/>
      </c>
      <c r="Y230" s="149" t="str">
        <f>IF(AND(LEN(C230)&gt;0,Z230&gt;0,Z230&lt;21),Протокол!BF182,"")</f>
        <v/>
      </c>
      <c r="Z230" s="147" t="str">
        <f>IF(Протокол!F182="","",Протокол!F182)</f>
        <v/>
      </c>
      <c r="AB230" s="149" t="str">
        <f>IF(Протокол!BD182="","",Протокол!BD182)</f>
        <v/>
      </c>
      <c r="AC230" s="149" t="str">
        <f>IF(Протокол!BE182="","",Протокол!BE182)</f>
        <v/>
      </c>
    </row>
    <row r="231" spans="1:29" x14ac:dyDescent="0.2">
      <c r="A231" s="147">
        <f t="shared" si="3"/>
        <v>0</v>
      </c>
      <c r="B231" s="148">
        <f>IF(Протокол!B183="","",Протокол!B183)</f>
        <v>174</v>
      </c>
      <c r="C231" s="148" t="str">
        <f>IF(Протокол!F183="","",Протокол!C183)</f>
        <v/>
      </c>
      <c r="D231" s="149" t="str">
        <f>IF(Протокол!G183="","",Протокол!G183)</f>
        <v/>
      </c>
      <c r="E231" s="149" t="str">
        <f>IF(Протокол!H183="","",Протокол!H183)</f>
        <v/>
      </c>
      <c r="F231" s="149" t="str">
        <f>IF(Протокол!I183="","",Протокол!I183)</f>
        <v/>
      </c>
      <c r="G231" s="149" t="str">
        <f>IF(Протокол!J183="","",Протокол!J183)</f>
        <v/>
      </c>
      <c r="H231" s="149" t="str">
        <f>IF(Протокол!K183="","",Протокол!K183)</f>
        <v/>
      </c>
      <c r="I231" s="149" t="str">
        <f>IF(Протокол!L183="","",Протокол!L183)</f>
        <v/>
      </c>
      <c r="J231" s="149" t="str">
        <f>IF(Протокол!M183="","",Протокол!M183)</f>
        <v/>
      </c>
      <c r="K231" s="149" t="str">
        <f>IF(Протокол!N183="","",Протокол!N183)</f>
        <v/>
      </c>
      <c r="L231" s="149" t="str">
        <f>IF(Протокол!O183="","",Протокол!O183)</f>
        <v/>
      </c>
      <c r="M231" s="149" t="str">
        <f>IF(Протокол!P183="","",Протокол!P183)</f>
        <v/>
      </c>
      <c r="N231" s="149" t="str">
        <f>IF(Протокол!Q183="","",Протокол!Q183)</f>
        <v/>
      </c>
      <c r="O231" s="149" t="str">
        <f>IF(Протокол!R183="","",Протокол!R183)</f>
        <v/>
      </c>
      <c r="P231" s="149" t="str">
        <f>IF(Протокол!S183="","",Протокол!S183)</f>
        <v/>
      </c>
      <c r="Q231" s="149" t="str">
        <f>IF(Протокол!T183="","",Протокол!T183)</f>
        <v/>
      </c>
      <c r="R231" s="149" t="str">
        <f>IF(Протокол!U183="","",Протокол!U183)</f>
        <v/>
      </c>
      <c r="S231" s="149" t="str">
        <f>IF(Протокол!V183="","",Протокол!V183)</f>
        <v/>
      </c>
      <c r="T231" s="149" t="str">
        <f>IF(Протокол!W183="","",Протокол!W183)</f>
        <v/>
      </c>
      <c r="U231" s="149" t="str">
        <f>IF(Протокол!X183="","",Протокол!X183)</f>
        <v/>
      </c>
      <c r="V231" s="149" t="str">
        <f>IF(Протокол!Y183="","",Протокол!Y183)</f>
        <v/>
      </c>
      <c r="W231" s="149" t="str">
        <f>IF(Протокол!Z183="","",Протокол!Z183)</f>
        <v/>
      </c>
      <c r="X231" s="149" t="str">
        <f>IF(Протокол!AA183="","",Протокол!AA183)</f>
        <v/>
      </c>
      <c r="Y231" s="149" t="str">
        <f>IF(AND(LEN(C231)&gt;0,Z231&gt;0,Z231&lt;21),Протокол!BF183,"")</f>
        <v/>
      </c>
      <c r="Z231" s="147" t="str">
        <f>IF(Протокол!F183="","",Протокол!F183)</f>
        <v/>
      </c>
      <c r="AB231" s="149" t="str">
        <f>IF(Протокол!BD183="","",Протокол!BD183)</f>
        <v/>
      </c>
      <c r="AC231" s="149" t="str">
        <f>IF(Протокол!BE183="","",Протокол!BE183)</f>
        <v/>
      </c>
    </row>
    <row r="232" spans="1:29" x14ac:dyDescent="0.2">
      <c r="A232" s="147">
        <f t="shared" si="3"/>
        <v>0</v>
      </c>
      <c r="B232" s="148">
        <f>IF(Протокол!B184="","",Протокол!B184)</f>
        <v>175</v>
      </c>
      <c r="C232" s="148" t="str">
        <f>IF(Протокол!F184="","",Протокол!C184)</f>
        <v/>
      </c>
      <c r="D232" s="149" t="str">
        <f>IF(Протокол!G184="","",Протокол!G184)</f>
        <v/>
      </c>
      <c r="E232" s="149" t="str">
        <f>IF(Протокол!H184="","",Протокол!H184)</f>
        <v/>
      </c>
      <c r="F232" s="149" t="str">
        <f>IF(Протокол!I184="","",Протокол!I184)</f>
        <v/>
      </c>
      <c r="G232" s="149" t="str">
        <f>IF(Протокол!J184="","",Протокол!J184)</f>
        <v/>
      </c>
      <c r="H232" s="149" t="str">
        <f>IF(Протокол!K184="","",Протокол!K184)</f>
        <v/>
      </c>
      <c r="I232" s="149" t="str">
        <f>IF(Протокол!L184="","",Протокол!L184)</f>
        <v/>
      </c>
      <c r="J232" s="149" t="str">
        <f>IF(Протокол!M184="","",Протокол!M184)</f>
        <v/>
      </c>
      <c r="K232" s="149" t="str">
        <f>IF(Протокол!N184="","",Протокол!N184)</f>
        <v/>
      </c>
      <c r="L232" s="149" t="str">
        <f>IF(Протокол!O184="","",Протокол!O184)</f>
        <v/>
      </c>
      <c r="M232" s="149" t="str">
        <f>IF(Протокол!P184="","",Протокол!P184)</f>
        <v/>
      </c>
      <c r="N232" s="149" t="str">
        <f>IF(Протокол!Q184="","",Протокол!Q184)</f>
        <v/>
      </c>
      <c r="O232" s="149" t="str">
        <f>IF(Протокол!R184="","",Протокол!R184)</f>
        <v/>
      </c>
      <c r="P232" s="149" t="str">
        <f>IF(Протокол!S184="","",Протокол!S184)</f>
        <v/>
      </c>
      <c r="Q232" s="149" t="str">
        <f>IF(Протокол!T184="","",Протокол!T184)</f>
        <v/>
      </c>
      <c r="R232" s="149" t="str">
        <f>IF(Протокол!U184="","",Протокол!U184)</f>
        <v/>
      </c>
      <c r="S232" s="149" t="str">
        <f>IF(Протокол!V184="","",Протокол!V184)</f>
        <v/>
      </c>
      <c r="T232" s="149" t="str">
        <f>IF(Протокол!W184="","",Протокол!W184)</f>
        <v/>
      </c>
      <c r="U232" s="149" t="str">
        <f>IF(Протокол!X184="","",Протокол!X184)</f>
        <v/>
      </c>
      <c r="V232" s="149" t="str">
        <f>IF(Протокол!Y184="","",Протокол!Y184)</f>
        <v/>
      </c>
      <c r="W232" s="149" t="str">
        <f>IF(Протокол!Z184="","",Протокол!Z184)</f>
        <v/>
      </c>
      <c r="X232" s="149" t="str">
        <f>IF(Протокол!AA184="","",Протокол!AA184)</f>
        <v/>
      </c>
      <c r="Y232" s="149" t="str">
        <f>IF(AND(LEN(C232)&gt;0,Z232&gt;0,Z232&lt;21),Протокол!BF184,"")</f>
        <v/>
      </c>
      <c r="Z232" s="147" t="str">
        <f>IF(Протокол!F184="","",Протокол!F184)</f>
        <v/>
      </c>
      <c r="AB232" s="149" t="str">
        <f>IF(Протокол!BD184="","",Протокол!BD184)</f>
        <v/>
      </c>
      <c r="AC232" s="149" t="str">
        <f>IF(Протокол!BE184="","",Протокол!BE184)</f>
        <v/>
      </c>
    </row>
    <row r="233" spans="1:29" x14ac:dyDescent="0.2">
      <c r="A233" s="147">
        <f t="shared" si="3"/>
        <v>0</v>
      </c>
      <c r="B233" s="148">
        <f>IF(Протокол!B185="","",Протокол!B185)</f>
        <v>176</v>
      </c>
      <c r="C233" s="148" t="str">
        <f>IF(Протокол!F185="","",Протокол!C185)</f>
        <v/>
      </c>
      <c r="D233" s="149" t="str">
        <f>IF(Протокол!G185="","",Протокол!G185)</f>
        <v/>
      </c>
      <c r="E233" s="149" t="str">
        <f>IF(Протокол!H185="","",Протокол!H185)</f>
        <v/>
      </c>
      <c r="F233" s="149" t="str">
        <f>IF(Протокол!I185="","",Протокол!I185)</f>
        <v/>
      </c>
      <c r="G233" s="149" t="str">
        <f>IF(Протокол!J185="","",Протокол!J185)</f>
        <v/>
      </c>
      <c r="H233" s="149" t="str">
        <f>IF(Протокол!K185="","",Протокол!K185)</f>
        <v/>
      </c>
      <c r="I233" s="149" t="str">
        <f>IF(Протокол!L185="","",Протокол!L185)</f>
        <v/>
      </c>
      <c r="J233" s="149" t="str">
        <f>IF(Протокол!M185="","",Протокол!M185)</f>
        <v/>
      </c>
      <c r="K233" s="149" t="str">
        <f>IF(Протокол!N185="","",Протокол!N185)</f>
        <v/>
      </c>
      <c r="L233" s="149" t="str">
        <f>IF(Протокол!O185="","",Протокол!O185)</f>
        <v/>
      </c>
      <c r="M233" s="149" t="str">
        <f>IF(Протокол!P185="","",Протокол!P185)</f>
        <v/>
      </c>
      <c r="N233" s="149" t="str">
        <f>IF(Протокол!Q185="","",Протокол!Q185)</f>
        <v/>
      </c>
      <c r="O233" s="149" t="str">
        <f>IF(Протокол!R185="","",Протокол!R185)</f>
        <v/>
      </c>
      <c r="P233" s="149" t="str">
        <f>IF(Протокол!S185="","",Протокол!S185)</f>
        <v/>
      </c>
      <c r="Q233" s="149" t="str">
        <f>IF(Протокол!T185="","",Протокол!T185)</f>
        <v/>
      </c>
      <c r="R233" s="149" t="str">
        <f>IF(Протокол!U185="","",Протокол!U185)</f>
        <v/>
      </c>
      <c r="S233" s="149" t="str">
        <f>IF(Протокол!V185="","",Протокол!V185)</f>
        <v/>
      </c>
      <c r="T233" s="149" t="str">
        <f>IF(Протокол!W185="","",Протокол!W185)</f>
        <v/>
      </c>
      <c r="U233" s="149" t="str">
        <f>IF(Протокол!X185="","",Протокол!X185)</f>
        <v/>
      </c>
      <c r="V233" s="149" t="str">
        <f>IF(Протокол!Y185="","",Протокол!Y185)</f>
        <v/>
      </c>
      <c r="W233" s="149" t="str">
        <f>IF(Протокол!Z185="","",Протокол!Z185)</f>
        <v/>
      </c>
      <c r="X233" s="149" t="str">
        <f>IF(Протокол!AA185="","",Протокол!AA185)</f>
        <v/>
      </c>
      <c r="Y233" s="149" t="str">
        <f>IF(AND(LEN(C233)&gt;0,Z233&gt;0,Z233&lt;21),Протокол!BF185,"")</f>
        <v/>
      </c>
      <c r="Z233" s="147" t="str">
        <f>IF(Протокол!F185="","",Протокол!F185)</f>
        <v/>
      </c>
      <c r="AB233" s="149" t="str">
        <f>IF(Протокол!BD185="","",Протокол!BD185)</f>
        <v/>
      </c>
      <c r="AC233" s="149" t="str">
        <f>IF(Протокол!BE185="","",Протокол!BE185)</f>
        <v/>
      </c>
    </row>
    <row r="234" spans="1:29" x14ac:dyDescent="0.2">
      <c r="A234" s="147">
        <f t="shared" si="3"/>
        <v>0</v>
      </c>
      <c r="B234" s="148">
        <f>IF(Протокол!B186="","",Протокол!B186)</f>
        <v>177</v>
      </c>
      <c r="C234" s="148" t="str">
        <f>IF(Протокол!F186="","",Протокол!C186)</f>
        <v/>
      </c>
      <c r="D234" s="149" t="str">
        <f>IF(Протокол!G186="","",Протокол!G186)</f>
        <v/>
      </c>
      <c r="E234" s="149" t="str">
        <f>IF(Протокол!H186="","",Протокол!H186)</f>
        <v/>
      </c>
      <c r="F234" s="149" t="str">
        <f>IF(Протокол!I186="","",Протокол!I186)</f>
        <v/>
      </c>
      <c r="G234" s="149" t="str">
        <f>IF(Протокол!J186="","",Протокол!J186)</f>
        <v/>
      </c>
      <c r="H234" s="149" t="str">
        <f>IF(Протокол!K186="","",Протокол!K186)</f>
        <v/>
      </c>
      <c r="I234" s="149" t="str">
        <f>IF(Протокол!L186="","",Протокол!L186)</f>
        <v/>
      </c>
      <c r="J234" s="149" t="str">
        <f>IF(Протокол!M186="","",Протокол!M186)</f>
        <v/>
      </c>
      <c r="K234" s="149" t="str">
        <f>IF(Протокол!N186="","",Протокол!N186)</f>
        <v/>
      </c>
      <c r="L234" s="149" t="str">
        <f>IF(Протокол!O186="","",Протокол!O186)</f>
        <v/>
      </c>
      <c r="M234" s="149" t="str">
        <f>IF(Протокол!P186="","",Протокол!P186)</f>
        <v/>
      </c>
      <c r="N234" s="149" t="str">
        <f>IF(Протокол!Q186="","",Протокол!Q186)</f>
        <v/>
      </c>
      <c r="O234" s="149" t="str">
        <f>IF(Протокол!R186="","",Протокол!R186)</f>
        <v/>
      </c>
      <c r="P234" s="149" t="str">
        <f>IF(Протокол!S186="","",Протокол!S186)</f>
        <v/>
      </c>
      <c r="Q234" s="149" t="str">
        <f>IF(Протокол!T186="","",Протокол!T186)</f>
        <v/>
      </c>
      <c r="R234" s="149" t="str">
        <f>IF(Протокол!U186="","",Протокол!U186)</f>
        <v/>
      </c>
      <c r="S234" s="149" t="str">
        <f>IF(Протокол!V186="","",Протокол!V186)</f>
        <v/>
      </c>
      <c r="T234" s="149" t="str">
        <f>IF(Протокол!W186="","",Протокол!W186)</f>
        <v/>
      </c>
      <c r="U234" s="149" t="str">
        <f>IF(Протокол!X186="","",Протокол!X186)</f>
        <v/>
      </c>
      <c r="V234" s="149" t="str">
        <f>IF(Протокол!Y186="","",Протокол!Y186)</f>
        <v/>
      </c>
      <c r="W234" s="149" t="str">
        <f>IF(Протокол!Z186="","",Протокол!Z186)</f>
        <v/>
      </c>
      <c r="X234" s="149" t="str">
        <f>IF(Протокол!AA186="","",Протокол!AA186)</f>
        <v/>
      </c>
      <c r="Y234" s="149" t="str">
        <f>IF(AND(LEN(C234)&gt;0,Z234&gt;0,Z234&lt;21),Протокол!BF186,"")</f>
        <v/>
      </c>
      <c r="Z234" s="147" t="str">
        <f>IF(Протокол!F186="","",Протокол!F186)</f>
        <v/>
      </c>
      <c r="AB234" s="149" t="str">
        <f>IF(Протокол!BD186="","",Протокол!BD186)</f>
        <v/>
      </c>
      <c r="AC234" s="149" t="str">
        <f>IF(Протокол!BE186="","",Протокол!BE186)</f>
        <v/>
      </c>
    </row>
    <row r="235" spans="1:29" x14ac:dyDescent="0.2">
      <c r="A235" s="147">
        <f t="shared" si="3"/>
        <v>0</v>
      </c>
      <c r="B235" s="148">
        <f>IF(Протокол!B187="","",Протокол!B187)</f>
        <v>178</v>
      </c>
      <c r="C235" s="148" t="str">
        <f>IF(Протокол!F187="","",Протокол!C187)</f>
        <v/>
      </c>
      <c r="D235" s="149" t="str">
        <f>IF(Протокол!G187="","",Протокол!G187)</f>
        <v/>
      </c>
      <c r="E235" s="149" t="str">
        <f>IF(Протокол!H187="","",Протокол!H187)</f>
        <v/>
      </c>
      <c r="F235" s="149" t="str">
        <f>IF(Протокол!I187="","",Протокол!I187)</f>
        <v/>
      </c>
      <c r="G235" s="149" t="str">
        <f>IF(Протокол!J187="","",Протокол!J187)</f>
        <v/>
      </c>
      <c r="H235" s="149" t="str">
        <f>IF(Протокол!K187="","",Протокол!K187)</f>
        <v/>
      </c>
      <c r="I235" s="149" t="str">
        <f>IF(Протокол!L187="","",Протокол!L187)</f>
        <v/>
      </c>
      <c r="J235" s="149" t="str">
        <f>IF(Протокол!M187="","",Протокол!M187)</f>
        <v/>
      </c>
      <c r="K235" s="149" t="str">
        <f>IF(Протокол!N187="","",Протокол!N187)</f>
        <v/>
      </c>
      <c r="L235" s="149" t="str">
        <f>IF(Протокол!O187="","",Протокол!O187)</f>
        <v/>
      </c>
      <c r="M235" s="149" t="str">
        <f>IF(Протокол!P187="","",Протокол!P187)</f>
        <v/>
      </c>
      <c r="N235" s="149" t="str">
        <f>IF(Протокол!Q187="","",Протокол!Q187)</f>
        <v/>
      </c>
      <c r="O235" s="149" t="str">
        <f>IF(Протокол!R187="","",Протокол!R187)</f>
        <v/>
      </c>
      <c r="P235" s="149" t="str">
        <f>IF(Протокол!S187="","",Протокол!S187)</f>
        <v/>
      </c>
      <c r="Q235" s="149" t="str">
        <f>IF(Протокол!T187="","",Протокол!T187)</f>
        <v/>
      </c>
      <c r="R235" s="149" t="str">
        <f>IF(Протокол!U187="","",Протокол!U187)</f>
        <v/>
      </c>
      <c r="S235" s="149" t="str">
        <f>IF(Протокол!V187="","",Протокол!V187)</f>
        <v/>
      </c>
      <c r="T235" s="149" t="str">
        <f>IF(Протокол!W187="","",Протокол!W187)</f>
        <v/>
      </c>
      <c r="U235" s="149" t="str">
        <f>IF(Протокол!X187="","",Протокол!X187)</f>
        <v/>
      </c>
      <c r="V235" s="149" t="str">
        <f>IF(Протокол!Y187="","",Протокол!Y187)</f>
        <v/>
      </c>
      <c r="W235" s="149" t="str">
        <f>IF(Протокол!Z187="","",Протокол!Z187)</f>
        <v/>
      </c>
      <c r="X235" s="149" t="str">
        <f>IF(Протокол!AA187="","",Протокол!AA187)</f>
        <v/>
      </c>
      <c r="Y235" s="149" t="str">
        <f>IF(AND(LEN(C235)&gt;0,Z235&gt;0,Z235&lt;21),Протокол!BF187,"")</f>
        <v/>
      </c>
      <c r="Z235" s="147" t="str">
        <f>IF(Протокол!F187="","",Протокол!F187)</f>
        <v/>
      </c>
      <c r="AB235" s="149" t="str">
        <f>IF(Протокол!BD187="","",Протокол!BD187)</f>
        <v/>
      </c>
      <c r="AC235" s="149" t="str">
        <f>IF(Протокол!BE187="","",Протокол!BE187)</f>
        <v/>
      </c>
    </row>
    <row r="236" spans="1:29" x14ac:dyDescent="0.2">
      <c r="A236" s="147">
        <f t="shared" si="3"/>
        <v>0</v>
      </c>
      <c r="B236" s="148">
        <f>IF(Протокол!B188="","",Протокол!B188)</f>
        <v>179</v>
      </c>
      <c r="C236" s="148" t="str">
        <f>IF(Протокол!F188="","",Протокол!C188)</f>
        <v/>
      </c>
      <c r="D236" s="149" t="str">
        <f>IF(Протокол!G188="","",Протокол!G188)</f>
        <v/>
      </c>
      <c r="E236" s="149" t="str">
        <f>IF(Протокол!H188="","",Протокол!H188)</f>
        <v/>
      </c>
      <c r="F236" s="149" t="str">
        <f>IF(Протокол!I188="","",Протокол!I188)</f>
        <v/>
      </c>
      <c r="G236" s="149" t="str">
        <f>IF(Протокол!J188="","",Протокол!J188)</f>
        <v/>
      </c>
      <c r="H236" s="149" t="str">
        <f>IF(Протокол!K188="","",Протокол!K188)</f>
        <v/>
      </c>
      <c r="I236" s="149" t="str">
        <f>IF(Протокол!L188="","",Протокол!L188)</f>
        <v/>
      </c>
      <c r="J236" s="149" t="str">
        <f>IF(Протокол!M188="","",Протокол!M188)</f>
        <v/>
      </c>
      <c r="K236" s="149" t="str">
        <f>IF(Протокол!N188="","",Протокол!N188)</f>
        <v/>
      </c>
      <c r="L236" s="149" t="str">
        <f>IF(Протокол!O188="","",Протокол!O188)</f>
        <v/>
      </c>
      <c r="M236" s="149" t="str">
        <f>IF(Протокол!P188="","",Протокол!P188)</f>
        <v/>
      </c>
      <c r="N236" s="149" t="str">
        <f>IF(Протокол!Q188="","",Протокол!Q188)</f>
        <v/>
      </c>
      <c r="O236" s="149" t="str">
        <f>IF(Протокол!R188="","",Протокол!R188)</f>
        <v/>
      </c>
      <c r="P236" s="149" t="str">
        <f>IF(Протокол!S188="","",Протокол!S188)</f>
        <v/>
      </c>
      <c r="Q236" s="149" t="str">
        <f>IF(Протокол!T188="","",Протокол!T188)</f>
        <v/>
      </c>
      <c r="R236" s="149" t="str">
        <f>IF(Протокол!U188="","",Протокол!U188)</f>
        <v/>
      </c>
      <c r="S236" s="149" t="str">
        <f>IF(Протокол!V188="","",Протокол!V188)</f>
        <v/>
      </c>
      <c r="T236" s="149" t="str">
        <f>IF(Протокол!W188="","",Протокол!W188)</f>
        <v/>
      </c>
      <c r="U236" s="149" t="str">
        <f>IF(Протокол!X188="","",Протокол!X188)</f>
        <v/>
      </c>
      <c r="V236" s="149" t="str">
        <f>IF(Протокол!Y188="","",Протокол!Y188)</f>
        <v/>
      </c>
      <c r="W236" s="149" t="str">
        <f>IF(Протокол!Z188="","",Протокол!Z188)</f>
        <v/>
      </c>
      <c r="X236" s="149" t="str">
        <f>IF(Протокол!AA188="","",Протокол!AA188)</f>
        <v/>
      </c>
      <c r="Y236" s="149" t="str">
        <f>IF(AND(LEN(C236)&gt;0,Z236&gt;0,Z236&lt;21),Протокол!BF188,"")</f>
        <v/>
      </c>
      <c r="Z236" s="147" t="str">
        <f>IF(Протокол!F188="","",Протокол!F188)</f>
        <v/>
      </c>
      <c r="AB236" s="149" t="str">
        <f>IF(Протокол!BD188="","",Протокол!BD188)</f>
        <v/>
      </c>
      <c r="AC236" s="149" t="str">
        <f>IF(Протокол!BE188="","",Протокол!BE188)</f>
        <v/>
      </c>
    </row>
    <row r="237" spans="1:29" x14ac:dyDescent="0.2">
      <c r="A237" s="147">
        <f t="shared" si="3"/>
        <v>0</v>
      </c>
      <c r="B237" s="148">
        <f>IF(Протокол!B189="","",Протокол!B189)</f>
        <v>180</v>
      </c>
      <c r="C237" s="148" t="str">
        <f>IF(Протокол!F189="","",Протокол!C189)</f>
        <v/>
      </c>
      <c r="D237" s="149" t="str">
        <f>IF(Протокол!G189="","",Протокол!G189)</f>
        <v/>
      </c>
      <c r="E237" s="149" t="str">
        <f>IF(Протокол!H189="","",Протокол!H189)</f>
        <v/>
      </c>
      <c r="F237" s="149" t="str">
        <f>IF(Протокол!I189="","",Протокол!I189)</f>
        <v/>
      </c>
      <c r="G237" s="149" t="str">
        <f>IF(Протокол!J189="","",Протокол!J189)</f>
        <v/>
      </c>
      <c r="H237" s="149" t="str">
        <f>IF(Протокол!K189="","",Протокол!K189)</f>
        <v/>
      </c>
      <c r="I237" s="149" t="str">
        <f>IF(Протокол!L189="","",Протокол!L189)</f>
        <v/>
      </c>
      <c r="J237" s="149" t="str">
        <f>IF(Протокол!M189="","",Протокол!M189)</f>
        <v/>
      </c>
      <c r="K237" s="149" t="str">
        <f>IF(Протокол!N189="","",Протокол!N189)</f>
        <v/>
      </c>
      <c r="L237" s="149" t="str">
        <f>IF(Протокол!O189="","",Протокол!O189)</f>
        <v/>
      </c>
      <c r="M237" s="149" t="str">
        <f>IF(Протокол!P189="","",Протокол!P189)</f>
        <v/>
      </c>
      <c r="N237" s="149" t="str">
        <f>IF(Протокол!Q189="","",Протокол!Q189)</f>
        <v/>
      </c>
      <c r="O237" s="149" t="str">
        <f>IF(Протокол!R189="","",Протокол!R189)</f>
        <v/>
      </c>
      <c r="P237" s="149" t="str">
        <f>IF(Протокол!S189="","",Протокол!S189)</f>
        <v/>
      </c>
      <c r="Q237" s="149" t="str">
        <f>IF(Протокол!T189="","",Протокол!T189)</f>
        <v/>
      </c>
      <c r="R237" s="149" t="str">
        <f>IF(Протокол!U189="","",Протокол!U189)</f>
        <v/>
      </c>
      <c r="S237" s="149" t="str">
        <f>IF(Протокол!V189="","",Протокол!V189)</f>
        <v/>
      </c>
      <c r="T237" s="149" t="str">
        <f>IF(Протокол!W189="","",Протокол!W189)</f>
        <v/>
      </c>
      <c r="U237" s="149" t="str">
        <f>IF(Протокол!X189="","",Протокол!X189)</f>
        <v/>
      </c>
      <c r="V237" s="149" t="str">
        <f>IF(Протокол!Y189="","",Протокол!Y189)</f>
        <v/>
      </c>
      <c r="W237" s="149" t="str">
        <f>IF(Протокол!Z189="","",Протокол!Z189)</f>
        <v/>
      </c>
      <c r="X237" s="149" t="str">
        <f>IF(Протокол!AA189="","",Протокол!AA189)</f>
        <v/>
      </c>
      <c r="Y237" s="149" t="str">
        <f>IF(AND(LEN(C237)&gt;0,Z237&gt;0,Z237&lt;21),Протокол!BF189,"")</f>
        <v/>
      </c>
      <c r="Z237" s="147" t="str">
        <f>IF(Протокол!F189="","",Протокол!F189)</f>
        <v/>
      </c>
      <c r="AB237" s="149" t="str">
        <f>IF(Протокол!BD189="","",Протокол!BD189)</f>
        <v/>
      </c>
      <c r="AC237" s="149" t="str">
        <f>IF(Протокол!BE189="","",Протокол!BE189)</f>
        <v/>
      </c>
    </row>
    <row r="238" spans="1:29" x14ac:dyDescent="0.2">
      <c r="A238" s="147">
        <f t="shared" si="3"/>
        <v>0</v>
      </c>
      <c r="B238" s="148">
        <f>IF(Протокол!B190="","",Протокол!B190)</f>
        <v>181</v>
      </c>
      <c r="C238" s="148" t="str">
        <f>IF(Протокол!F190="","",Протокол!C190)</f>
        <v/>
      </c>
      <c r="D238" s="149" t="str">
        <f>IF(Протокол!G190="","",Протокол!G190)</f>
        <v/>
      </c>
      <c r="E238" s="149" t="str">
        <f>IF(Протокол!H190="","",Протокол!H190)</f>
        <v/>
      </c>
      <c r="F238" s="149" t="str">
        <f>IF(Протокол!I190="","",Протокол!I190)</f>
        <v/>
      </c>
      <c r="G238" s="149" t="str">
        <f>IF(Протокол!J190="","",Протокол!J190)</f>
        <v/>
      </c>
      <c r="H238" s="149" t="str">
        <f>IF(Протокол!K190="","",Протокол!K190)</f>
        <v/>
      </c>
      <c r="I238" s="149" t="str">
        <f>IF(Протокол!L190="","",Протокол!L190)</f>
        <v/>
      </c>
      <c r="J238" s="149" t="str">
        <f>IF(Протокол!M190="","",Протокол!M190)</f>
        <v/>
      </c>
      <c r="K238" s="149" t="str">
        <f>IF(Протокол!N190="","",Протокол!N190)</f>
        <v/>
      </c>
      <c r="L238" s="149" t="str">
        <f>IF(Протокол!O190="","",Протокол!O190)</f>
        <v/>
      </c>
      <c r="M238" s="149" t="str">
        <f>IF(Протокол!P190="","",Протокол!P190)</f>
        <v/>
      </c>
      <c r="N238" s="149" t="str">
        <f>IF(Протокол!Q190="","",Протокол!Q190)</f>
        <v/>
      </c>
      <c r="O238" s="149" t="str">
        <f>IF(Протокол!R190="","",Протокол!R190)</f>
        <v/>
      </c>
      <c r="P238" s="149" t="str">
        <f>IF(Протокол!S190="","",Протокол!S190)</f>
        <v/>
      </c>
      <c r="Q238" s="149" t="str">
        <f>IF(Протокол!T190="","",Протокол!T190)</f>
        <v/>
      </c>
      <c r="R238" s="149" t="str">
        <f>IF(Протокол!U190="","",Протокол!U190)</f>
        <v/>
      </c>
      <c r="S238" s="149" t="str">
        <f>IF(Протокол!V190="","",Протокол!V190)</f>
        <v/>
      </c>
      <c r="T238" s="149" t="str">
        <f>IF(Протокол!W190="","",Протокол!W190)</f>
        <v/>
      </c>
      <c r="U238" s="149" t="str">
        <f>IF(Протокол!X190="","",Протокол!X190)</f>
        <v/>
      </c>
      <c r="V238" s="149" t="str">
        <f>IF(Протокол!Y190="","",Протокол!Y190)</f>
        <v/>
      </c>
      <c r="W238" s="149" t="str">
        <f>IF(Протокол!Z190="","",Протокол!Z190)</f>
        <v/>
      </c>
      <c r="X238" s="149" t="str">
        <f>IF(Протокол!AA190="","",Протокол!AA190)</f>
        <v/>
      </c>
      <c r="Y238" s="149" t="str">
        <f>IF(AND(LEN(C238)&gt;0,Z238&gt;0,Z238&lt;21),Протокол!BF190,"")</f>
        <v/>
      </c>
      <c r="Z238" s="147" t="str">
        <f>IF(Протокол!F190="","",Протокол!F190)</f>
        <v/>
      </c>
      <c r="AB238" s="149" t="str">
        <f>IF(Протокол!BD190="","",Протокол!BD190)</f>
        <v/>
      </c>
      <c r="AC238" s="149" t="str">
        <f>IF(Протокол!BE190="","",Протокол!BE190)</f>
        <v/>
      </c>
    </row>
    <row r="239" spans="1:29" x14ac:dyDescent="0.2">
      <c r="A239" s="147">
        <f t="shared" si="3"/>
        <v>0</v>
      </c>
      <c r="B239" s="148">
        <f>IF(Протокол!B191="","",Протокол!B191)</f>
        <v>182</v>
      </c>
      <c r="C239" s="148" t="str">
        <f>IF(Протокол!F191="","",Протокол!C191)</f>
        <v/>
      </c>
      <c r="D239" s="149" t="str">
        <f>IF(Протокол!G191="","",Протокол!G191)</f>
        <v/>
      </c>
      <c r="E239" s="149" t="str">
        <f>IF(Протокол!H191="","",Протокол!H191)</f>
        <v/>
      </c>
      <c r="F239" s="149" t="str">
        <f>IF(Протокол!I191="","",Протокол!I191)</f>
        <v/>
      </c>
      <c r="G239" s="149" t="str">
        <f>IF(Протокол!J191="","",Протокол!J191)</f>
        <v/>
      </c>
      <c r="H239" s="149" t="str">
        <f>IF(Протокол!K191="","",Протокол!K191)</f>
        <v/>
      </c>
      <c r="I239" s="149" t="str">
        <f>IF(Протокол!L191="","",Протокол!L191)</f>
        <v/>
      </c>
      <c r="J239" s="149" t="str">
        <f>IF(Протокол!M191="","",Протокол!M191)</f>
        <v/>
      </c>
      <c r="K239" s="149" t="str">
        <f>IF(Протокол!N191="","",Протокол!N191)</f>
        <v/>
      </c>
      <c r="L239" s="149" t="str">
        <f>IF(Протокол!O191="","",Протокол!O191)</f>
        <v/>
      </c>
      <c r="M239" s="149" t="str">
        <f>IF(Протокол!P191="","",Протокол!P191)</f>
        <v/>
      </c>
      <c r="N239" s="149" t="str">
        <f>IF(Протокол!Q191="","",Протокол!Q191)</f>
        <v/>
      </c>
      <c r="O239" s="149" t="str">
        <f>IF(Протокол!R191="","",Протокол!R191)</f>
        <v/>
      </c>
      <c r="P239" s="149" t="str">
        <f>IF(Протокол!S191="","",Протокол!S191)</f>
        <v/>
      </c>
      <c r="Q239" s="149" t="str">
        <f>IF(Протокол!T191="","",Протокол!T191)</f>
        <v/>
      </c>
      <c r="R239" s="149" t="str">
        <f>IF(Протокол!U191="","",Протокол!U191)</f>
        <v/>
      </c>
      <c r="S239" s="149" t="str">
        <f>IF(Протокол!V191="","",Протокол!V191)</f>
        <v/>
      </c>
      <c r="T239" s="149" t="str">
        <f>IF(Протокол!W191="","",Протокол!W191)</f>
        <v/>
      </c>
      <c r="U239" s="149" t="str">
        <f>IF(Протокол!X191="","",Протокол!X191)</f>
        <v/>
      </c>
      <c r="V239" s="149" t="str">
        <f>IF(Протокол!Y191="","",Протокол!Y191)</f>
        <v/>
      </c>
      <c r="W239" s="149" t="str">
        <f>IF(Протокол!Z191="","",Протокол!Z191)</f>
        <v/>
      </c>
      <c r="X239" s="149" t="str">
        <f>IF(Протокол!AA191="","",Протокол!AA191)</f>
        <v/>
      </c>
      <c r="Y239" s="149" t="str">
        <f>IF(AND(LEN(C239)&gt;0,Z239&gt;0,Z239&lt;21),Протокол!BF191,"")</f>
        <v/>
      </c>
      <c r="Z239" s="147" t="str">
        <f>IF(Протокол!F191="","",Протокол!F191)</f>
        <v/>
      </c>
      <c r="AB239" s="149" t="str">
        <f>IF(Протокол!BD191="","",Протокол!BD191)</f>
        <v/>
      </c>
      <c r="AC239" s="149" t="str">
        <f>IF(Протокол!BE191="","",Протокол!BE191)</f>
        <v/>
      </c>
    </row>
    <row r="240" spans="1:29" x14ac:dyDescent="0.2">
      <c r="A240" s="147">
        <f t="shared" si="3"/>
        <v>0</v>
      </c>
      <c r="B240" s="148">
        <f>IF(Протокол!B192="","",Протокол!B192)</f>
        <v>183</v>
      </c>
      <c r="C240" s="148" t="str">
        <f>IF(Протокол!F192="","",Протокол!C192)</f>
        <v/>
      </c>
      <c r="D240" s="149" t="str">
        <f>IF(Протокол!G192="","",Протокол!G192)</f>
        <v/>
      </c>
      <c r="E240" s="149" t="str">
        <f>IF(Протокол!H192="","",Протокол!H192)</f>
        <v/>
      </c>
      <c r="F240" s="149" t="str">
        <f>IF(Протокол!I192="","",Протокол!I192)</f>
        <v/>
      </c>
      <c r="G240" s="149" t="str">
        <f>IF(Протокол!J192="","",Протокол!J192)</f>
        <v/>
      </c>
      <c r="H240" s="149" t="str">
        <f>IF(Протокол!K192="","",Протокол!K192)</f>
        <v/>
      </c>
      <c r="I240" s="149" t="str">
        <f>IF(Протокол!L192="","",Протокол!L192)</f>
        <v/>
      </c>
      <c r="J240" s="149" t="str">
        <f>IF(Протокол!M192="","",Протокол!M192)</f>
        <v/>
      </c>
      <c r="K240" s="149" t="str">
        <f>IF(Протокол!N192="","",Протокол!N192)</f>
        <v/>
      </c>
      <c r="L240" s="149" t="str">
        <f>IF(Протокол!O192="","",Протокол!O192)</f>
        <v/>
      </c>
      <c r="M240" s="149" t="str">
        <f>IF(Протокол!P192="","",Протокол!P192)</f>
        <v/>
      </c>
      <c r="N240" s="149" t="str">
        <f>IF(Протокол!Q192="","",Протокол!Q192)</f>
        <v/>
      </c>
      <c r="O240" s="149" t="str">
        <f>IF(Протокол!R192="","",Протокол!R192)</f>
        <v/>
      </c>
      <c r="P240" s="149" t="str">
        <f>IF(Протокол!S192="","",Протокол!S192)</f>
        <v/>
      </c>
      <c r="Q240" s="149" t="str">
        <f>IF(Протокол!T192="","",Протокол!T192)</f>
        <v/>
      </c>
      <c r="R240" s="149" t="str">
        <f>IF(Протокол!U192="","",Протокол!U192)</f>
        <v/>
      </c>
      <c r="S240" s="149" t="str">
        <f>IF(Протокол!V192="","",Протокол!V192)</f>
        <v/>
      </c>
      <c r="T240" s="149" t="str">
        <f>IF(Протокол!W192="","",Протокол!W192)</f>
        <v/>
      </c>
      <c r="U240" s="149" t="str">
        <f>IF(Протокол!X192="","",Протокол!X192)</f>
        <v/>
      </c>
      <c r="V240" s="149" t="str">
        <f>IF(Протокол!Y192="","",Протокол!Y192)</f>
        <v/>
      </c>
      <c r="W240" s="149" t="str">
        <f>IF(Протокол!Z192="","",Протокол!Z192)</f>
        <v/>
      </c>
      <c r="X240" s="149" t="str">
        <f>IF(Протокол!AA192="","",Протокол!AA192)</f>
        <v/>
      </c>
      <c r="Y240" s="149" t="str">
        <f>IF(AND(LEN(C240)&gt;0,Z240&gt;0,Z240&lt;21),Протокол!BF192,"")</f>
        <v/>
      </c>
      <c r="Z240" s="147" t="str">
        <f>IF(Протокол!F192="","",Протокол!F192)</f>
        <v/>
      </c>
      <c r="AB240" s="149" t="str">
        <f>IF(Протокол!BD192="","",Протокол!BD192)</f>
        <v/>
      </c>
      <c r="AC240" s="149" t="str">
        <f>IF(Протокол!BE192="","",Протокол!BE192)</f>
        <v/>
      </c>
    </row>
    <row r="241" spans="1:29" x14ac:dyDescent="0.2">
      <c r="A241" s="147">
        <f t="shared" si="3"/>
        <v>0</v>
      </c>
      <c r="B241" s="148">
        <f>IF(Протокол!B193="","",Протокол!B193)</f>
        <v>184</v>
      </c>
      <c r="C241" s="148" t="str">
        <f>IF(Протокол!F193="","",Протокол!C193)</f>
        <v/>
      </c>
      <c r="D241" s="149" t="str">
        <f>IF(Протокол!G193="","",Протокол!G193)</f>
        <v/>
      </c>
      <c r="E241" s="149" t="str">
        <f>IF(Протокол!H193="","",Протокол!H193)</f>
        <v/>
      </c>
      <c r="F241" s="149" t="str">
        <f>IF(Протокол!I193="","",Протокол!I193)</f>
        <v/>
      </c>
      <c r="G241" s="149" t="str">
        <f>IF(Протокол!J193="","",Протокол!J193)</f>
        <v/>
      </c>
      <c r="H241" s="149" t="str">
        <f>IF(Протокол!K193="","",Протокол!K193)</f>
        <v/>
      </c>
      <c r="I241" s="149" t="str">
        <f>IF(Протокол!L193="","",Протокол!L193)</f>
        <v/>
      </c>
      <c r="J241" s="149" t="str">
        <f>IF(Протокол!M193="","",Протокол!M193)</f>
        <v/>
      </c>
      <c r="K241" s="149" t="str">
        <f>IF(Протокол!N193="","",Протокол!N193)</f>
        <v/>
      </c>
      <c r="L241" s="149" t="str">
        <f>IF(Протокол!O193="","",Протокол!O193)</f>
        <v/>
      </c>
      <c r="M241" s="149" t="str">
        <f>IF(Протокол!P193="","",Протокол!P193)</f>
        <v/>
      </c>
      <c r="N241" s="149" t="str">
        <f>IF(Протокол!Q193="","",Протокол!Q193)</f>
        <v/>
      </c>
      <c r="O241" s="149" t="str">
        <f>IF(Протокол!R193="","",Протокол!R193)</f>
        <v/>
      </c>
      <c r="P241" s="149" t="str">
        <f>IF(Протокол!S193="","",Протокол!S193)</f>
        <v/>
      </c>
      <c r="Q241" s="149" t="str">
        <f>IF(Протокол!T193="","",Протокол!T193)</f>
        <v/>
      </c>
      <c r="R241" s="149" t="str">
        <f>IF(Протокол!U193="","",Протокол!U193)</f>
        <v/>
      </c>
      <c r="S241" s="149" t="str">
        <f>IF(Протокол!V193="","",Протокол!V193)</f>
        <v/>
      </c>
      <c r="T241" s="149" t="str">
        <f>IF(Протокол!W193="","",Протокол!W193)</f>
        <v/>
      </c>
      <c r="U241" s="149" t="str">
        <f>IF(Протокол!X193="","",Протокол!X193)</f>
        <v/>
      </c>
      <c r="V241" s="149" t="str">
        <f>IF(Протокол!Y193="","",Протокол!Y193)</f>
        <v/>
      </c>
      <c r="W241" s="149" t="str">
        <f>IF(Протокол!Z193="","",Протокол!Z193)</f>
        <v/>
      </c>
      <c r="X241" s="149" t="str">
        <f>IF(Протокол!AA193="","",Протокол!AA193)</f>
        <v/>
      </c>
      <c r="Y241" s="149" t="str">
        <f>IF(AND(LEN(C241)&gt;0,Z241&gt;0,Z241&lt;21),Протокол!BF193,"")</f>
        <v/>
      </c>
      <c r="Z241" s="147" t="str">
        <f>IF(Протокол!F193="","",Протокол!F193)</f>
        <v/>
      </c>
      <c r="AB241" s="149" t="str">
        <f>IF(Протокол!BD193="","",Протокол!BD193)</f>
        <v/>
      </c>
      <c r="AC241" s="149" t="str">
        <f>IF(Протокол!BE193="","",Протокол!BE193)</f>
        <v/>
      </c>
    </row>
    <row r="242" spans="1:29" x14ac:dyDescent="0.2">
      <c r="A242" s="147">
        <f t="shared" si="3"/>
        <v>0</v>
      </c>
      <c r="B242" s="148">
        <f>IF(Протокол!B194="","",Протокол!B194)</f>
        <v>185</v>
      </c>
      <c r="C242" s="148" t="str">
        <f>IF(Протокол!F194="","",Протокол!C194)</f>
        <v/>
      </c>
      <c r="D242" s="149" t="str">
        <f>IF(Протокол!G194="","",Протокол!G194)</f>
        <v/>
      </c>
      <c r="E242" s="149" t="str">
        <f>IF(Протокол!H194="","",Протокол!H194)</f>
        <v/>
      </c>
      <c r="F242" s="149" t="str">
        <f>IF(Протокол!I194="","",Протокол!I194)</f>
        <v/>
      </c>
      <c r="G242" s="149" t="str">
        <f>IF(Протокол!J194="","",Протокол!J194)</f>
        <v/>
      </c>
      <c r="H242" s="149" t="str">
        <f>IF(Протокол!K194="","",Протокол!K194)</f>
        <v/>
      </c>
      <c r="I242" s="149" t="str">
        <f>IF(Протокол!L194="","",Протокол!L194)</f>
        <v/>
      </c>
      <c r="J242" s="149" t="str">
        <f>IF(Протокол!M194="","",Протокол!M194)</f>
        <v/>
      </c>
      <c r="K242" s="149" t="str">
        <f>IF(Протокол!N194="","",Протокол!N194)</f>
        <v/>
      </c>
      <c r="L242" s="149" t="str">
        <f>IF(Протокол!O194="","",Протокол!O194)</f>
        <v/>
      </c>
      <c r="M242" s="149" t="str">
        <f>IF(Протокол!P194="","",Протокол!P194)</f>
        <v/>
      </c>
      <c r="N242" s="149" t="str">
        <f>IF(Протокол!Q194="","",Протокол!Q194)</f>
        <v/>
      </c>
      <c r="O242" s="149" t="str">
        <f>IF(Протокол!R194="","",Протокол!R194)</f>
        <v/>
      </c>
      <c r="P242" s="149" t="str">
        <f>IF(Протокол!S194="","",Протокол!S194)</f>
        <v/>
      </c>
      <c r="Q242" s="149" t="str">
        <f>IF(Протокол!T194="","",Протокол!T194)</f>
        <v/>
      </c>
      <c r="R242" s="149" t="str">
        <f>IF(Протокол!U194="","",Протокол!U194)</f>
        <v/>
      </c>
      <c r="S242" s="149" t="str">
        <f>IF(Протокол!V194="","",Протокол!V194)</f>
        <v/>
      </c>
      <c r="T242" s="149" t="str">
        <f>IF(Протокол!W194="","",Протокол!W194)</f>
        <v/>
      </c>
      <c r="U242" s="149" t="str">
        <f>IF(Протокол!X194="","",Протокол!X194)</f>
        <v/>
      </c>
      <c r="V242" s="149" t="str">
        <f>IF(Протокол!Y194="","",Протокол!Y194)</f>
        <v/>
      </c>
      <c r="W242" s="149" t="str">
        <f>IF(Протокол!Z194="","",Протокол!Z194)</f>
        <v/>
      </c>
      <c r="X242" s="149" t="str">
        <f>IF(Протокол!AA194="","",Протокол!AA194)</f>
        <v/>
      </c>
      <c r="Y242" s="149" t="str">
        <f>IF(AND(LEN(C242)&gt;0,Z242&gt;0,Z242&lt;21),Протокол!BF194,"")</f>
        <v/>
      </c>
      <c r="Z242" s="147" t="str">
        <f>IF(Протокол!F194="","",Протокол!F194)</f>
        <v/>
      </c>
      <c r="AB242" s="149" t="str">
        <f>IF(Протокол!BD194="","",Протокол!BD194)</f>
        <v/>
      </c>
      <c r="AC242" s="149" t="str">
        <f>IF(Протокол!BE194="","",Протокол!BE194)</f>
        <v/>
      </c>
    </row>
    <row r="243" spans="1:29" x14ac:dyDescent="0.2">
      <c r="A243" s="147">
        <f t="shared" si="3"/>
        <v>0</v>
      </c>
      <c r="B243" s="148">
        <f>IF(Протокол!B195="","",Протокол!B195)</f>
        <v>186</v>
      </c>
      <c r="C243" s="148" t="str">
        <f>IF(Протокол!F195="","",Протокол!C195)</f>
        <v/>
      </c>
      <c r="D243" s="149" t="str">
        <f>IF(Протокол!G195="","",Протокол!G195)</f>
        <v/>
      </c>
      <c r="E243" s="149" t="str">
        <f>IF(Протокол!H195="","",Протокол!H195)</f>
        <v/>
      </c>
      <c r="F243" s="149" t="str">
        <f>IF(Протокол!I195="","",Протокол!I195)</f>
        <v/>
      </c>
      <c r="G243" s="149" t="str">
        <f>IF(Протокол!J195="","",Протокол!J195)</f>
        <v/>
      </c>
      <c r="H243" s="149" t="str">
        <f>IF(Протокол!K195="","",Протокол!K195)</f>
        <v/>
      </c>
      <c r="I243" s="149" t="str">
        <f>IF(Протокол!L195="","",Протокол!L195)</f>
        <v/>
      </c>
      <c r="J243" s="149" t="str">
        <f>IF(Протокол!M195="","",Протокол!M195)</f>
        <v/>
      </c>
      <c r="K243" s="149" t="str">
        <f>IF(Протокол!N195="","",Протокол!N195)</f>
        <v/>
      </c>
      <c r="L243" s="149" t="str">
        <f>IF(Протокол!O195="","",Протокол!O195)</f>
        <v/>
      </c>
      <c r="M243" s="149" t="str">
        <f>IF(Протокол!P195="","",Протокол!P195)</f>
        <v/>
      </c>
      <c r="N243" s="149" t="str">
        <f>IF(Протокол!Q195="","",Протокол!Q195)</f>
        <v/>
      </c>
      <c r="O243" s="149" t="str">
        <f>IF(Протокол!R195="","",Протокол!R195)</f>
        <v/>
      </c>
      <c r="P243" s="149" t="str">
        <f>IF(Протокол!S195="","",Протокол!S195)</f>
        <v/>
      </c>
      <c r="Q243" s="149" t="str">
        <f>IF(Протокол!T195="","",Протокол!T195)</f>
        <v/>
      </c>
      <c r="R243" s="149" t="str">
        <f>IF(Протокол!U195="","",Протокол!U195)</f>
        <v/>
      </c>
      <c r="S243" s="149" t="str">
        <f>IF(Протокол!V195="","",Протокол!V195)</f>
        <v/>
      </c>
      <c r="T243" s="149" t="str">
        <f>IF(Протокол!W195="","",Протокол!W195)</f>
        <v/>
      </c>
      <c r="U243" s="149" t="str">
        <f>IF(Протокол!X195="","",Протокол!X195)</f>
        <v/>
      </c>
      <c r="V243" s="149" t="str">
        <f>IF(Протокол!Y195="","",Протокол!Y195)</f>
        <v/>
      </c>
      <c r="W243" s="149" t="str">
        <f>IF(Протокол!Z195="","",Протокол!Z195)</f>
        <v/>
      </c>
      <c r="X243" s="149" t="str">
        <f>IF(Протокол!AA195="","",Протокол!AA195)</f>
        <v/>
      </c>
      <c r="Y243" s="149" t="str">
        <f>IF(AND(LEN(C243)&gt;0,Z243&gt;0,Z243&lt;21),Протокол!BF195,"")</f>
        <v/>
      </c>
      <c r="Z243" s="147" t="str">
        <f>IF(Протокол!F195="","",Протокол!F195)</f>
        <v/>
      </c>
      <c r="AB243" s="149" t="str">
        <f>IF(Протокол!BD195="","",Протокол!BD195)</f>
        <v/>
      </c>
      <c r="AC243" s="149" t="str">
        <f>IF(Протокол!BE195="","",Протокол!BE195)</f>
        <v/>
      </c>
    </row>
    <row r="244" spans="1:29" x14ac:dyDescent="0.2">
      <c r="A244" s="147">
        <f t="shared" si="3"/>
        <v>0</v>
      </c>
      <c r="B244" s="148">
        <f>IF(Протокол!B196="","",Протокол!B196)</f>
        <v>187</v>
      </c>
      <c r="C244" s="148" t="str">
        <f>IF(Протокол!F196="","",Протокол!C196)</f>
        <v/>
      </c>
      <c r="D244" s="149" t="str">
        <f>IF(Протокол!G196="","",Протокол!G196)</f>
        <v/>
      </c>
      <c r="E244" s="149" t="str">
        <f>IF(Протокол!H196="","",Протокол!H196)</f>
        <v/>
      </c>
      <c r="F244" s="149" t="str">
        <f>IF(Протокол!I196="","",Протокол!I196)</f>
        <v/>
      </c>
      <c r="G244" s="149" t="str">
        <f>IF(Протокол!J196="","",Протокол!J196)</f>
        <v/>
      </c>
      <c r="H244" s="149" t="str">
        <f>IF(Протокол!K196="","",Протокол!K196)</f>
        <v/>
      </c>
      <c r="I244" s="149" t="str">
        <f>IF(Протокол!L196="","",Протокол!L196)</f>
        <v/>
      </c>
      <c r="J244" s="149" t="str">
        <f>IF(Протокол!M196="","",Протокол!M196)</f>
        <v/>
      </c>
      <c r="K244" s="149" t="str">
        <f>IF(Протокол!N196="","",Протокол!N196)</f>
        <v/>
      </c>
      <c r="L244" s="149" t="str">
        <f>IF(Протокол!O196="","",Протокол!O196)</f>
        <v/>
      </c>
      <c r="M244" s="149" t="str">
        <f>IF(Протокол!P196="","",Протокол!P196)</f>
        <v/>
      </c>
      <c r="N244" s="149" t="str">
        <f>IF(Протокол!Q196="","",Протокол!Q196)</f>
        <v/>
      </c>
      <c r="O244" s="149" t="str">
        <f>IF(Протокол!R196="","",Протокол!R196)</f>
        <v/>
      </c>
      <c r="P244" s="149" t="str">
        <f>IF(Протокол!S196="","",Протокол!S196)</f>
        <v/>
      </c>
      <c r="Q244" s="149" t="str">
        <f>IF(Протокол!T196="","",Протокол!T196)</f>
        <v/>
      </c>
      <c r="R244" s="149" t="str">
        <f>IF(Протокол!U196="","",Протокол!U196)</f>
        <v/>
      </c>
      <c r="S244" s="149" t="str">
        <f>IF(Протокол!V196="","",Протокол!V196)</f>
        <v/>
      </c>
      <c r="T244" s="149" t="str">
        <f>IF(Протокол!W196="","",Протокол!W196)</f>
        <v/>
      </c>
      <c r="U244" s="149" t="str">
        <f>IF(Протокол!X196="","",Протокол!X196)</f>
        <v/>
      </c>
      <c r="V244" s="149" t="str">
        <f>IF(Протокол!Y196="","",Протокол!Y196)</f>
        <v/>
      </c>
      <c r="W244" s="149" t="str">
        <f>IF(Протокол!Z196="","",Протокол!Z196)</f>
        <v/>
      </c>
      <c r="X244" s="149" t="str">
        <f>IF(Протокол!AA196="","",Протокол!AA196)</f>
        <v/>
      </c>
      <c r="Y244" s="149" t="str">
        <f>IF(AND(LEN(C244)&gt;0,Z244&gt;0,Z244&lt;21),Протокол!BF196,"")</f>
        <v/>
      </c>
      <c r="Z244" s="147" t="str">
        <f>IF(Протокол!F196="","",Протокол!F196)</f>
        <v/>
      </c>
      <c r="AB244" s="149" t="str">
        <f>IF(Протокол!BD196="","",Протокол!BD196)</f>
        <v/>
      </c>
      <c r="AC244" s="149" t="str">
        <f>IF(Протокол!BE196="","",Протокол!BE196)</f>
        <v/>
      </c>
    </row>
    <row r="245" spans="1:29" x14ac:dyDescent="0.2">
      <c r="A245" s="147">
        <f t="shared" si="3"/>
        <v>0</v>
      </c>
      <c r="B245" s="148">
        <f>IF(Протокол!B197="","",Протокол!B197)</f>
        <v>188</v>
      </c>
      <c r="C245" s="148" t="str">
        <f>IF(Протокол!F197="","",Протокол!C197)</f>
        <v/>
      </c>
      <c r="D245" s="149" t="str">
        <f>IF(Протокол!G197="","",Протокол!G197)</f>
        <v/>
      </c>
      <c r="E245" s="149" t="str">
        <f>IF(Протокол!H197="","",Протокол!H197)</f>
        <v/>
      </c>
      <c r="F245" s="149" t="str">
        <f>IF(Протокол!I197="","",Протокол!I197)</f>
        <v/>
      </c>
      <c r="G245" s="149" t="str">
        <f>IF(Протокол!J197="","",Протокол!J197)</f>
        <v/>
      </c>
      <c r="H245" s="149" t="str">
        <f>IF(Протокол!K197="","",Протокол!K197)</f>
        <v/>
      </c>
      <c r="I245" s="149" t="str">
        <f>IF(Протокол!L197="","",Протокол!L197)</f>
        <v/>
      </c>
      <c r="J245" s="149" t="str">
        <f>IF(Протокол!M197="","",Протокол!M197)</f>
        <v/>
      </c>
      <c r="K245" s="149" t="str">
        <f>IF(Протокол!N197="","",Протокол!N197)</f>
        <v/>
      </c>
      <c r="L245" s="149" t="str">
        <f>IF(Протокол!O197="","",Протокол!O197)</f>
        <v/>
      </c>
      <c r="M245" s="149" t="str">
        <f>IF(Протокол!P197="","",Протокол!P197)</f>
        <v/>
      </c>
      <c r="N245" s="149" t="str">
        <f>IF(Протокол!Q197="","",Протокол!Q197)</f>
        <v/>
      </c>
      <c r="O245" s="149" t="str">
        <f>IF(Протокол!R197="","",Протокол!R197)</f>
        <v/>
      </c>
      <c r="P245" s="149" t="str">
        <f>IF(Протокол!S197="","",Протокол!S197)</f>
        <v/>
      </c>
      <c r="Q245" s="149" t="str">
        <f>IF(Протокол!T197="","",Протокол!T197)</f>
        <v/>
      </c>
      <c r="R245" s="149" t="str">
        <f>IF(Протокол!U197="","",Протокол!U197)</f>
        <v/>
      </c>
      <c r="S245" s="149" t="str">
        <f>IF(Протокол!V197="","",Протокол!V197)</f>
        <v/>
      </c>
      <c r="T245" s="149" t="str">
        <f>IF(Протокол!W197="","",Протокол!W197)</f>
        <v/>
      </c>
      <c r="U245" s="149" t="str">
        <f>IF(Протокол!X197="","",Протокол!X197)</f>
        <v/>
      </c>
      <c r="V245" s="149" t="str">
        <f>IF(Протокол!Y197="","",Протокол!Y197)</f>
        <v/>
      </c>
      <c r="W245" s="149" t="str">
        <f>IF(Протокол!Z197="","",Протокол!Z197)</f>
        <v/>
      </c>
      <c r="X245" s="149" t="str">
        <f>IF(Протокол!AA197="","",Протокол!AA197)</f>
        <v/>
      </c>
      <c r="Y245" s="149" t="str">
        <f>IF(AND(LEN(C245)&gt;0,Z245&gt;0,Z245&lt;21),Протокол!BF197,"")</f>
        <v/>
      </c>
      <c r="Z245" s="147" t="str">
        <f>IF(Протокол!F197="","",Протокол!F197)</f>
        <v/>
      </c>
      <c r="AB245" s="149" t="str">
        <f>IF(Протокол!BD197="","",Протокол!BD197)</f>
        <v/>
      </c>
      <c r="AC245" s="149" t="str">
        <f>IF(Протокол!BE197="","",Протокол!BE197)</f>
        <v/>
      </c>
    </row>
    <row r="246" spans="1:29" x14ac:dyDescent="0.2">
      <c r="A246" s="147">
        <f t="shared" si="3"/>
        <v>0</v>
      </c>
      <c r="B246" s="148">
        <f>IF(Протокол!B198="","",Протокол!B198)</f>
        <v>189</v>
      </c>
      <c r="C246" s="148" t="str">
        <f>IF(Протокол!F198="","",Протокол!C198)</f>
        <v/>
      </c>
      <c r="D246" s="149" t="str">
        <f>IF(Протокол!G198="","",Протокол!G198)</f>
        <v/>
      </c>
      <c r="E246" s="149" t="str">
        <f>IF(Протокол!H198="","",Протокол!H198)</f>
        <v/>
      </c>
      <c r="F246" s="149" t="str">
        <f>IF(Протокол!I198="","",Протокол!I198)</f>
        <v/>
      </c>
      <c r="G246" s="149" t="str">
        <f>IF(Протокол!J198="","",Протокол!J198)</f>
        <v/>
      </c>
      <c r="H246" s="149" t="str">
        <f>IF(Протокол!K198="","",Протокол!K198)</f>
        <v/>
      </c>
      <c r="I246" s="149" t="str">
        <f>IF(Протокол!L198="","",Протокол!L198)</f>
        <v/>
      </c>
      <c r="J246" s="149" t="str">
        <f>IF(Протокол!M198="","",Протокол!M198)</f>
        <v/>
      </c>
      <c r="K246" s="149" t="str">
        <f>IF(Протокол!N198="","",Протокол!N198)</f>
        <v/>
      </c>
      <c r="L246" s="149" t="str">
        <f>IF(Протокол!O198="","",Протокол!O198)</f>
        <v/>
      </c>
      <c r="M246" s="149" t="str">
        <f>IF(Протокол!P198="","",Протокол!P198)</f>
        <v/>
      </c>
      <c r="N246" s="149" t="str">
        <f>IF(Протокол!Q198="","",Протокол!Q198)</f>
        <v/>
      </c>
      <c r="O246" s="149" t="str">
        <f>IF(Протокол!R198="","",Протокол!R198)</f>
        <v/>
      </c>
      <c r="P246" s="149" t="str">
        <f>IF(Протокол!S198="","",Протокол!S198)</f>
        <v/>
      </c>
      <c r="Q246" s="149" t="str">
        <f>IF(Протокол!T198="","",Протокол!T198)</f>
        <v/>
      </c>
      <c r="R246" s="149" t="str">
        <f>IF(Протокол!U198="","",Протокол!U198)</f>
        <v/>
      </c>
      <c r="S246" s="149" t="str">
        <f>IF(Протокол!V198="","",Протокол!V198)</f>
        <v/>
      </c>
      <c r="T246" s="149" t="str">
        <f>IF(Протокол!W198="","",Протокол!W198)</f>
        <v/>
      </c>
      <c r="U246" s="149" t="str">
        <f>IF(Протокол!X198="","",Протокол!X198)</f>
        <v/>
      </c>
      <c r="V246" s="149" t="str">
        <f>IF(Протокол!Y198="","",Протокол!Y198)</f>
        <v/>
      </c>
      <c r="W246" s="149" t="str">
        <f>IF(Протокол!Z198="","",Протокол!Z198)</f>
        <v/>
      </c>
      <c r="X246" s="149" t="str">
        <f>IF(Протокол!AA198="","",Протокол!AA198)</f>
        <v/>
      </c>
      <c r="Y246" s="149" t="str">
        <f>IF(AND(LEN(C246)&gt;0,Z246&gt;0,Z246&lt;21),Протокол!BF198,"")</f>
        <v/>
      </c>
      <c r="Z246" s="147" t="str">
        <f>IF(Протокол!F198="","",Протокол!F198)</f>
        <v/>
      </c>
      <c r="AB246" s="149" t="str">
        <f>IF(Протокол!BD198="","",Протокол!BD198)</f>
        <v/>
      </c>
      <c r="AC246" s="149" t="str">
        <f>IF(Протокол!BE198="","",Протокол!BE198)</f>
        <v/>
      </c>
    </row>
    <row r="247" spans="1:29" x14ac:dyDescent="0.2">
      <c r="A247" s="147">
        <f t="shared" si="3"/>
        <v>0</v>
      </c>
      <c r="B247" s="148">
        <f>IF(Протокол!B199="","",Протокол!B199)</f>
        <v>190</v>
      </c>
      <c r="C247" s="148" t="str">
        <f>IF(Протокол!F199="","",Протокол!C199)</f>
        <v/>
      </c>
      <c r="D247" s="149" t="str">
        <f>IF(Протокол!G199="","",Протокол!G199)</f>
        <v/>
      </c>
      <c r="E247" s="149" t="str">
        <f>IF(Протокол!H199="","",Протокол!H199)</f>
        <v/>
      </c>
      <c r="F247" s="149" t="str">
        <f>IF(Протокол!I199="","",Протокол!I199)</f>
        <v/>
      </c>
      <c r="G247" s="149" t="str">
        <f>IF(Протокол!J199="","",Протокол!J199)</f>
        <v/>
      </c>
      <c r="H247" s="149" t="str">
        <f>IF(Протокол!K199="","",Протокол!K199)</f>
        <v/>
      </c>
      <c r="I247" s="149" t="str">
        <f>IF(Протокол!L199="","",Протокол!L199)</f>
        <v/>
      </c>
      <c r="J247" s="149" t="str">
        <f>IF(Протокол!M199="","",Протокол!M199)</f>
        <v/>
      </c>
      <c r="K247" s="149" t="str">
        <f>IF(Протокол!N199="","",Протокол!N199)</f>
        <v/>
      </c>
      <c r="L247" s="149" t="str">
        <f>IF(Протокол!O199="","",Протокол!O199)</f>
        <v/>
      </c>
      <c r="M247" s="149" t="str">
        <f>IF(Протокол!P199="","",Протокол!P199)</f>
        <v/>
      </c>
      <c r="N247" s="149" t="str">
        <f>IF(Протокол!Q199="","",Протокол!Q199)</f>
        <v/>
      </c>
      <c r="O247" s="149" t="str">
        <f>IF(Протокол!R199="","",Протокол!R199)</f>
        <v/>
      </c>
      <c r="P247" s="149" t="str">
        <f>IF(Протокол!S199="","",Протокол!S199)</f>
        <v/>
      </c>
      <c r="Q247" s="149" t="str">
        <f>IF(Протокол!T199="","",Протокол!T199)</f>
        <v/>
      </c>
      <c r="R247" s="149" t="str">
        <f>IF(Протокол!U199="","",Протокол!U199)</f>
        <v/>
      </c>
      <c r="S247" s="149" t="str">
        <f>IF(Протокол!V199="","",Протокол!V199)</f>
        <v/>
      </c>
      <c r="T247" s="149" t="str">
        <f>IF(Протокол!W199="","",Протокол!W199)</f>
        <v/>
      </c>
      <c r="U247" s="149" t="str">
        <f>IF(Протокол!X199="","",Протокол!X199)</f>
        <v/>
      </c>
      <c r="V247" s="149" t="str">
        <f>IF(Протокол!Y199="","",Протокол!Y199)</f>
        <v/>
      </c>
      <c r="W247" s="149" t="str">
        <f>IF(Протокол!Z199="","",Протокол!Z199)</f>
        <v/>
      </c>
      <c r="X247" s="149" t="str">
        <f>IF(Протокол!AA199="","",Протокол!AA199)</f>
        <v/>
      </c>
      <c r="Y247" s="149" t="str">
        <f>IF(AND(LEN(C247)&gt;0,Z247&gt;0,Z247&lt;21),Протокол!BF199,"")</f>
        <v/>
      </c>
      <c r="Z247" s="147" t="str">
        <f>IF(Протокол!F199="","",Протокол!F199)</f>
        <v/>
      </c>
      <c r="AB247" s="149" t="str">
        <f>IF(Протокол!BD199="","",Протокол!BD199)</f>
        <v/>
      </c>
      <c r="AC247" s="149" t="str">
        <f>IF(Протокол!BE199="","",Протокол!BE199)</f>
        <v/>
      </c>
    </row>
    <row r="248" spans="1:29" x14ac:dyDescent="0.2">
      <c r="A248" s="147">
        <f t="shared" si="3"/>
        <v>0</v>
      </c>
      <c r="B248" s="148">
        <f>IF(Протокол!B200="","",Протокол!B200)</f>
        <v>191</v>
      </c>
      <c r="C248" s="148" t="str">
        <f>IF(Протокол!F200="","",Протокол!C200)</f>
        <v/>
      </c>
      <c r="D248" s="149" t="str">
        <f>IF(Протокол!G200="","",Протокол!G200)</f>
        <v/>
      </c>
      <c r="E248" s="149" t="str">
        <f>IF(Протокол!H200="","",Протокол!H200)</f>
        <v/>
      </c>
      <c r="F248" s="149" t="str">
        <f>IF(Протокол!I200="","",Протокол!I200)</f>
        <v/>
      </c>
      <c r="G248" s="149" t="str">
        <f>IF(Протокол!J200="","",Протокол!J200)</f>
        <v/>
      </c>
      <c r="H248" s="149" t="str">
        <f>IF(Протокол!K200="","",Протокол!K200)</f>
        <v/>
      </c>
      <c r="I248" s="149" t="str">
        <f>IF(Протокол!L200="","",Протокол!L200)</f>
        <v/>
      </c>
      <c r="J248" s="149" t="str">
        <f>IF(Протокол!M200="","",Протокол!M200)</f>
        <v/>
      </c>
      <c r="K248" s="149" t="str">
        <f>IF(Протокол!N200="","",Протокол!N200)</f>
        <v/>
      </c>
      <c r="L248" s="149" t="str">
        <f>IF(Протокол!O200="","",Протокол!O200)</f>
        <v/>
      </c>
      <c r="M248" s="149" t="str">
        <f>IF(Протокол!P200="","",Протокол!P200)</f>
        <v/>
      </c>
      <c r="N248" s="149" t="str">
        <f>IF(Протокол!Q200="","",Протокол!Q200)</f>
        <v/>
      </c>
      <c r="O248" s="149" t="str">
        <f>IF(Протокол!R200="","",Протокол!R200)</f>
        <v/>
      </c>
      <c r="P248" s="149" t="str">
        <f>IF(Протокол!S200="","",Протокол!S200)</f>
        <v/>
      </c>
      <c r="Q248" s="149" t="str">
        <f>IF(Протокол!T200="","",Протокол!T200)</f>
        <v/>
      </c>
      <c r="R248" s="149" t="str">
        <f>IF(Протокол!U200="","",Протокол!U200)</f>
        <v/>
      </c>
      <c r="S248" s="149" t="str">
        <f>IF(Протокол!V200="","",Протокол!V200)</f>
        <v/>
      </c>
      <c r="T248" s="149" t="str">
        <f>IF(Протокол!W200="","",Протокол!W200)</f>
        <v/>
      </c>
      <c r="U248" s="149" t="str">
        <f>IF(Протокол!X200="","",Протокол!X200)</f>
        <v/>
      </c>
      <c r="V248" s="149" t="str">
        <f>IF(Протокол!Y200="","",Протокол!Y200)</f>
        <v/>
      </c>
      <c r="W248" s="149" t="str">
        <f>IF(Протокол!Z200="","",Протокол!Z200)</f>
        <v/>
      </c>
      <c r="X248" s="149" t="str">
        <f>IF(Протокол!AA200="","",Протокол!AA200)</f>
        <v/>
      </c>
      <c r="Y248" s="149" t="str">
        <f>IF(AND(LEN(C248)&gt;0,Z248&gt;0,Z248&lt;21),Протокол!BF200,"")</f>
        <v/>
      </c>
      <c r="Z248" s="147" t="str">
        <f>IF(Протокол!F200="","",Протокол!F200)</f>
        <v/>
      </c>
      <c r="AB248" s="149" t="str">
        <f>IF(Протокол!BD200="","",Протокол!BD200)</f>
        <v/>
      </c>
      <c r="AC248" s="149" t="str">
        <f>IF(Протокол!BE200="","",Протокол!BE200)</f>
        <v/>
      </c>
    </row>
    <row r="249" spans="1:29" x14ac:dyDescent="0.2">
      <c r="A249" s="147">
        <f t="shared" si="3"/>
        <v>0</v>
      </c>
      <c r="B249" s="148">
        <f>IF(Протокол!B201="","",Протокол!B201)</f>
        <v>192</v>
      </c>
      <c r="C249" s="148" t="str">
        <f>IF(Протокол!F201="","",Протокол!C201)</f>
        <v/>
      </c>
      <c r="D249" s="149" t="str">
        <f>IF(Протокол!G201="","",Протокол!G201)</f>
        <v/>
      </c>
      <c r="E249" s="149" t="str">
        <f>IF(Протокол!H201="","",Протокол!H201)</f>
        <v/>
      </c>
      <c r="F249" s="149" t="str">
        <f>IF(Протокол!I201="","",Протокол!I201)</f>
        <v/>
      </c>
      <c r="G249" s="149" t="str">
        <f>IF(Протокол!J201="","",Протокол!J201)</f>
        <v/>
      </c>
      <c r="H249" s="149" t="str">
        <f>IF(Протокол!K201="","",Протокол!K201)</f>
        <v/>
      </c>
      <c r="I249" s="149" t="str">
        <f>IF(Протокол!L201="","",Протокол!L201)</f>
        <v/>
      </c>
      <c r="J249" s="149" t="str">
        <f>IF(Протокол!M201="","",Протокол!M201)</f>
        <v/>
      </c>
      <c r="K249" s="149" t="str">
        <f>IF(Протокол!N201="","",Протокол!N201)</f>
        <v/>
      </c>
      <c r="L249" s="149" t="str">
        <f>IF(Протокол!O201="","",Протокол!O201)</f>
        <v/>
      </c>
      <c r="M249" s="149" t="str">
        <f>IF(Протокол!P201="","",Протокол!P201)</f>
        <v/>
      </c>
      <c r="N249" s="149" t="str">
        <f>IF(Протокол!Q201="","",Протокол!Q201)</f>
        <v/>
      </c>
      <c r="O249" s="149" t="str">
        <f>IF(Протокол!R201="","",Протокол!R201)</f>
        <v/>
      </c>
      <c r="P249" s="149" t="str">
        <f>IF(Протокол!S201="","",Протокол!S201)</f>
        <v/>
      </c>
      <c r="Q249" s="149" t="str">
        <f>IF(Протокол!T201="","",Протокол!T201)</f>
        <v/>
      </c>
      <c r="R249" s="149" t="str">
        <f>IF(Протокол!U201="","",Протокол!U201)</f>
        <v/>
      </c>
      <c r="S249" s="149" t="str">
        <f>IF(Протокол!V201="","",Протокол!V201)</f>
        <v/>
      </c>
      <c r="T249" s="149" t="str">
        <f>IF(Протокол!W201="","",Протокол!W201)</f>
        <v/>
      </c>
      <c r="U249" s="149" t="str">
        <f>IF(Протокол!X201="","",Протокол!X201)</f>
        <v/>
      </c>
      <c r="V249" s="149" t="str">
        <f>IF(Протокол!Y201="","",Протокол!Y201)</f>
        <v/>
      </c>
      <c r="W249" s="149" t="str">
        <f>IF(Протокол!Z201="","",Протокол!Z201)</f>
        <v/>
      </c>
      <c r="X249" s="149" t="str">
        <f>IF(Протокол!AA201="","",Протокол!AA201)</f>
        <v/>
      </c>
      <c r="Y249" s="149" t="str">
        <f>IF(AND(LEN(C249)&gt;0,Z249&gt;0,Z249&lt;21),Протокол!BF201,"")</f>
        <v/>
      </c>
      <c r="Z249" s="147" t="str">
        <f>IF(Протокол!F201="","",Протокол!F201)</f>
        <v/>
      </c>
      <c r="AB249" s="149" t="str">
        <f>IF(Протокол!BD201="","",Протокол!BD201)</f>
        <v/>
      </c>
      <c r="AC249" s="149" t="str">
        <f>IF(Протокол!BE201="","",Протокол!BE201)</f>
        <v/>
      </c>
    </row>
    <row r="250" spans="1:29" x14ac:dyDescent="0.2">
      <c r="A250" s="147">
        <f t="shared" si="3"/>
        <v>0</v>
      </c>
      <c r="B250" s="148">
        <f>IF(Протокол!B202="","",Протокол!B202)</f>
        <v>193</v>
      </c>
      <c r="C250" s="148" t="str">
        <f>IF(Протокол!F202="","",Протокол!C202)</f>
        <v/>
      </c>
      <c r="D250" s="149" t="str">
        <f>IF(Протокол!G202="","",Протокол!G202)</f>
        <v/>
      </c>
      <c r="E250" s="149" t="str">
        <f>IF(Протокол!H202="","",Протокол!H202)</f>
        <v/>
      </c>
      <c r="F250" s="149" t="str">
        <f>IF(Протокол!I202="","",Протокол!I202)</f>
        <v/>
      </c>
      <c r="G250" s="149" t="str">
        <f>IF(Протокол!J202="","",Протокол!J202)</f>
        <v/>
      </c>
      <c r="H250" s="149" t="str">
        <f>IF(Протокол!K202="","",Протокол!K202)</f>
        <v/>
      </c>
      <c r="I250" s="149" t="str">
        <f>IF(Протокол!L202="","",Протокол!L202)</f>
        <v/>
      </c>
      <c r="J250" s="149" t="str">
        <f>IF(Протокол!M202="","",Протокол!M202)</f>
        <v/>
      </c>
      <c r="K250" s="149" t="str">
        <f>IF(Протокол!N202="","",Протокол!N202)</f>
        <v/>
      </c>
      <c r="L250" s="149" t="str">
        <f>IF(Протокол!O202="","",Протокол!O202)</f>
        <v/>
      </c>
      <c r="M250" s="149" t="str">
        <f>IF(Протокол!P202="","",Протокол!P202)</f>
        <v/>
      </c>
      <c r="N250" s="149" t="str">
        <f>IF(Протокол!Q202="","",Протокол!Q202)</f>
        <v/>
      </c>
      <c r="O250" s="149" t="str">
        <f>IF(Протокол!R202="","",Протокол!R202)</f>
        <v/>
      </c>
      <c r="P250" s="149" t="str">
        <f>IF(Протокол!S202="","",Протокол!S202)</f>
        <v/>
      </c>
      <c r="Q250" s="149" t="str">
        <f>IF(Протокол!T202="","",Протокол!T202)</f>
        <v/>
      </c>
      <c r="R250" s="149" t="str">
        <f>IF(Протокол!U202="","",Протокол!U202)</f>
        <v/>
      </c>
      <c r="S250" s="149" t="str">
        <f>IF(Протокол!V202="","",Протокол!V202)</f>
        <v/>
      </c>
      <c r="T250" s="149" t="str">
        <f>IF(Протокол!W202="","",Протокол!W202)</f>
        <v/>
      </c>
      <c r="U250" s="149" t="str">
        <f>IF(Протокол!X202="","",Протокол!X202)</f>
        <v/>
      </c>
      <c r="V250" s="149" t="str">
        <f>IF(Протокол!Y202="","",Протокол!Y202)</f>
        <v/>
      </c>
      <c r="W250" s="149" t="str">
        <f>IF(Протокол!Z202="","",Протокол!Z202)</f>
        <v/>
      </c>
      <c r="X250" s="149" t="str">
        <f>IF(Протокол!AA202="","",Протокол!AA202)</f>
        <v/>
      </c>
      <c r="Y250" s="149" t="str">
        <f>IF(AND(LEN(C250)&gt;0,Z250&gt;0,Z250&lt;21),Протокол!BF202,"")</f>
        <v/>
      </c>
      <c r="Z250" s="147" t="str">
        <f>IF(Протокол!F202="","",Протокол!F202)</f>
        <v/>
      </c>
      <c r="AB250" s="149" t="str">
        <f>IF(Протокол!BD202="","",Протокол!BD202)</f>
        <v/>
      </c>
      <c r="AC250" s="149" t="str">
        <f>IF(Протокол!BE202="","",Протокол!BE202)</f>
        <v/>
      </c>
    </row>
    <row r="251" spans="1:29" x14ac:dyDescent="0.2">
      <c r="A251" s="147">
        <f t="shared" ref="A251:A314" si="4">IF(LEN(C251)&gt;0,1,0)</f>
        <v>0</v>
      </c>
      <c r="B251" s="148">
        <f>IF(Протокол!B203="","",Протокол!B203)</f>
        <v>194</v>
      </c>
      <c r="C251" s="148" t="str">
        <f>IF(Протокол!F203="","",Протокол!C203)</f>
        <v/>
      </c>
      <c r="D251" s="149" t="str">
        <f>IF(Протокол!G203="","",Протокол!G203)</f>
        <v/>
      </c>
      <c r="E251" s="149" t="str">
        <f>IF(Протокол!H203="","",Протокол!H203)</f>
        <v/>
      </c>
      <c r="F251" s="149" t="str">
        <f>IF(Протокол!I203="","",Протокол!I203)</f>
        <v/>
      </c>
      <c r="G251" s="149" t="str">
        <f>IF(Протокол!J203="","",Протокол!J203)</f>
        <v/>
      </c>
      <c r="H251" s="149" t="str">
        <f>IF(Протокол!K203="","",Протокол!K203)</f>
        <v/>
      </c>
      <c r="I251" s="149" t="str">
        <f>IF(Протокол!L203="","",Протокол!L203)</f>
        <v/>
      </c>
      <c r="J251" s="149" t="str">
        <f>IF(Протокол!M203="","",Протокол!M203)</f>
        <v/>
      </c>
      <c r="K251" s="149" t="str">
        <f>IF(Протокол!N203="","",Протокол!N203)</f>
        <v/>
      </c>
      <c r="L251" s="149" t="str">
        <f>IF(Протокол!O203="","",Протокол!O203)</f>
        <v/>
      </c>
      <c r="M251" s="149" t="str">
        <f>IF(Протокол!P203="","",Протокол!P203)</f>
        <v/>
      </c>
      <c r="N251" s="149" t="str">
        <f>IF(Протокол!Q203="","",Протокол!Q203)</f>
        <v/>
      </c>
      <c r="O251" s="149" t="str">
        <f>IF(Протокол!R203="","",Протокол!R203)</f>
        <v/>
      </c>
      <c r="P251" s="149" t="str">
        <f>IF(Протокол!S203="","",Протокол!S203)</f>
        <v/>
      </c>
      <c r="Q251" s="149" t="str">
        <f>IF(Протокол!T203="","",Протокол!T203)</f>
        <v/>
      </c>
      <c r="R251" s="149" t="str">
        <f>IF(Протокол!U203="","",Протокол!U203)</f>
        <v/>
      </c>
      <c r="S251" s="149" t="str">
        <f>IF(Протокол!V203="","",Протокол!V203)</f>
        <v/>
      </c>
      <c r="T251" s="149" t="str">
        <f>IF(Протокол!W203="","",Протокол!W203)</f>
        <v/>
      </c>
      <c r="U251" s="149" t="str">
        <f>IF(Протокол!X203="","",Протокол!X203)</f>
        <v/>
      </c>
      <c r="V251" s="149" t="str">
        <f>IF(Протокол!Y203="","",Протокол!Y203)</f>
        <v/>
      </c>
      <c r="W251" s="149" t="str">
        <f>IF(Протокол!Z203="","",Протокол!Z203)</f>
        <v/>
      </c>
      <c r="X251" s="149" t="str">
        <f>IF(Протокол!AA203="","",Протокол!AA203)</f>
        <v/>
      </c>
      <c r="Y251" s="149" t="str">
        <f>IF(AND(LEN(C251)&gt;0,Z251&gt;0,Z251&lt;21),Протокол!BF203,"")</f>
        <v/>
      </c>
      <c r="Z251" s="147" t="str">
        <f>IF(Протокол!F203="","",Протокол!F203)</f>
        <v/>
      </c>
      <c r="AB251" s="149" t="str">
        <f>IF(Протокол!BD203="","",Протокол!BD203)</f>
        <v/>
      </c>
      <c r="AC251" s="149" t="str">
        <f>IF(Протокол!BE203="","",Протокол!BE203)</f>
        <v/>
      </c>
    </row>
    <row r="252" spans="1:29" x14ac:dyDescent="0.2">
      <c r="A252" s="147">
        <f t="shared" si="4"/>
        <v>0</v>
      </c>
      <c r="B252" s="148">
        <f>IF(Протокол!B204="","",Протокол!B204)</f>
        <v>195</v>
      </c>
      <c r="C252" s="148" t="str">
        <f>IF(Протокол!F204="","",Протокол!C204)</f>
        <v/>
      </c>
      <c r="D252" s="149" t="str">
        <f>IF(Протокол!G204="","",Протокол!G204)</f>
        <v/>
      </c>
      <c r="E252" s="149" t="str">
        <f>IF(Протокол!H204="","",Протокол!H204)</f>
        <v/>
      </c>
      <c r="F252" s="149" t="str">
        <f>IF(Протокол!I204="","",Протокол!I204)</f>
        <v/>
      </c>
      <c r="G252" s="149" t="str">
        <f>IF(Протокол!J204="","",Протокол!J204)</f>
        <v/>
      </c>
      <c r="H252" s="149" t="str">
        <f>IF(Протокол!K204="","",Протокол!K204)</f>
        <v/>
      </c>
      <c r="I252" s="149" t="str">
        <f>IF(Протокол!L204="","",Протокол!L204)</f>
        <v/>
      </c>
      <c r="J252" s="149" t="str">
        <f>IF(Протокол!M204="","",Протокол!M204)</f>
        <v/>
      </c>
      <c r="K252" s="149" t="str">
        <f>IF(Протокол!N204="","",Протокол!N204)</f>
        <v/>
      </c>
      <c r="L252" s="149" t="str">
        <f>IF(Протокол!O204="","",Протокол!O204)</f>
        <v/>
      </c>
      <c r="M252" s="149" t="str">
        <f>IF(Протокол!P204="","",Протокол!P204)</f>
        <v/>
      </c>
      <c r="N252" s="149" t="str">
        <f>IF(Протокол!Q204="","",Протокол!Q204)</f>
        <v/>
      </c>
      <c r="O252" s="149" t="str">
        <f>IF(Протокол!R204="","",Протокол!R204)</f>
        <v/>
      </c>
      <c r="P252" s="149" t="str">
        <f>IF(Протокол!S204="","",Протокол!S204)</f>
        <v/>
      </c>
      <c r="Q252" s="149" t="str">
        <f>IF(Протокол!T204="","",Протокол!T204)</f>
        <v/>
      </c>
      <c r="R252" s="149" t="str">
        <f>IF(Протокол!U204="","",Протокол!U204)</f>
        <v/>
      </c>
      <c r="S252" s="149" t="str">
        <f>IF(Протокол!V204="","",Протокол!V204)</f>
        <v/>
      </c>
      <c r="T252" s="149" t="str">
        <f>IF(Протокол!W204="","",Протокол!W204)</f>
        <v/>
      </c>
      <c r="U252" s="149" t="str">
        <f>IF(Протокол!X204="","",Протокол!X204)</f>
        <v/>
      </c>
      <c r="V252" s="149" t="str">
        <f>IF(Протокол!Y204="","",Протокол!Y204)</f>
        <v/>
      </c>
      <c r="W252" s="149" t="str">
        <f>IF(Протокол!Z204="","",Протокол!Z204)</f>
        <v/>
      </c>
      <c r="X252" s="149" t="str">
        <f>IF(Протокол!AA204="","",Протокол!AA204)</f>
        <v/>
      </c>
      <c r="Y252" s="149" t="str">
        <f>IF(AND(LEN(C252)&gt;0,Z252&gt;0,Z252&lt;21),Протокол!BF204,"")</f>
        <v/>
      </c>
      <c r="Z252" s="147" t="str">
        <f>IF(Протокол!F204="","",Протокол!F204)</f>
        <v/>
      </c>
      <c r="AB252" s="149" t="str">
        <f>IF(Протокол!BD204="","",Протокол!BD204)</f>
        <v/>
      </c>
      <c r="AC252" s="149" t="str">
        <f>IF(Протокол!BE204="","",Протокол!BE204)</f>
        <v/>
      </c>
    </row>
    <row r="253" spans="1:29" x14ac:dyDescent="0.2">
      <c r="A253" s="147">
        <f t="shared" si="4"/>
        <v>0</v>
      </c>
      <c r="B253" s="148">
        <f>IF(Протокол!B205="","",Протокол!B205)</f>
        <v>196</v>
      </c>
      <c r="C253" s="148" t="str">
        <f>IF(Протокол!F205="","",Протокол!C205)</f>
        <v/>
      </c>
      <c r="D253" s="149" t="str">
        <f>IF(Протокол!G205="","",Протокол!G205)</f>
        <v/>
      </c>
      <c r="E253" s="149" t="str">
        <f>IF(Протокол!H205="","",Протокол!H205)</f>
        <v/>
      </c>
      <c r="F253" s="149" t="str">
        <f>IF(Протокол!I205="","",Протокол!I205)</f>
        <v/>
      </c>
      <c r="G253" s="149" t="str">
        <f>IF(Протокол!J205="","",Протокол!J205)</f>
        <v/>
      </c>
      <c r="H253" s="149" t="str">
        <f>IF(Протокол!K205="","",Протокол!K205)</f>
        <v/>
      </c>
      <c r="I253" s="149" t="str">
        <f>IF(Протокол!L205="","",Протокол!L205)</f>
        <v/>
      </c>
      <c r="J253" s="149" t="str">
        <f>IF(Протокол!M205="","",Протокол!M205)</f>
        <v/>
      </c>
      <c r="K253" s="149" t="str">
        <f>IF(Протокол!N205="","",Протокол!N205)</f>
        <v/>
      </c>
      <c r="L253" s="149" t="str">
        <f>IF(Протокол!O205="","",Протокол!O205)</f>
        <v/>
      </c>
      <c r="M253" s="149" t="str">
        <f>IF(Протокол!P205="","",Протокол!P205)</f>
        <v/>
      </c>
      <c r="N253" s="149" t="str">
        <f>IF(Протокол!Q205="","",Протокол!Q205)</f>
        <v/>
      </c>
      <c r="O253" s="149" t="str">
        <f>IF(Протокол!R205="","",Протокол!R205)</f>
        <v/>
      </c>
      <c r="P253" s="149" t="str">
        <f>IF(Протокол!S205="","",Протокол!S205)</f>
        <v/>
      </c>
      <c r="Q253" s="149" t="str">
        <f>IF(Протокол!T205="","",Протокол!T205)</f>
        <v/>
      </c>
      <c r="R253" s="149" t="str">
        <f>IF(Протокол!U205="","",Протокол!U205)</f>
        <v/>
      </c>
      <c r="S253" s="149" t="str">
        <f>IF(Протокол!V205="","",Протокол!V205)</f>
        <v/>
      </c>
      <c r="T253" s="149" t="str">
        <f>IF(Протокол!W205="","",Протокол!W205)</f>
        <v/>
      </c>
      <c r="U253" s="149" t="str">
        <f>IF(Протокол!X205="","",Протокол!X205)</f>
        <v/>
      </c>
      <c r="V253" s="149" t="str">
        <f>IF(Протокол!Y205="","",Протокол!Y205)</f>
        <v/>
      </c>
      <c r="W253" s="149" t="str">
        <f>IF(Протокол!Z205="","",Протокол!Z205)</f>
        <v/>
      </c>
      <c r="X253" s="149" t="str">
        <f>IF(Протокол!AA205="","",Протокол!AA205)</f>
        <v/>
      </c>
      <c r="Y253" s="149" t="str">
        <f>IF(AND(LEN(C253)&gt;0,Z253&gt;0,Z253&lt;21),Протокол!BF205,"")</f>
        <v/>
      </c>
      <c r="Z253" s="147" t="str">
        <f>IF(Протокол!F205="","",Протокол!F205)</f>
        <v/>
      </c>
      <c r="AB253" s="149" t="str">
        <f>IF(Протокол!BD205="","",Протокол!BD205)</f>
        <v/>
      </c>
      <c r="AC253" s="149" t="str">
        <f>IF(Протокол!BE205="","",Протокол!BE205)</f>
        <v/>
      </c>
    </row>
    <row r="254" spans="1:29" x14ac:dyDescent="0.2">
      <c r="A254" s="147">
        <f t="shared" si="4"/>
        <v>0</v>
      </c>
      <c r="B254" s="148">
        <f>IF(Протокол!B206="","",Протокол!B206)</f>
        <v>197</v>
      </c>
      <c r="C254" s="148" t="str">
        <f>IF(Протокол!F206="","",Протокол!C206)</f>
        <v/>
      </c>
      <c r="D254" s="149" t="str">
        <f>IF(Протокол!G206="","",Протокол!G206)</f>
        <v/>
      </c>
      <c r="E254" s="149" t="str">
        <f>IF(Протокол!H206="","",Протокол!H206)</f>
        <v/>
      </c>
      <c r="F254" s="149" t="str">
        <f>IF(Протокол!I206="","",Протокол!I206)</f>
        <v/>
      </c>
      <c r="G254" s="149" t="str">
        <f>IF(Протокол!J206="","",Протокол!J206)</f>
        <v/>
      </c>
      <c r="H254" s="149" t="str">
        <f>IF(Протокол!K206="","",Протокол!K206)</f>
        <v/>
      </c>
      <c r="I254" s="149" t="str">
        <f>IF(Протокол!L206="","",Протокол!L206)</f>
        <v/>
      </c>
      <c r="J254" s="149" t="str">
        <f>IF(Протокол!M206="","",Протокол!M206)</f>
        <v/>
      </c>
      <c r="K254" s="149" t="str">
        <f>IF(Протокол!N206="","",Протокол!N206)</f>
        <v/>
      </c>
      <c r="L254" s="149" t="str">
        <f>IF(Протокол!O206="","",Протокол!O206)</f>
        <v/>
      </c>
      <c r="M254" s="149" t="str">
        <f>IF(Протокол!P206="","",Протокол!P206)</f>
        <v/>
      </c>
      <c r="N254" s="149" t="str">
        <f>IF(Протокол!Q206="","",Протокол!Q206)</f>
        <v/>
      </c>
      <c r="O254" s="149" t="str">
        <f>IF(Протокол!R206="","",Протокол!R206)</f>
        <v/>
      </c>
      <c r="P254" s="149" t="str">
        <f>IF(Протокол!S206="","",Протокол!S206)</f>
        <v/>
      </c>
      <c r="Q254" s="149" t="str">
        <f>IF(Протокол!T206="","",Протокол!T206)</f>
        <v/>
      </c>
      <c r="R254" s="149" t="str">
        <f>IF(Протокол!U206="","",Протокол!U206)</f>
        <v/>
      </c>
      <c r="S254" s="149" t="str">
        <f>IF(Протокол!V206="","",Протокол!V206)</f>
        <v/>
      </c>
      <c r="T254" s="149" t="str">
        <f>IF(Протокол!W206="","",Протокол!W206)</f>
        <v/>
      </c>
      <c r="U254" s="149" t="str">
        <f>IF(Протокол!X206="","",Протокол!X206)</f>
        <v/>
      </c>
      <c r="V254" s="149" t="str">
        <f>IF(Протокол!Y206="","",Протокол!Y206)</f>
        <v/>
      </c>
      <c r="W254" s="149" t="str">
        <f>IF(Протокол!Z206="","",Протокол!Z206)</f>
        <v/>
      </c>
      <c r="X254" s="149" t="str">
        <f>IF(Протокол!AA206="","",Протокол!AA206)</f>
        <v/>
      </c>
      <c r="Y254" s="149" t="str">
        <f>IF(AND(LEN(C254)&gt;0,Z254&gt;0,Z254&lt;21),Протокол!BF206,"")</f>
        <v/>
      </c>
      <c r="Z254" s="147" t="str">
        <f>IF(Протокол!F206="","",Протокол!F206)</f>
        <v/>
      </c>
      <c r="AB254" s="149" t="str">
        <f>IF(Протокол!BD206="","",Протокол!BD206)</f>
        <v/>
      </c>
      <c r="AC254" s="149" t="str">
        <f>IF(Протокол!BE206="","",Протокол!BE206)</f>
        <v/>
      </c>
    </row>
    <row r="255" spans="1:29" x14ac:dyDescent="0.2">
      <c r="A255" s="147">
        <f t="shared" si="4"/>
        <v>0</v>
      </c>
      <c r="B255" s="148">
        <f>IF(Протокол!B207="","",Протокол!B207)</f>
        <v>198</v>
      </c>
      <c r="C255" s="148" t="str">
        <f>IF(Протокол!F207="","",Протокол!C207)</f>
        <v/>
      </c>
      <c r="D255" s="149" t="str">
        <f>IF(Протокол!G207="","",Протокол!G207)</f>
        <v/>
      </c>
      <c r="E255" s="149" t="str">
        <f>IF(Протокол!H207="","",Протокол!H207)</f>
        <v/>
      </c>
      <c r="F255" s="149" t="str">
        <f>IF(Протокол!I207="","",Протокол!I207)</f>
        <v/>
      </c>
      <c r="G255" s="149" t="str">
        <f>IF(Протокол!J207="","",Протокол!J207)</f>
        <v/>
      </c>
      <c r="H255" s="149" t="str">
        <f>IF(Протокол!K207="","",Протокол!K207)</f>
        <v/>
      </c>
      <c r="I255" s="149" t="str">
        <f>IF(Протокол!L207="","",Протокол!L207)</f>
        <v/>
      </c>
      <c r="J255" s="149" t="str">
        <f>IF(Протокол!M207="","",Протокол!M207)</f>
        <v/>
      </c>
      <c r="K255" s="149" t="str">
        <f>IF(Протокол!N207="","",Протокол!N207)</f>
        <v/>
      </c>
      <c r="L255" s="149" t="str">
        <f>IF(Протокол!O207="","",Протокол!O207)</f>
        <v/>
      </c>
      <c r="M255" s="149" t="str">
        <f>IF(Протокол!P207="","",Протокол!P207)</f>
        <v/>
      </c>
      <c r="N255" s="149" t="str">
        <f>IF(Протокол!Q207="","",Протокол!Q207)</f>
        <v/>
      </c>
      <c r="O255" s="149" t="str">
        <f>IF(Протокол!R207="","",Протокол!R207)</f>
        <v/>
      </c>
      <c r="P255" s="149" t="str">
        <f>IF(Протокол!S207="","",Протокол!S207)</f>
        <v/>
      </c>
      <c r="Q255" s="149" t="str">
        <f>IF(Протокол!T207="","",Протокол!T207)</f>
        <v/>
      </c>
      <c r="R255" s="149" t="str">
        <f>IF(Протокол!U207="","",Протокол!U207)</f>
        <v/>
      </c>
      <c r="S255" s="149" t="str">
        <f>IF(Протокол!V207="","",Протокол!V207)</f>
        <v/>
      </c>
      <c r="T255" s="149" t="str">
        <f>IF(Протокол!W207="","",Протокол!W207)</f>
        <v/>
      </c>
      <c r="U255" s="149" t="str">
        <f>IF(Протокол!X207="","",Протокол!X207)</f>
        <v/>
      </c>
      <c r="V255" s="149" t="str">
        <f>IF(Протокол!Y207="","",Протокол!Y207)</f>
        <v/>
      </c>
      <c r="W255" s="149" t="str">
        <f>IF(Протокол!Z207="","",Протокол!Z207)</f>
        <v/>
      </c>
      <c r="X255" s="149" t="str">
        <f>IF(Протокол!AA207="","",Протокол!AA207)</f>
        <v/>
      </c>
      <c r="Y255" s="149" t="str">
        <f>IF(AND(LEN(C255)&gt;0,Z255&gt;0,Z255&lt;21),Протокол!BF207,"")</f>
        <v/>
      </c>
      <c r="Z255" s="147" t="str">
        <f>IF(Протокол!F207="","",Протокол!F207)</f>
        <v/>
      </c>
      <c r="AB255" s="149" t="str">
        <f>IF(Протокол!BD207="","",Протокол!BD207)</f>
        <v/>
      </c>
      <c r="AC255" s="149" t="str">
        <f>IF(Протокол!BE207="","",Протокол!BE207)</f>
        <v/>
      </c>
    </row>
    <row r="256" spans="1:29" x14ac:dyDescent="0.2">
      <c r="A256" s="147">
        <f t="shared" si="4"/>
        <v>0</v>
      </c>
      <c r="B256" s="148">
        <f>IF(Протокол!B208="","",Протокол!B208)</f>
        <v>199</v>
      </c>
      <c r="C256" s="148" t="str">
        <f>IF(Протокол!F208="","",Протокол!C208)</f>
        <v/>
      </c>
      <c r="D256" s="149" t="str">
        <f>IF(Протокол!G208="","",Протокол!G208)</f>
        <v/>
      </c>
      <c r="E256" s="149" t="str">
        <f>IF(Протокол!H208="","",Протокол!H208)</f>
        <v/>
      </c>
      <c r="F256" s="149" t="str">
        <f>IF(Протокол!I208="","",Протокол!I208)</f>
        <v/>
      </c>
      <c r="G256" s="149" t="str">
        <f>IF(Протокол!J208="","",Протокол!J208)</f>
        <v/>
      </c>
      <c r="H256" s="149" t="str">
        <f>IF(Протокол!K208="","",Протокол!K208)</f>
        <v/>
      </c>
      <c r="I256" s="149" t="str">
        <f>IF(Протокол!L208="","",Протокол!L208)</f>
        <v/>
      </c>
      <c r="J256" s="149" t="str">
        <f>IF(Протокол!M208="","",Протокол!M208)</f>
        <v/>
      </c>
      <c r="K256" s="149" t="str">
        <f>IF(Протокол!N208="","",Протокол!N208)</f>
        <v/>
      </c>
      <c r="L256" s="149" t="str">
        <f>IF(Протокол!O208="","",Протокол!O208)</f>
        <v/>
      </c>
      <c r="M256" s="149" t="str">
        <f>IF(Протокол!P208="","",Протокол!P208)</f>
        <v/>
      </c>
      <c r="N256" s="149" t="str">
        <f>IF(Протокол!Q208="","",Протокол!Q208)</f>
        <v/>
      </c>
      <c r="O256" s="149" t="str">
        <f>IF(Протокол!R208="","",Протокол!R208)</f>
        <v/>
      </c>
      <c r="P256" s="149" t="str">
        <f>IF(Протокол!S208="","",Протокол!S208)</f>
        <v/>
      </c>
      <c r="Q256" s="149" t="str">
        <f>IF(Протокол!T208="","",Протокол!T208)</f>
        <v/>
      </c>
      <c r="R256" s="149" t="str">
        <f>IF(Протокол!U208="","",Протокол!U208)</f>
        <v/>
      </c>
      <c r="S256" s="149" t="str">
        <f>IF(Протокол!V208="","",Протокол!V208)</f>
        <v/>
      </c>
      <c r="T256" s="149" t="str">
        <f>IF(Протокол!W208="","",Протокол!W208)</f>
        <v/>
      </c>
      <c r="U256" s="149" t="str">
        <f>IF(Протокол!X208="","",Протокол!X208)</f>
        <v/>
      </c>
      <c r="V256" s="149" t="str">
        <f>IF(Протокол!Y208="","",Протокол!Y208)</f>
        <v/>
      </c>
      <c r="W256" s="149" t="str">
        <f>IF(Протокол!Z208="","",Протокол!Z208)</f>
        <v/>
      </c>
      <c r="X256" s="149" t="str">
        <f>IF(Протокол!AA208="","",Протокол!AA208)</f>
        <v/>
      </c>
      <c r="Y256" s="149" t="str">
        <f>IF(AND(LEN(C256)&gt;0,Z256&gt;0,Z256&lt;21),Протокол!BF208,"")</f>
        <v/>
      </c>
      <c r="Z256" s="147" t="str">
        <f>IF(Протокол!F208="","",Протокол!F208)</f>
        <v/>
      </c>
      <c r="AB256" s="149" t="str">
        <f>IF(Протокол!BD208="","",Протокол!BD208)</f>
        <v/>
      </c>
      <c r="AC256" s="149" t="str">
        <f>IF(Протокол!BE208="","",Протокол!BE208)</f>
        <v/>
      </c>
    </row>
    <row r="257" spans="1:29" x14ac:dyDescent="0.2">
      <c r="A257" s="147">
        <f t="shared" si="4"/>
        <v>0</v>
      </c>
      <c r="B257" s="148">
        <f>IF(Протокол!B209="","",Протокол!B209)</f>
        <v>200</v>
      </c>
      <c r="C257" s="148" t="str">
        <f>IF(Протокол!F209="","",Протокол!C209)</f>
        <v/>
      </c>
      <c r="D257" s="149" t="str">
        <f>IF(Протокол!G209="","",Протокол!G209)</f>
        <v/>
      </c>
      <c r="E257" s="149" t="str">
        <f>IF(Протокол!H209="","",Протокол!H209)</f>
        <v/>
      </c>
      <c r="F257" s="149" t="str">
        <f>IF(Протокол!I209="","",Протокол!I209)</f>
        <v/>
      </c>
      <c r="G257" s="149" t="str">
        <f>IF(Протокол!J209="","",Протокол!J209)</f>
        <v/>
      </c>
      <c r="H257" s="149" t="str">
        <f>IF(Протокол!K209="","",Протокол!K209)</f>
        <v/>
      </c>
      <c r="I257" s="149" t="str">
        <f>IF(Протокол!L209="","",Протокол!L209)</f>
        <v/>
      </c>
      <c r="J257" s="149" t="str">
        <f>IF(Протокол!M209="","",Протокол!M209)</f>
        <v/>
      </c>
      <c r="K257" s="149" t="str">
        <f>IF(Протокол!N209="","",Протокол!N209)</f>
        <v/>
      </c>
      <c r="L257" s="149" t="str">
        <f>IF(Протокол!O209="","",Протокол!O209)</f>
        <v/>
      </c>
      <c r="M257" s="149" t="str">
        <f>IF(Протокол!P209="","",Протокол!P209)</f>
        <v/>
      </c>
      <c r="N257" s="149" t="str">
        <f>IF(Протокол!Q209="","",Протокол!Q209)</f>
        <v/>
      </c>
      <c r="O257" s="149" t="str">
        <f>IF(Протокол!R209="","",Протокол!R209)</f>
        <v/>
      </c>
      <c r="P257" s="149" t="str">
        <f>IF(Протокол!S209="","",Протокол!S209)</f>
        <v/>
      </c>
      <c r="Q257" s="149" t="str">
        <f>IF(Протокол!T209="","",Протокол!T209)</f>
        <v/>
      </c>
      <c r="R257" s="149" t="str">
        <f>IF(Протокол!U209="","",Протокол!U209)</f>
        <v/>
      </c>
      <c r="S257" s="149" t="str">
        <f>IF(Протокол!V209="","",Протокол!V209)</f>
        <v/>
      </c>
      <c r="T257" s="149" t="str">
        <f>IF(Протокол!W209="","",Протокол!W209)</f>
        <v/>
      </c>
      <c r="U257" s="149" t="str">
        <f>IF(Протокол!X209="","",Протокол!X209)</f>
        <v/>
      </c>
      <c r="V257" s="149" t="str">
        <f>IF(Протокол!Y209="","",Протокол!Y209)</f>
        <v/>
      </c>
      <c r="W257" s="149" t="str">
        <f>IF(Протокол!Z209="","",Протокол!Z209)</f>
        <v/>
      </c>
      <c r="X257" s="149" t="str">
        <f>IF(Протокол!AA209="","",Протокол!AA209)</f>
        <v/>
      </c>
      <c r="Y257" s="149" t="str">
        <f>IF(AND(LEN(C257)&gt;0,Z257&gt;0,Z257&lt;21),Протокол!BF209,"")</f>
        <v/>
      </c>
      <c r="Z257" s="147" t="str">
        <f>IF(Протокол!F209="","",Протокол!F209)</f>
        <v/>
      </c>
      <c r="AB257" s="149" t="str">
        <f>IF(Протокол!BD209="","",Протокол!BD209)</f>
        <v/>
      </c>
      <c r="AC257" s="149" t="str">
        <f>IF(Протокол!BE209="","",Протокол!BE209)</f>
        <v/>
      </c>
    </row>
    <row r="258" spans="1:29" x14ac:dyDescent="0.2">
      <c r="A258" s="147">
        <f t="shared" si="4"/>
        <v>0</v>
      </c>
      <c r="B258" s="148">
        <f>IF(Протокол!B210="","",Протокол!B210)</f>
        <v>201</v>
      </c>
      <c r="C258" s="148" t="str">
        <f>IF(Протокол!F210="","",Протокол!C210)</f>
        <v/>
      </c>
      <c r="D258" s="149" t="str">
        <f>IF(Протокол!G210="","",Протокол!G210)</f>
        <v/>
      </c>
      <c r="E258" s="149" t="str">
        <f>IF(Протокол!H210="","",Протокол!H210)</f>
        <v/>
      </c>
      <c r="F258" s="149" t="str">
        <f>IF(Протокол!I210="","",Протокол!I210)</f>
        <v/>
      </c>
      <c r="G258" s="149" t="str">
        <f>IF(Протокол!J210="","",Протокол!J210)</f>
        <v/>
      </c>
      <c r="H258" s="149" t="str">
        <f>IF(Протокол!K210="","",Протокол!K210)</f>
        <v/>
      </c>
      <c r="I258" s="149" t="str">
        <f>IF(Протокол!L210="","",Протокол!L210)</f>
        <v/>
      </c>
      <c r="J258" s="149" t="str">
        <f>IF(Протокол!M210="","",Протокол!M210)</f>
        <v/>
      </c>
      <c r="K258" s="149" t="str">
        <f>IF(Протокол!N210="","",Протокол!N210)</f>
        <v/>
      </c>
      <c r="L258" s="149" t="str">
        <f>IF(Протокол!O210="","",Протокол!O210)</f>
        <v/>
      </c>
      <c r="M258" s="149" t="str">
        <f>IF(Протокол!P210="","",Протокол!P210)</f>
        <v/>
      </c>
      <c r="N258" s="149" t="str">
        <f>IF(Протокол!Q210="","",Протокол!Q210)</f>
        <v/>
      </c>
      <c r="O258" s="149" t="str">
        <f>IF(Протокол!R210="","",Протокол!R210)</f>
        <v/>
      </c>
      <c r="P258" s="149" t="str">
        <f>IF(Протокол!S210="","",Протокол!S210)</f>
        <v/>
      </c>
      <c r="Q258" s="149" t="str">
        <f>IF(Протокол!T210="","",Протокол!T210)</f>
        <v/>
      </c>
      <c r="R258" s="149" t="str">
        <f>IF(Протокол!U210="","",Протокол!U210)</f>
        <v/>
      </c>
      <c r="S258" s="149" t="str">
        <f>IF(Протокол!V210="","",Протокол!V210)</f>
        <v/>
      </c>
      <c r="T258" s="149" t="str">
        <f>IF(Протокол!W210="","",Протокол!W210)</f>
        <v/>
      </c>
      <c r="U258" s="149" t="str">
        <f>IF(Протокол!X210="","",Протокол!X210)</f>
        <v/>
      </c>
      <c r="V258" s="149" t="str">
        <f>IF(Протокол!Y210="","",Протокол!Y210)</f>
        <v/>
      </c>
      <c r="W258" s="149" t="str">
        <f>IF(Протокол!Z210="","",Протокол!Z210)</f>
        <v/>
      </c>
      <c r="X258" s="149" t="str">
        <f>IF(Протокол!AA210="","",Протокол!AA210)</f>
        <v/>
      </c>
      <c r="Y258" s="149" t="str">
        <f>IF(AND(LEN(C258)&gt;0,Z258&gt;0,Z258&lt;21),Протокол!BF210,"")</f>
        <v/>
      </c>
      <c r="Z258" s="147" t="str">
        <f>IF(Протокол!F210="","",Протокол!F210)</f>
        <v/>
      </c>
      <c r="AB258" s="149" t="str">
        <f>IF(Протокол!BD210="","",Протокол!BD210)</f>
        <v/>
      </c>
      <c r="AC258" s="149" t="str">
        <f>IF(Протокол!BE210="","",Протокол!BE210)</f>
        <v/>
      </c>
    </row>
    <row r="259" spans="1:29" x14ac:dyDescent="0.2">
      <c r="A259" s="147">
        <f t="shared" si="4"/>
        <v>0</v>
      </c>
      <c r="B259" s="148">
        <f>IF(Протокол!B211="","",Протокол!B211)</f>
        <v>202</v>
      </c>
      <c r="C259" s="148" t="str">
        <f>IF(Протокол!F211="","",Протокол!C211)</f>
        <v/>
      </c>
      <c r="D259" s="149" t="str">
        <f>IF(Протокол!G211="","",Протокол!G211)</f>
        <v/>
      </c>
      <c r="E259" s="149" t="str">
        <f>IF(Протокол!H211="","",Протокол!H211)</f>
        <v/>
      </c>
      <c r="F259" s="149" t="str">
        <f>IF(Протокол!I211="","",Протокол!I211)</f>
        <v/>
      </c>
      <c r="G259" s="149" t="str">
        <f>IF(Протокол!J211="","",Протокол!J211)</f>
        <v/>
      </c>
      <c r="H259" s="149" t="str">
        <f>IF(Протокол!K211="","",Протокол!K211)</f>
        <v/>
      </c>
      <c r="I259" s="149" t="str">
        <f>IF(Протокол!L211="","",Протокол!L211)</f>
        <v/>
      </c>
      <c r="J259" s="149" t="str">
        <f>IF(Протокол!M211="","",Протокол!M211)</f>
        <v/>
      </c>
      <c r="K259" s="149" t="str">
        <f>IF(Протокол!N211="","",Протокол!N211)</f>
        <v/>
      </c>
      <c r="L259" s="149" t="str">
        <f>IF(Протокол!O211="","",Протокол!O211)</f>
        <v/>
      </c>
      <c r="M259" s="149" t="str">
        <f>IF(Протокол!P211="","",Протокол!P211)</f>
        <v/>
      </c>
      <c r="N259" s="149" t="str">
        <f>IF(Протокол!Q211="","",Протокол!Q211)</f>
        <v/>
      </c>
      <c r="O259" s="149" t="str">
        <f>IF(Протокол!R211="","",Протокол!R211)</f>
        <v/>
      </c>
      <c r="P259" s="149" t="str">
        <f>IF(Протокол!S211="","",Протокол!S211)</f>
        <v/>
      </c>
      <c r="Q259" s="149" t="str">
        <f>IF(Протокол!T211="","",Протокол!T211)</f>
        <v/>
      </c>
      <c r="R259" s="149" t="str">
        <f>IF(Протокол!U211="","",Протокол!U211)</f>
        <v/>
      </c>
      <c r="S259" s="149" t="str">
        <f>IF(Протокол!V211="","",Протокол!V211)</f>
        <v/>
      </c>
      <c r="T259" s="149" t="str">
        <f>IF(Протокол!W211="","",Протокол!W211)</f>
        <v/>
      </c>
      <c r="U259" s="149" t="str">
        <f>IF(Протокол!X211="","",Протокол!X211)</f>
        <v/>
      </c>
      <c r="V259" s="149" t="str">
        <f>IF(Протокол!Y211="","",Протокол!Y211)</f>
        <v/>
      </c>
      <c r="W259" s="149" t="str">
        <f>IF(Протокол!Z211="","",Протокол!Z211)</f>
        <v/>
      </c>
      <c r="X259" s="149" t="str">
        <f>IF(Протокол!AA211="","",Протокол!AA211)</f>
        <v/>
      </c>
      <c r="Y259" s="149" t="str">
        <f>IF(AND(LEN(C259)&gt;0,Z259&gt;0,Z259&lt;21),Протокол!BF211,"")</f>
        <v/>
      </c>
      <c r="Z259" s="147" t="str">
        <f>IF(Протокол!F211="","",Протокол!F211)</f>
        <v/>
      </c>
      <c r="AB259" s="149" t="str">
        <f>IF(Протокол!BD211="","",Протокол!BD211)</f>
        <v/>
      </c>
      <c r="AC259" s="149" t="str">
        <f>IF(Протокол!BE211="","",Протокол!BE211)</f>
        <v/>
      </c>
    </row>
    <row r="260" spans="1:29" x14ac:dyDescent="0.2">
      <c r="A260" s="147">
        <f t="shared" si="4"/>
        <v>0</v>
      </c>
      <c r="B260" s="148">
        <f>IF(Протокол!B212="","",Протокол!B212)</f>
        <v>203</v>
      </c>
      <c r="C260" s="148" t="str">
        <f>IF(Протокол!F212="","",Протокол!C212)</f>
        <v/>
      </c>
      <c r="D260" s="149" t="str">
        <f>IF(Протокол!G212="","",Протокол!G212)</f>
        <v/>
      </c>
      <c r="E260" s="149" t="str">
        <f>IF(Протокол!H212="","",Протокол!H212)</f>
        <v/>
      </c>
      <c r="F260" s="149" t="str">
        <f>IF(Протокол!I212="","",Протокол!I212)</f>
        <v/>
      </c>
      <c r="G260" s="149" t="str">
        <f>IF(Протокол!J212="","",Протокол!J212)</f>
        <v/>
      </c>
      <c r="H260" s="149" t="str">
        <f>IF(Протокол!K212="","",Протокол!K212)</f>
        <v/>
      </c>
      <c r="I260" s="149" t="str">
        <f>IF(Протокол!L212="","",Протокол!L212)</f>
        <v/>
      </c>
      <c r="J260" s="149" t="str">
        <f>IF(Протокол!M212="","",Протокол!M212)</f>
        <v/>
      </c>
      <c r="K260" s="149" t="str">
        <f>IF(Протокол!N212="","",Протокол!N212)</f>
        <v/>
      </c>
      <c r="L260" s="149" t="str">
        <f>IF(Протокол!O212="","",Протокол!O212)</f>
        <v/>
      </c>
      <c r="M260" s="149" t="str">
        <f>IF(Протокол!P212="","",Протокол!P212)</f>
        <v/>
      </c>
      <c r="N260" s="149" t="str">
        <f>IF(Протокол!Q212="","",Протокол!Q212)</f>
        <v/>
      </c>
      <c r="O260" s="149" t="str">
        <f>IF(Протокол!R212="","",Протокол!R212)</f>
        <v/>
      </c>
      <c r="P260" s="149" t="str">
        <f>IF(Протокол!S212="","",Протокол!S212)</f>
        <v/>
      </c>
      <c r="Q260" s="149" t="str">
        <f>IF(Протокол!T212="","",Протокол!T212)</f>
        <v/>
      </c>
      <c r="R260" s="149" t="str">
        <f>IF(Протокол!U212="","",Протокол!U212)</f>
        <v/>
      </c>
      <c r="S260" s="149" t="str">
        <f>IF(Протокол!V212="","",Протокол!V212)</f>
        <v/>
      </c>
      <c r="T260" s="149" t="str">
        <f>IF(Протокол!W212="","",Протокол!W212)</f>
        <v/>
      </c>
      <c r="U260" s="149" t="str">
        <f>IF(Протокол!X212="","",Протокол!X212)</f>
        <v/>
      </c>
      <c r="V260" s="149" t="str">
        <f>IF(Протокол!Y212="","",Протокол!Y212)</f>
        <v/>
      </c>
      <c r="W260" s="149" t="str">
        <f>IF(Протокол!Z212="","",Протокол!Z212)</f>
        <v/>
      </c>
      <c r="X260" s="149" t="str">
        <f>IF(Протокол!AA212="","",Протокол!AA212)</f>
        <v/>
      </c>
      <c r="Y260" s="149" t="str">
        <f>IF(AND(LEN(C260)&gt;0,Z260&gt;0,Z260&lt;21),Протокол!BF212,"")</f>
        <v/>
      </c>
      <c r="Z260" s="147" t="str">
        <f>IF(Протокол!F212="","",Протокол!F212)</f>
        <v/>
      </c>
      <c r="AB260" s="149" t="str">
        <f>IF(Протокол!BD212="","",Протокол!BD212)</f>
        <v/>
      </c>
      <c r="AC260" s="149" t="str">
        <f>IF(Протокол!BE212="","",Протокол!BE212)</f>
        <v/>
      </c>
    </row>
    <row r="261" spans="1:29" x14ac:dyDescent="0.2">
      <c r="A261" s="147">
        <f t="shared" si="4"/>
        <v>0</v>
      </c>
      <c r="B261" s="148">
        <f>IF(Протокол!B213="","",Протокол!B213)</f>
        <v>204</v>
      </c>
      <c r="C261" s="148" t="str">
        <f>IF(Протокол!F213="","",Протокол!C213)</f>
        <v/>
      </c>
      <c r="D261" s="149" t="str">
        <f>IF(Протокол!G213="","",Протокол!G213)</f>
        <v/>
      </c>
      <c r="E261" s="149" t="str">
        <f>IF(Протокол!H213="","",Протокол!H213)</f>
        <v/>
      </c>
      <c r="F261" s="149" t="str">
        <f>IF(Протокол!I213="","",Протокол!I213)</f>
        <v/>
      </c>
      <c r="G261" s="149" t="str">
        <f>IF(Протокол!J213="","",Протокол!J213)</f>
        <v/>
      </c>
      <c r="H261" s="149" t="str">
        <f>IF(Протокол!K213="","",Протокол!K213)</f>
        <v/>
      </c>
      <c r="I261" s="149" t="str">
        <f>IF(Протокол!L213="","",Протокол!L213)</f>
        <v/>
      </c>
      <c r="J261" s="149" t="str">
        <f>IF(Протокол!M213="","",Протокол!M213)</f>
        <v/>
      </c>
      <c r="K261" s="149" t="str">
        <f>IF(Протокол!N213="","",Протокол!N213)</f>
        <v/>
      </c>
      <c r="L261" s="149" t="str">
        <f>IF(Протокол!O213="","",Протокол!O213)</f>
        <v/>
      </c>
      <c r="M261" s="149" t="str">
        <f>IF(Протокол!P213="","",Протокол!P213)</f>
        <v/>
      </c>
      <c r="N261" s="149" t="str">
        <f>IF(Протокол!Q213="","",Протокол!Q213)</f>
        <v/>
      </c>
      <c r="O261" s="149" t="str">
        <f>IF(Протокол!R213="","",Протокол!R213)</f>
        <v/>
      </c>
      <c r="P261" s="149" t="str">
        <f>IF(Протокол!S213="","",Протокол!S213)</f>
        <v/>
      </c>
      <c r="Q261" s="149" t="str">
        <f>IF(Протокол!T213="","",Протокол!T213)</f>
        <v/>
      </c>
      <c r="R261" s="149" t="str">
        <f>IF(Протокол!U213="","",Протокол!U213)</f>
        <v/>
      </c>
      <c r="S261" s="149" t="str">
        <f>IF(Протокол!V213="","",Протокол!V213)</f>
        <v/>
      </c>
      <c r="T261" s="149" t="str">
        <f>IF(Протокол!W213="","",Протокол!W213)</f>
        <v/>
      </c>
      <c r="U261" s="149" t="str">
        <f>IF(Протокол!X213="","",Протокол!X213)</f>
        <v/>
      </c>
      <c r="V261" s="149" t="str">
        <f>IF(Протокол!Y213="","",Протокол!Y213)</f>
        <v/>
      </c>
      <c r="W261" s="149" t="str">
        <f>IF(Протокол!Z213="","",Протокол!Z213)</f>
        <v/>
      </c>
      <c r="X261" s="149" t="str">
        <f>IF(Протокол!AA213="","",Протокол!AA213)</f>
        <v/>
      </c>
      <c r="Y261" s="149" t="str">
        <f>IF(AND(LEN(C261)&gt;0,Z261&gt;0,Z261&lt;21),Протокол!BF213,"")</f>
        <v/>
      </c>
      <c r="Z261" s="147" t="str">
        <f>IF(Протокол!F213="","",Протокол!F213)</f>
        <v/>
      </c>
      <c r="AB261" s="149" t="str">
        <f>IF(Протокол!BD213="","",Протокол!BD213)</f>
        <v/>
      </c>
      <c r="AC261" s="149" t="str">
        <f>IF(Протокол!BE213="","",Протокол!BE213)</f>
        <v/>
      </c>
    </row>
    <row r="262" spans="1:29" x14ac:dyDescent="0.2">
      <c r="A262" s="147">
        <f t="shared" si="4"/>
        <v>0</v>
      </c>
      <c r="B262" s="148">
        <f>IF(Протокол!B214="","",Протокол!B214)</f>
        <v>205</v>
      </c>
      <c r="C262" s="148" t="str">
        <f>IF(Протокол!F214="","",Протокол!C214)</f>
        <v/>
      </c>
      <c r="D262" s="149" t="str">
        <f>IF(Протокол!G214="","",Протокол!G214)</f>
        <v/>
      </c>
      <c r="E262" s="149" t="str">
        <f>IF(Протокол!H214="","",Протокол!H214)</f>
        <v/>
      </c>
      <c r="F262" s="149" t="str">
        <f>IF(Протокол!I214="","",Протокол!I214)</f>
        <v/>
      </c>
      <c r="G262" s="149" t="str">
        <f>IF(Протокол!J214="","",Протокол!J214)</f>
        <v/>
      </c>
      <c r="H262" s="149" t="str">
        <f>IF(Протокол!K214="","",Протокол!K214)</f>
        <v/>
      </c>
      <c r="I262" s="149" t="str">
        <f>IF(Протокол!L214="","",Протокол!L214)</f>
        <v/>
      </c>
      <c r="J262" s="149" t="str">
        <f>IF(Протокол!M214="","",Протокол!M214)</f>
        <v/>
      </c>
      <c r="K262" s="149" t="str">
        <f>IF(Протокол!N214="","",Протокол!N214)</f>
        <v/>
      </c>
      <c r="L262" s="149" t="str">
        <f>IF(Протокол!O214="","",Протокол!O214)</f>
        <v/>
      </c>
      <c r="M262" s="149" t="str">
        <f>IF(Протокол!P214="","",Протокол!P214)</f>
        <v/>
      </c>
      <c r="N262" s="149" t="str">
        <f>IF(Протокол!Q214="","",Протокол!Q214)</f>
        <v/>
      </c>
      <c r="O262" s="149" t="str">
        <f>IF(Протокол!R214="","",Протокол!R214)</f>
        <v/>
      </c>
      <c r="P262" s="149" t="str">
        <f>IF(Протокол!S214="","",Протокол!S214)</f>
        <v/>
      </c>
      <c r="Q262" s="149" t="str">
        <f>IF(Протокол!T214="","",Протокол!T214)</f>
        <v/>
      </c>
      <c r="R262" s="149" t="str">
        <f>IF(Протокол!U214="","",Протокол!U214)</f>
        <v/>
      </c>
      <c r="S262" s="149" t="str">
        <f>IF(Протокол!V214="","",Протокол!V214)</f>
        <v/>
      </c>
      <c r="T262" s="149" t="str">
        <f>IF(Протокол!W214="","",Протокол!W214)</f>
        <v/>
      </c>
      <c r="U262" s="149" t="str">
        <f>IF(Протокол!X214="","",Протокол!X214)</f>
        <v/>
      </c>
      <c r="V262" s="149" t="str">
        <f>IF(Протокол!Y214="","",Протокол!Y214)</f>
        <v/>
      </c>
      <c r="W262" s="149" t="str">
        <f>IF(Протокол!Z214="","",Протокол!Z214)</f>
        <v/>
      </c>
      <c r="X262" s="149" t="str">
        <f>IF(Протокол!AA214="","",Протокол!AA214)</f>
        <v/>
      </c>
      <c r="Y262" s="149" t="str">
        <f>IF(AND(LEN(C262)&gt;0,Z262&gt;0,Z262&lt;21),Протокол!BF214,"")</f>
        <v/>
      </c>
      <c r="Z262" s="147" t="str">
        <f>IF(Протокол!F214="","",Протокол!F214)</f>
        <v/>
      </c>
      <c r="AB262" s="149" t="str">
        <f>IF(Протокол!BD214="","",Протокол!BD214)</f>
        <v/>
      </c>
      <c r="AC262" s="149" t="str">
        <f>IF(Протокол!BE214="","",Протокол!BE214)</f>
        <v/>
      </c>
    </row>
    <row r="263" spans="1:29" x14ac:dyDescent="0.2">
      <c r="A263" s="147">
        <f t="shared" si="4"/>
        <v>0</v>
      </c>
      <c r="B263" s="148">
        <f>IF(Протокол!B215="","",Протокол!B215)</f>
        <v>206</v>
      </c>
      <c r="C263" s="148" t="str">
        <f>IF(Протокол!F215="","",Протокол!C215)</f>
        <v/>
      </c>
      <c r="D263" s="149" t="str">
        <f>IF(Протокол!G215="","",Протокол!G215)</f>
        <v/>
      </c>
      <c r="E263" s="149" t="str">
        <f>IF(Протокол!H215="","",Протокол!H215)</f>
        <v/>
      </c>
      <c r="F263" s="149" t="str">
        <f>IF(Протокол!I215="","",Протокол!I215)</f>
        <v/>
      </c>
      <c r="G263" s="149" t="str">
        <f>IF(Протокол!J215="","",Протокол!J215)</f>
        <v/>
      </c>
      <c r="H263" s="149" t="str">
        <f>IF(Протокол!K215="","",Протокол!K215)</f>
        <v/>
      </c>
      <c r="I263" s="149" t="str">
        <f>IF(Протокол!L215="","",Протокол!L215)</f>
        <v/>
      </c>
      <c r="J263" s="149" t="str">
        <f>IF(Протокол!M215="","",Протокол!M215)</f>
        <v/>
      </c>
      <c r="K263" s="149" t="str">
        <f>IF(Протокол!N215="","",Протокол!N215)</f>
        <v/>
      </c>
      <c r="L263" s="149" t="str">
        <f>IF(Протокол!O215="","",Протокол!O215)</f>
        <v/>
      </c>
      <c r="M263" s="149" t="str">
        <f>IF(Протокол!P215="","",Протокол!P215)</f>
        <v/>
      </c>
      <c r="N263" s="149" t="str">
        <f>IF(Протокол!Q215="","",Протокол!Q215)</f>
        <v/>
      </c>
      <c r="O263" s="149" t="str">
        <f>IF(Протокол!R215="","",Протокол!R215)</f>
        <v/>
      </c>
      <c r="P263" s="149" t="str">
        <f>IF(Протокол!S215="","",Протокол!S215)</f>
        <v/>
      </c>
      <c r="Q263" s="149" t="str">
        <f>IF(Протокол!T215="","",Протокол!T215)</f>
        <v/>
      </c>
      <c r="R263" s="149" t="str">
        <f>IF(Протокол!U215="","",Протокол!U215)</f>
        <v/>
      </c>
      <c r="S263" s="149" t="str">
        <f>IF(Протокол!V215="","",Протокол!V215)</f>
        <v/>
      </c>
      <c r="T263" s="149" t="str">
        <f>IF(Протокол!W215="","",Протокол!W215)</f>
        <v/>
      </c>
      <c r="U263" s="149" t="str">
        <f>IF(Протокол!X215="","",Протокол!X215)</f>
        <v/>
      </c>
      <c r="V263" s="149" t="str">
        <f>IF(Протокол!Y215="","",Протокол!Y215)</f>
        <v/>
      </c>
      <c r="W263" s="149" t="str">
        <f>IF(Протокол!Z215="","",Протокол!Z215)</f>
        <v/>
      </c>
      <c r="X263" s="149" t="str">
        <f>IF(Протокол!AA215="","",Протокол!AA215)</f>
        <v/>
      </c>
      <c r="Y263" s="149" t="str">
        <f>IF(AND(LEN(C263)&gt;0,Z263&gt;0,Z263&lt;21),Протокол!BF215,"")</f>
        <v/>
      </c>
      <c r="Z263" s="147" t="str">
        <f>IF(Протокол!F215="","",Протокол!F215)</f>
        <v/>
      </c>
      <c r="AB263" s="149" t="str">
        <f>IF(Протокол!BD215="","",Протокол!BD215)</f>
        <v/>
      </c>
      <c r="AC263" s="149" t="str">
        <f>IF(Протокол!BE215="","",Протокол!BE215)</f>
        <v/>
      </c>
    </row>
    <row r="264" spans="1:29" x14ac:dyDescent="0.2">
      <c r="A264" s="147">
        <f t="shared" si="4"/>
        <v>0</v>
      </c>
      <c r="B264" s="148">
        <f>IF(Протокол!B216="","",Протокол!B216)</f>
        <v>207</v>
      </c>
      <c r="C264" s="148" t="str">
        <f>IF(Протокол!F216="","",Протокол!C216)</f>
        <v/>
      </c>
      <c r="D264" s="149" t="str">
        <f>IF(Протокол!G216="","",Протокол!G216)</f>
        <v/>
      </c>
      <c r="E264" s="149" t="str">
        <f>IF(Протокол!H216="","",Протокол!H216)</f>
        <v/>
      </c>
      <c r="F264" s="149" t="str">
        <f>IF(Протокол!I216="","",Протокол!I216)</f>
        <v/>
      </c>
      <c r="G264" s="149" t="str">
        <f>IF(Протокол!J216="","",Протокол!J216)</f>
        <v/>
      </c>
      <c r="H264" s="149" t="str">
        <f>IF(Протокол!K216="","",Протокол!K216)</f>
        <v/>
      </c>
      <c r="I264" s="149" t="str">
        <f>IF(Протокол!L216="","",Протокол!L216)</f>
        <v/>
      </c>
      <c r="J264" s="149" t="str">
        <f>IF(Протокол!M216="","",Протокол!M216)</f>
        <v/>
      </c>
      <c r="K264" s="149" t="str">
        <f>IF(Протокол!N216="","",Протокол!N216)</f>
        <v/>
      </c>
      <c r="L264" s="149" t="str">
        <f>IF(Протокол!O216="","",Протокол!O216)</f>
        <v/>
      </c>
      <c r="M264" s="149" t="str">
        <f>IF(Протокол!P216="","",Протокол!P216)</f>
        <v/>
      </c>
      <c r="N264" s="149" t="str">
        <f>IF(Протокол!Q216="","",Протокол!Q216)</f>
        <v/>
      </c>
      <c r="O264" s="149" t="str">
        <f>IF(Протокол!R216="","",Протокол!R216)</f>
        <v/>
      </c>
      <c r="P264" s="149" t="str">
        <f>IF(Протокол!S216="","",Протокол!S216)</f>
        <v/>
      </c>
      <c r="Q264" s="149" t="str">
        <f>IF(Протокол!T216="","",Протокол!T216)</f>
        <v/>
      </c>
      <c r="R264" s="149" t="str">
        <f>IF(Протокол!U216="","",Протокол!U216)</f>
        <v/>
      </c>
      <c r="S264" s="149" t="str">
        <f>IF(Протокол!V216="","",Протокол!V216)</f>
        <v/>
      </c>
      <c r="T264" s="149" t="str">
        <f>IF(Протокол!W216="","",Протокол!W216)</f>
        <v/>
      </c>
      <c r="U264" s="149" t="str">
        <f>IF(Протокол!X216="","",Протокол!X216)</f>
        <v/>
      </c>
      <c r="V264" s="149" t="str">
        <f>IF(Протокол!Y216="","",Протокол!Y216)</f>
        <v/>
      </c>
      <c r="W264" s="149" t="str">
        <f>IF(Протокол!Z216="","",Протокол!Z216)</f>
        <v/>
      </c>
      <c r="X264" s="149" t="str">
        <f>IF(Протокол!AA216="","",Протокол!AA216)</f>
        <v/>
      </c>
      <c r="Y264" s="149" t="str">
        <f>IF(AND(LEN(C264)&gt;0,Z264&gt;0,Z264&lt;21),Протокол!BF216,"")</f>
        <v/>
      </c>
      <c r="Z264" s="147" t="str">
        <f>IF(Протокол!F216="","",Протокол!F216)</f>
        <v/>
      </c>
      <c r="AB264" s="149" t="str">
        <f>IF(Протокол!BD216="","",Протокол!BD216)</f>
        <v/>
      </c>
      <c r="AC264" s="149" t="str">
        <f>IF(Протокол!BE216="","",Протокол!BE216)</f>
        <v/>
      </c>
    </row>
    <row r="265" spans="1:29" x14ac:dyDescent="0.2">
      <c r="A265" s="147">
        <f t="shared" si="4"/>
        <v>0</v>
      </c>
      <c r="B265" s="148">
        <f>IF(Протокол!B217="","",Протокол!B217)</f>
        <v>208</v>
      </c>
      <c r="C265" s="148" t="str">
        <f>IF(Протокол!F217="","",Протокол!C217)</f>
        <v/>
      </c>
      <c r="D265" s="149" t="str">
        <f>IF(Протокол!G217="","",Протокол!G217)</f>
        <v/>
      </c>
      <c r="E265" s="149" t="str">
        <f>IF(Протокол!H217="","",Протокол!H217)</f>
        <v/>
      </c>
      <c r="F265" s="149" t="str">
        <f>IF(Протокол!I217="","",Протокол!I217)</f>
        <v/>
      </c>
      <c r="G265" s="149" t="str">
        <f>IF(Протокол!J217="","",Протокол!J217)</f>
        <v/>
      </c>
      <c r="H265" s="149" t="str">
        <f>IF(Протокол!K217="","",Протокол!K217)</f>
        <v/>
      </c>
      <c r="I265" s="149" t="str">
        <f>IF(Протокол!L217="","",Протокол!L217)</f>
        <v/>
      </c>
      <c r="J265" s="149" t="str">
        <f>IF(Протокол!M217="","",Протокол!M217)</f>
        <v/>
      </c>
      <c r="K265" s="149" t="str">
        <f>IF(Протокол!N217="","",Протокол!N217)</f>
        <v/>
      </c>
      <c r="L265" s="149" t="str">
        <f>IF(Протокол!O217="","",Протокол!O217)</f>
        <v/>
      </c>
      <c r="M265" s="149" t="str">
        <f>IF(Протокол!P217="","",Протокол!P217)</f>
        <v/>
      </c>
      <c r="N265" s="149" t="str">
        <f>IF(Протокол!Q217="","",Протокол!Q217)</f>
        <v/>
      </c>
      <c r="O265" s="149" t="str">
        <f>IF(Протокол!R217="","",Протокол!R217)</f>
        <v/>
      </c>
      <c r="P265" s="149" t="str">
        <f>IF(Протокол!S217="","",Протокол!S217)</f>
        <v/>
      </c>
      <c r="Q265" s="149" t="str">
        <f>IF(Протокол!T217="","",Протокол!T217)</f>
        <v/>
      </c>
      <c r="R265" s="149" t="str">
        <f>IF(Протокол!U217="","",Протокол!U217)</f>
        <v/>
      </c>
      <c r="S265" s="149" t="str">
        <f>IF(Протокол!V217="","",Протокол!V217)</f>
        <v/>
      </c>
      <c r="T265" s="149" t="str">
        <f>IF(Протокол!W217="","",Протокол!W217)</f>
        <v/>
      </c>
      <c r="U265" s="149" t="str">
        <f>IF(Протокол!X217="","",Протокол!X217)</f>
        <v/>
      </c>
      <c r="V265" s="149" t="str">
        <f>IF(Протокол!Y217="","",Протокол!Y217)</f>
        <v/>
      </c>
      <c r="W265" s="149" t="str">
        <f>IF(Протокол!Z217="","",Протокол!Z217)</f>
        <v/>
      </c>
      <c r="X265" s="149" t="str">
        <f>IF(Протокол!AA217="","",Протокол!AA217)</f>
        <v/>
      </c>
      <c r="Y265" s="149" t="str">
        <f>IF(AND(LEN(C265)&gt;0,Z265&gt;0,Z265&lt;21),Протокол!BF217,"")</f>
        <v/>
      </c>
      <c r="Z265" s="147" t="str">
        <f>IF(Протокол!F217="","",Протокол!F217)</f>
        <v/>
      </c>
      <c r="AB265" s="149" t="str">
        <f>IF(Протокол!BD217="","",Протокол!BD217)</f>
        <v/>
      </c>
      <c r="AC265" s="149" t="str">
        <f>IF(Протокол!BE217="","",Протокол!BE217)</f>
        <v/>
      </c>
    </row>
    <row r="266" spans="1:29" x14ac:dyDescent="0.2">
      <c r="A266" s="147">
        <f t="shared" si="4"/>
        <v>0</v>
      </c>
      <c r="B266" s="148">
        <f>IF(Протокол!B218="","",Протокол!B218)</f>
        <v>209</v>
      </c>
      <c r="C266" s="148" t="str">
        <f>IF(Протокол!F218="","",Протокол!C218)</f>
        <v/>
      </c>
      <c r="D266" s="149" t="str">
        <f>IF(Протокол!G218="","",Протокол!G218)</f>
        <v/>
      </c>
      <c r="E266" s="149" t="str">
        <f>IF(Протокол!H218="","",Протокол!H218)</f>
        <v/>
      </c>
      <c r="F266" s="149" t="str">
        <f>IF(Протокол!I218="","",Протокол!I218)</f>
        <v/>
      </c>
      <c r="G266" s="149" t="str">
        <f>IF(Протокол!J218="","",Протокол!J218)</f>
        <v/>
      </c>
      <c r="H266" s="149" t="str">
        <f>IF(Протокол!K218="","",Протокол!K218)</f>
        <v/>
      </c>
      <c r="I266" s="149" t="str">
        <f>IF(Протокол!L218="","",Протокол!L218)</f>
        <v/>
      </c>
      <c r="J266" s="149" t="str">
        <f>IF(Протокол!M218="","",Протокол!M218)</f>
        <v/>
      </c>
      <c r="K266" s="149" t="str">
        <f>IF(Протокол!N218="","",Протокол!N218)</f>
        <v/>
      </c>
      <c r="L266" s="149" t="str">
        <f>IF(Протокол!O218="","",Протокол!O218)</f>
        <v/>
      </c>
      <c r="M266" s="149" t="str">
        <f>IF(Протокол!P218="","",Протокол!P218)</f>
        <v/>
      </c>
      <c r="N266" s="149" t="str">
        <f>IF(Протокол!Q218="","",Протокол!Q218)</f>
        <v/>
      </c>
      <c r="O266" s="149" t="str">
        <f>IF(Протокол!R218="","",Протокол!R218)</f>
        <v/>
      </c>
      <c r="P266" s="149" t="str">
        <f>IF(Протокол!S218="","",Протокол!S218)</f>
        <v/>
      </c>
      <c r="Q266" s="149" t="str">
        <f>IF(Протокол!T218="","",Протокол!T218)</f>
        <v/>
      </c>
      <c r="R266" s="149" t="str">
        <f>IF(Протокол!U218="","",Протокол!U218)</f>
        <v/>
      </c>
      <c r="S266" s="149" t="str">
        <f>IF(Протокол!V218="","",Протокол!V218)</f>
        <v/>
      </c>
      <c r="T266" s="149" t="str">
        <f>IF(Протокол!W218="","",Протокол!W218)</f>
        <v/>
      </c>
      <c r="U266" s="149" t="str">
        <f>IF(Протокол!X218="","",Протокол!X218)</f>
        <v/>
      </c>
      <c r="V266" s="149" t="str">
        <f>IF(Протокол!Y218="","",Протокол!Y218)</f>
        <v/>
      </c>
      <c r="W266" s="149" t="str">
        <f>IF(Протокол!Z218="","",Протокол!Z218)</f>
        <v/>
      </c>
      <c r="X266" s="149" t="str">
        <f>IF(Протокол!AA218="","",Протокол!AA218)</f>
        <v/>
      </c>
      <c r="Y266" s="149" t="str">
        <f>IF(AND(LEN(C266)&gt;0,Z266&gt;0,Z266&lt;21),Протокол!BF218,"")</f>
        <v/>
      </c>
      <c r="Z266" s="147" t="str">
        <f>IF(Протокол!F218="","",Протокол!F218)</f>
        <v/>
      </c>
      <c r="AB266" s="149" t="str">
        <f>IF(Протокол!BD218="","",Протокол!BD218)</f>
        <v/>
      </c>
      <c r="AC266" s="149" t="str">
        <f>IF(Протокол!BE218="","",Протокол!BE218)</f>
        <v/>
      </c>
    </row>
    <row r="267" spans="1:29" x14ac:dyDescent="0.2">
      <c r="A267" s="147">
        <f t="shared" si="4"/>
        <v>0</v>
      </c>
      <c r="B267" s="148">
        <f>IF(Протокол!B219="","",Протокол!B219)</f>
        <v>210</v>
      </c>
      <c r="C267" s="148" t="str">
        <f>IF(Протокол!F219="","",Протокол!C219)</f>
        <v/>
      </c>
      <c r="D267" s="149" t="str">
        <f>IF(Протокол!G219="","",Протокол!G219)</f>
        <v/>
      </c>
      <c r="E267" s="149" t="str">
        <f>IF(Протокол!H219="","",Протокол!H219)</f>
        <v/>
      </c>
      <c r="F267" s="149" t="str">
        <f>IF(Протокол!I219="","",Протокол!I219)</f>
        <v/>
      </c>
      <c r="G267" s="149" t="str">
        <f>IF(Протокол!J219="","",Протокол!J219)</f>
        <v/>
      </c>
      <c r="H267" s="149" t="str">
        <f>IF(Протокол!K219="","",Протокол!K219)</f>
        <v/>
      </c>
      <c r="I267" s="149" t="str">
        <f>IF(Протокол!L219="","",Протокол!L219)</f>
        <v/>
      </c>
      <c r="J267" s="149" t="str">
        <f>IF(Протокол!M219="","",Протокол!M219)</f>
        <v/>
      </c>
      <c r="K267" s="149" t="str">
        <f>IF(Протокол!N219="","",Протокол!N219)</f>
        <v/>
      </c>
      <c r="L267" s="149" t="str">
        <f>IF(Протокол!O219="","",Протокол!O219)</f>
        <v/>
      </c>
      <c r="M267" s="149" t="str">
        <f>IF(Протокол!P219="","",Протокол!P219)</f>
        <v/>
      </c>
      <c r="N267" s="149" t="str">
        <f>IF(Протокол!Q219="","",Протокол!Q219)</f>
        <v/>
      </c>
      <c r="O267" s="149" t="str">
        <f>IF(Протокол!R219="","",Протокол!R219)</f>
        <v/>
      </c>
      <c r="P267" s="149" t="str">
        <f>IF(Протокол!S219="","",Протокол!S219)</f>
        <v/>
      </c>
      <c r="Q267" s="149" t="str">
        <f>IF(Протокол!T219="","",Протокол!T219)</f>
        <v/>
      </c>
      <c r="R267" s="149" t="str">
        <f>IF(Протокол!U219="","",Протокол!U219)</f>
        <v/>
      </c>
      <c r="S267" s="149" t="str">
        <f>IF(Протокол!V219="","",Протокол!V219)</f>
        <v/>
      </c>
      <c r="T267" s="149" t="str">
        <f>IF(Протокол!W219="","",Протокол!W219)</f>
        <v/>
      </c>
      <c r="U267" s="149" t="str">
        <f>IF(Протокол!X219="","",Протокол!X219)</f>
        <v/>
      </c>
      <c r="V267" s="149" t="str">
        <f>IF(Протокол!Y219="","",Протокол!Y219)</f>
        <v/>
      </c>
      <c r="W267" s="149" t="str">
        <f>IF(Протокол!Z219="","",Протокол!Z219)</f>
        <v/>
      </c>
      <c r="X267" s="149" t="str">
        <f>IF(Протокол!AA219="","",Протокол!AA219)</f>
        <v/>
      </c>
      <c r="Y267" s="149" t="str">
        <f>IF(AND(LEN(C267)&gt;0,Z267&gt;0,Z267&lt;21),Протокол!BF219,"")</f>
        <v/>
      </c>
      <c r="Z267" s="147" t="str">
        <f>IF(Протокол!F219="","",Протокол!F219)</f>
        <v/>
      </c>
      <c r="AB267" s="149" t="str">
        <f>IF(Протокол!BD219="","",Протокол!BD219)</f>
        <v/>
      </c>
      <c r="AC267" s="149" t="str">
        <f>IF(Протокол!BE219="","",Протокол!BE219)</f>
        <v/>
      </c>
    </row>
    <row r="268" spans="1:29" x14ac:dyDescent="0.2">
      <c r="A268" s="147">
        <f t="shared" si="4"/>
        <v>0</v>
      </c>
      <c r="B268" s="148">
        <f>IF(Протокол!B220="","",Протокол!B220)</f>
        <v>211</v>
      </c>
      <c r="C268" s="148" t="str">
        <f>IF(Протокол!F220="","",Протокол!C220)</f>
        <v/>
      </c>
      <c r="D268" s="149" t="str">
        <f>IF(Протокол!G220="","",Протокол!G220)</f>
        <v/>
      </c>
      <c r="E268" s="149" t="str">
        <f>IF(Протокол!H220="","",Протокол!H220)</f>
        <v/>
      </c>
      <c r="F268" s="149" t="str">
        <f>IF(Протокол!I220="","",Протокол!I220)</f>
        <v/>
      </c>
      <c r="G268" s="149" t="str">
        <f>IF(Протокол!J220="","",Протокол!J220)</f>
        <v/>
      </c>
      <c r="H268" s="149" t="str">
        <f>IF(Протокол!K220="","",Протокол!K220)</f>
        <v/>
      </c>
      <c r="I268" s="149" t="str">
        <f>IF(Протокол!L220="","",Протокол!L220)</f>
        <v/>
      </c>
      <c r="J268" s="149" t="str">
        <f>IF(Протокол!M220="","",Протокол!M220)</f>
        <v/>
      </c>
      <c r="K268" s="149" t="str">
        <f>IF(Протокол!N220="","",Протокол!N220)</f>
        <v/>
      </c>
      <c r="L268" s="149" t="str">
        <f>IF(Протокол!O220="","",Протокол!O220)</f>
        <v/>
      </c>
      <c r="M268" s="149" t="str">
        <f>IF(Протокол!P220="","",Протокол!P220)</f>
        <v/>
      </c>
      <c r="N268" s="149" t="str">
        <f>IF(Протокол!Q220="","",Протокол!Q220)</f>
        <v/>
      </c>
      <c r="O268" s="149" t="str">
        <f>IF(Протокол!R220="","",Протокол!R220)</f>
        <v/>
      </c>
      <c r="P268" s="149" t="str">
        <f>IF(Протокол!S220="","",Протокол!S220)</f>
        <v/>
      </c>
      <c r="Q268" s="149" t="str">
        <f>IF(Протокол!T220="","",Протокол!T220)</f>
        <v/>
      </c>
      <c r="R268" s="149" t="str">
        <f>IF(Протокол!U220="","",Протокол!U220)</f>
        <v/>
      </c>
      <c r="S268" s="149" t="str">
        <f>IF(Протокол!V220="","",Протокол!V220)</f>
        <v/>
      </c>
      <c r="T268" s="149" t="str">
        <f>IF(Протокол!W220="","",Протокол!W220)</f>
        <v/>
      </c>
      <c r="U268" s="149" t="str">
        <f>IF(Протокол!X220="","",Протокол!X220)</f>
        <v/>
      </c>
      <c r="V268" s="149" t="str">
        <f>IF(Протокол!Y220="","",Протокол!Y220)</f>
        <v/>
      </c>
      <c r="W268" s="149" t="str">
        <f>IF(Протокол!Z220="","",Протокол!Z220)</f>
        <v/>
      </c>
      <c r="X268" s="149" t="str">
        <f>IF(Протокол!AA220="","",Протокол!AA220)</f>
        <v/>
      </c>
      <c r="Y268" s="149" t="str">
        <f>IF(AND(LEN(C268)&gt;0,Z268&gt;0,Z268&lt;21),Протокол!BF220,"")</f>
        <v/>
      </c>
      <c r="Z268" s="147" t="str">
        <f>IF(Протокол!F220="","",Протокол!F220)</f>
        <v/>
      </c>
      <c r="AB268" s="149" t="str">
        <f>IF(Протокол!BD220="","",Протокол!BD220)</f>
        <v/>
      </c>
      <c r="AC268" s="149" t="str">
        <f>IF(Протокол!BE220="","",Протокол!BE220)</f>
        <v/>
      </c>
    </row>
    <row r="269" spans="1:29" x14ac:dyDescent="0.2">
      <c r="A269" s="147">
        <f t="shared" si="4"/>
        <v>0</v>
      </c>
      <c r="B269" s="148">
        <f>IF(Протокол!B221="","",Протокол!B221)</f>
        <v>212</v>
      </c>
      <c r="C269" s="148" t="str">
        <f>IF(Протокол!F221="","",Протокол!C221)</f>
        <v/>
      </c>
      <c r="D269" s="149" t="str">
        <f>IF(Протокол!G221="","",Протокол!G221)</f>
        <v/>
      </c>
      <c r="E269" s="149" t="str">
        <f>IF(Протокол!H221="","",Протокол!H221)</f>
        <v/>
      </c>
      <c r="F269" s="149" t="str">
        <f>IF(Протокол!I221="","",Протокол!I221)</f>
        <v/>
      </c>
      <c r="G269" s="149" t="str">
        <f>IF(Протокол!J221="","",Протокол!J221)</f>
        <v/>
      </c>
      <c r="H269" s="149" t="str">
        <f>IF(Протокол!K221="","",Протокол!K221)</f>
        <v/>
      </c>
      <c r="I269" s="149" t="str">
        <f>IF(Протокол!L221="","",Протокол!L221)</f>
        <v/>
      </c>
      <c r="J269" s="149" t="str">
        <f>IF(Протокол!M221="","",Протокол!M221)</f>
        <v/>
      </c>
      <c r="K269" s="149" t="str">
        <f>IF(Протокол!N221="","",Протокол!N221)</f>
        <v/>
      </c>
      <c r="L269" s="149" t="str">
        <f>IF(Протокол!O221="","",Протокол!O221)</f>
        <v/>
      </c>
      <c r="M269" s="149" t="str">
        <f>IF(Протокол!P221="","",Протокол!P221)</f>
        <v/>
      </c>
      <c r="N269" s="149" t="str">
        <f>IF(Протокол!Q221="","",Протокол!Q221)</f>
        <v/>
      </c>
      <c r="O269" s="149" t="str">
        <f>IF(Протокол!R221="","",Протокол!R221)</f>
        <v/>
      </c>
      <c r="P269" s="149" t="str">
        <f>IF(Протокол!S221="","",Протокол!S221)</f>
        <v/>
      </c>
      <c r="Q269" s="149" t="str">
        <f>IF(Протокол!T221="","",Протокол!T221)</f>
        <v/>
      </c>
      <c r="R269" s="149" t="str">
        <f>IF(Протокол!U221="","",Протокол!U221)</f>
        <v/>
      </c>
      <c r="S269" s="149" t="str">
        <f>IF(Протокол!V221="","",Протокол!V221)</f>
        <v/>
      </c>
      <c r="T269" s="149" t="str">
        <f>IF(Протокол!W221="","",Протокол!W221)</f>
        <v/>
      </c>
      <c r="U269" s="149" t="str">
        <f>IF(Протокол!X221="","",Протокол!X221)</f>
        <v/>
      </c>
      <c r="V269" s="149" t="str">
        <f>IF(Протокол!Y221="","",Протокол!Y221)</f>
        <v/>
      </c>
      <c r="W269" s="149" t="str">
        <f>IF(Протокол!Z221="","",Протокол!Z221)</f>
        <v/>
      </c>
      <c r="X269" s="149" t="str">
        <f>IF(Протокол!AA221="","",Протокол!AA221)</f>
        <v/>
      </c>
      <c r="Y269" s="149" t="str">
        <f>IF(AND(LEN(C269)&gt;0,Z269&gt;0,Z269&lt;21),Протокол!BF221,"")</f>
        <v/>
      </c>
      <c r="Z269" s="147" t="str">
        <f>IF(Протокол!F221="","",Протокол!F221)</f>
        <v/>
      </c>
      <c r="AB269" s="149" t="str">
        <f>IF(Протокол!BD221="","",Протокол!BD221)</f>
        <v/>
      </c>
      <c r="AC269" s="149" t="str">
        <f>IF(Протокол!BE221="","",Протокол!BE221)</f>
        <v/>
      </c>
    </row>
    <row r="270" spans="1:29" x14ac:dyDescent="0.2">
      <c r="A270" s="147">
        <f t="shared" si="4"/>
        <v>0</v>
      </c>
      <c r="B270" s="148">
        <f>IF(Протокол!B222="","",Протокол!B222)</f>
        <v>213</v>
      </c>
      <c r="C270" s="148" t="str">
        <f>IF(Протокол!F222="","",Протокол!C222)</f>
        <v/>
      </c>
      <c r="D270" s="149" t="str">
        <f>IF(Протокол!G222="","",Протокол!G222)</f>
        <v/>
      </c>
      <c r="E270" s="149" t="str">
        <f>IF(Протокол!H222="","",Протокол!H222)</f>
        <v/>
      </c>
      <c r="F270" s="149" t="str">
        <f>IF(Протокол!I222="","",Протокол!I222)</f>
        <v/>
      </c>
      <c r="G270" s="149" t="str">
        <f>IF(Протокол!J222="","",Протокол!J222)</f>
        <v/>
      </c>
      <c r="H270" s="149" t="str">
        <f>IF(Протокол!K222="","",Протокол!K222)</f>
        <v/>
      </c>
      <c r="I270" s="149" t="str">
        <f>IF(Протокол!L222="","",Протокол!L222)</f>
        <v/>
      </c>
      <c r="J270" s="149" t="str">
        <f>IF(Протокол!M222="","",Протокол!M222)</f>
        <v/>
      </c>
      <c r="K270" s="149" t="str">
        <f>IF(Протокол!N222="","",Протокол!N222)</f>
        <v/>
      </c>
      <c r="L270" s="149" t="str">
        <f>IF(Протокол!O222="","",Протокол!O222)</f>
        <v/>
      </c>
      <c r="M270" s="149" t="str">
        <f>IF(Протокол!P222="","",Протокол!P222)</f>
        <v/>
      </c>
      <c r="N270" s="149" t="str">
        <f>IF(Протокол!Q222="","",Протокол!Q222)</f>
        <v/>
      </c>
      <c r="O270" s="149" t="str">
        <f>IF(Протокол!R222="","",Протокол!R222)</f>
        <v/>
      </c>
      <c r="P270" s="149" t="str">
        <f>IF(Протокол!S222="","",Протокол!S222)</f>
        <v/>
      </c>
      <c r="Q270" s="149" t="str">
        <f>IF(Протокол!T222="","",Протокол!T222)</f>
        <v/>
      </c>
      <c r="R270" s="149" t="str">
        <f>IF(Протокол!U222="","",Протокол!U222)</f>
        <v/>
      </c>
      <c r="S270" s="149" t="str">
        <f>IF(Протокол!V222="","",Протокол!V222)</f>
        <v/>
      </c>
      <c r="T270" s="149" t="str">
        <f>IF(Протокол!W222="","",Протокол!W222)</f>
        <v/>
      </c>
      <c r="U270" s="149" t="str">
        <f>IF(Протокол!X222="","",Протокол!X222)</f>
        <v/>
      </c>
      <c r="V270" s="149" t="str">
        <f>IF(Протокол!Y222="","",Протокол!Y222)</f>
        <v/>
      </c>
      <c r="W270" s="149" t="str">
        <f>IF(Протокол!Z222="","",Протокол!Z222)</f>
        <v/>
      </c>
      <c r="X270" s="149" t="str">
        <f>IF(Протокол!AA222="","",Протокол!AA222)</f>
        <v/>
      </c>
      <c r="Y270" s="149" t="str">
        <f>IF(AND(LEN(C270)&gt;0,Z270&gt;0,Z270&lt;21),Протокол!BF222,"")</f>
        <v/>
      </c>
      <c r="Z270" s="147" t="str">
        <f>IF(Протокол!F222="","",Протокол!F222)</f>
        <v/>
      </c>
      <c r="AB270" s="149" t="str">
        <f>IF(Протокол!BD222="","",Протокол!BD222)</f>
        <v/>
      </c>
      <c r="AC270" s="149" t="str">
        <f>IF(Протокол!BE222="","",Протокол!BE222)</f>
        <v/>
      </c>
    </row>
    <row r="271" spans="1:29" x14ac:dyDescent="0.2">
      <c r="A271" s="147">
        <f t="shared" si="4"/>
        <v>0</v>
      </c>
      <c r="B271" s="148">
        <f>IF(Протокол!B223="","",Протокол!B223)</f>
        <v>214</v>
      </c>
      <c r="C271" s="148" t="str">
        <f>IF(Протокол!F223="","",Протокол!C223)</f>
        <v/>
      </c>
      <c r="D271" s="149" t="str">
        <f>IF(Протокол!G223="","",Протокол!G223)</f>
        <v/>
      </c>
      <c r="E271" s="149" t="str">
        <f>IF(Протокол!H223="","",Протокол!H223)</f>
        <v/>
      </c>
      <c r="F271" s="149" t="str">
        <f>IF(Протокол!I223="","",Протокол!I223)</f>
        <v/>
      </c>
      <c r="G271" s="149" t="str">
        <f>IF(Протокол!J223="","",Протокол!J223)</f>
        <v/>
      </c>
      <c r="H271" s="149" t="str">
        <f>IF(Протокол!K223="","",Протокол!K223)</f>
        <v/>
      </c>
      <c r="I271" s="149" t="str">
        <f>IF(Протокол!L223="","",Протокол!L223)</f>
        <v/>
      </c>
      <c r="J271" s="149" t="str">
        <f>IF(Протокол!M223="","",Протокол!M223)</f>
        <v/>
      </c>
      <c r="K271" s="149" t="str">
        <f>IF(Протокол!N223="","",Протокол!N223)</f>
        <v/>
      </c>
      <c r="L271" s="149" t="str">
        <f>IF(Протокол!O223="","",Протокол!O223)</f>
        <v/>
      </c>
      <c r="M271" s="149" t="str">
        <f>IF(Протокол!P223="","",Протокол!P223)</f>
        <v/>
      </c>
      <c r="N271" s="149" t="str">
        <f>IF(Протокол!Q223="","",Протокол!Q223)</f>
        <v/>
      </c>
      <c r="O271" s="149" t="str">
        <f>IF(Протокол!R223="","",Протокол!R223)</f>
        <v/>
      </c>
      <c r="P271" s="149" t="str">
        <f>IF(Протокол!S223="","",Протокол!S223)</f>
        <v/>
      </c>
      <c r="Q271" s="149" t="str">
        <f>IF(Протокол!T223="","",Протокол!T223)</f>
        <v/>
      </c>
      <c r="R271" s="149" t="str">
        <f>IF(Протокол!U223="","",Протокол!U223)</f>
        <v/>
      </c>
      <c r="S271" s="149" t="str">
        <f>IF(Протокол!V223="","",Протокол!V223)</f>
        <v/>
      </c>
      <c r="T271" s="149" t="str">
        <f>IF(Протокол!W223="","",Протокол!W223)</f>
        <v/>
      </c>
      <c r="U271" s="149" t="str">
        <f>IF(Протокол!X223="","",Протокол!X223)</f>
        <v/>
      </c>
      <c r="V271" s="149" t="str">
        <f>IF(Протокол!Y223="","",Протокол!Y223)</f>
        <v/>
      </c>
      <c r="W271" s="149" t="str">
        <f>IF(Протокол!Z223="","",Протокол!Z223)</f>
        <v/>
      </c>
      <c r="X271" s="149" t="str">
        <f>IF(Протокол!AA223="","",Протокол!AA223)</f>
        <v/>
      </c>
      <c r="Y271" s="149" t="str">
        <f>IF(AND(LEN(C271)&gt;0,Z271&gt;0,Z271&lt;21),Протокол!BF223,"")</f>
        <v/>
      </c>
      <c r="Z271" s="147" t="str">
        <f>IF(Протокол!F223="","",Протокол!F223)</f>
        <v/>
      </c>
      <c r="AB271" s="149" t="str">
        <f>IF(Протокол!BD223="","",Протокол!BD223)</f>
        <v/>
      </c>
      <c r="AC271" s="149" t="str">
        <f>IF(Протокол!BE223="","",Протокол!BE223)</f>
        <v/>
      </c>
    </row>
    <row r="272" spans="1:29" x14ac:dyDescent="0.2">
      <c r="A272" s="147">
        <f t="shared" si="4"/>
        <v>0</v>
      </c>
      <c r="B272" s="148">
        <f>IF(Протокол!B224="","",Протокол!B224)</f>
        <v>215</v>
      </c>
      <c r="C272" s="148" t="str">
        <f>IF(Протокол!F224="","",Протокол!C224)</f>
        <v/>
      </c>
      <c r="D272" s="149" t="str">
        <f>IF(Протокол!G224="","",Протокол!G224)</f>
        <v/>
      </c>
      <c r="E272" s="149" t="str">
        <f>IF(Протокол!H224="","",Протокол!H224)</f>
        <v/>
      </c>
      <c r="F272" s="149" t="str">
        <f>IF(Протокол!I224="","",Протокол!I224)</f>
        <v/>
      </c>
      <c r="G272" s="149" t="str">
        <f>IF(Протокол!J224="","",Протокол!J224)</f>
        <v/>
      </c>
      <c r="H272" s="149" t="str">
        <f>IF(Протокол!K224="","",Протокол!K224)</f>
        <v/>
      </c>
      <c r="I272" s="149" t="str">
        <f>IF(Протокол!L224="","",Протокол!L224)</f>
        <v/>
      </c>
      <c r="J272" s="149" t="str">
        <f>IF(Протокол!M224="","",Протокол!M224)</f>
        <v/>
      </c>
      <c r="K272" s="149" t="str">
        <f>IF(Протокол!N224="","",Протокол!N224)</f>
        <v/>
      </c>
      <c r="L272" s="149" t="str">
        <f>IF(Протокол!O224="","",Протокол!O224)</f>
        <v/>
      </c>
      <c r="M272" s="149" t="str">
        <f>IF(Протокол!P224="","",Протокол!P224)</f>
        <v/>
      </c>
      <c r="N272" s="149" t="str">
        <f>IF(Протокол!Q224="","",Протокол!Q224)</f>
        <v/>
      </c>
      <c r="O272" s="149" t="str">
        <f>IF(Протокол!R224="","",Протокол!R224)</f>
        <v/>
      </c>
      <c r="P272" s="149" t="str">
        <f>IF(Протокол!S224="","",Протокол!S224)</f>
        <v/>
      </c>
      <c r="Q272" s="149" t="str">
        <f>IF(Протокол!T224="","",Протокол!T224)</f>
        <v/>
      </c>
      <c r="R272" s="149" t="str">
        <f>IF(Протокол!U224="","",Протокол!U224)</f>
        <v/>
      </c>
      <c r="S272" s="149" t="str">
        <f>IF(Протокол!V224="","",Протокол!V224)</f>
        <v/>
      </c>
      <c r="T272" s="149" t="str">
        <f>IF(Протокол!W224="","",Протокол!W224)</f>
        <v/>
      </c>
      <c r="U272" s="149" t="str">
        <f>IF(Протокол!X224="","",Протокол!X224)</f>
        <v/>
      </c>
      <c r="V272" s="149" t="str">
        <f>IF(Протокол!Y224="","",Протокол!Y224)</f>
        <v/>
      </c>
      <c r="W272" s="149" t="str">
        <f>IF(Протокол!Z224="","",Протокол!Z224)</f>
        <v/>
      </c>
      <c r="X272" s="149" t="str">
        <f>IF(Протокол!AA224="","",Протокол!AA224)</f>
        <v/>
      </c>
      <c r="Y272" s="149" t="str">
        <f>IF(AND(LEN(C272)&gt;0,Z272&gt;0,Z272&lt;21),Протокол!BF224,"")</f>
        <v/>
      </c>
      <c r="Z272" s="147" t="str">
        <f>IF(Протокол!F224="","",Протокол!F224)</f>
        <v/>
      </c>
      <c r="AB272" s="149" t="str">
        <f>IF(Протокол!BD224="","",Протокол!BD224)</f>
        <v/>
      </c>
      <c r="AC272" s="149" t="str">
        <f>IF(Протокол!BE224="","",Протокол!BE224)</f>
        <v/>
      </c>
    </row>
    <row r="273" spans="1:29" x14ac:dyDescent="0.2">
      <c r="A273" s="147">
        <f t="shared" si="4"/>
        <v>0</v>
      </c>
      <c r="B273" s="148">
        <f>IF(Протокол!B225="","",Протокол!B225)</f>
        <v>216</v>
      </c>
      <c r="C273" s="148" t="str">
        <f>IF(Протокол!F225="","",Протокол!C225)</f>
        <v/>
      </c>
      <c r="D273" s="149" t="str">
        <f>IF(Протокол!G225="","",Протокол!G225)</f>
        <v/>
      </c>
      <c r="E273" s="149" t="str">
        <f>IF(Протокол!H225="","",Протокол!H225)</f>
        <v/>
      </c>
      <c r="F273" s="149" t="str">
        <f>IF(Протокол!I225="","",Протокол!I225)</f>
        <v/>
      </c>
      <c r="G273" s="149" t="str">
        <f>IF(Протокол!J225="","",Протокол!J225)</f>
        <v/>
      </c>
      <c r="H273" s="149" t="str">
        <f>IF(Протокол!K225="","",Протокол!K225)</f>
        <v/>
      </c>
      <c r="I273" s="149" t="str">
        <f>IF(Протокол!L225="","",Протокол!L225)</f>
        <v/>
      </c>
      <c r="J273" s="149" t="str">
        <f>IF(Протокол!M225="","",Протокол!M225)</f>
        <v/>
      </c>
      <c r="K273" s="149" t="str">
        <f>IF(Протокол!N225="","",Протокол!N225)</f>
        <v/>
      </c>
      <c r="L273" s="149" t="str">
        <f>IF(Протокол!O225="","",Протокол!O225)</f>
        <v/>
      </c>
      <c r="M273" s="149" t="str">
        <f>IF(Протокол!P225="","",Протокол!P225)</f>
        <v/>
      </c>
      <c r="N273" s="149" t="str">
        <f>IF(Протокол!Q225="","",Протокол!Q225)</f>
        <v/>
      </c>
      <c r="O273" s="149" t="str">
        <f>IF(Протокол!R225="","",Протокол!R225)</f>
        <v/>
      </c>
      <c r="P273" s="149" t="str">
        <f>IF(Протокол!S225="","",Протокол!S225)</f>
        <v/>
      </c>
      <c r="Q273" s="149" t="str">
        <f>IF(Протокол!T225="","",Протокол!T225)</f>
        <v/>
      </c>
      <c r="R273" s="149" t="str">
        <f>IF(Протокол!U225="","",Протокол!U225)</f>
        <v/>
      </c>
      <c r="S273" s="149" t="str">
        <f>IF(Протокол!V225="","",Протокол!V225)</f>
        <v/>
      </c>
      <c r="T273" s="149" t="str">
        <f>IF(Протокол!W225="","",Протокол!W225)</f>
        <v/>
      </c>
      <c r="U273" s="149" t="str">
        <f>IF(Протокол!X225="","",Протокол!X225)</f>
        <v/>
      </c>
      <c r="V273" s="149" t="str">
        <f>IF(Протокол!Y225="","",Протокол!Y225)</f>
        <v/>
      </c>
      <c r="W273" s="149" t="str">
        <f>IF(Протокол!Z225="","",Протокол!Z225)</f>
        <v/>
      </c>
      <c r="X273" s="149" t="str">
        <f>IF(Протокол!AA225="","",Протокол!AA225)</f>
        <v/>
      </c>
      <c r="Y273" s="149" t="str">
        <f>IF(AND(LEN(C273)&gt;0,Z273&gt;0,Z273&lt;21),Протокол!BF225,"")</f>
        <v/>
      </c>
      <c r="Z273" s="147" t="str">
        <f>IF(Протокол!F225="","",Протокол!F225)</f>
        <v/>
      </c>
      <c r="AB273" s="149" t="str">
        <f>IF(Протокол!BD225="","",Протокол!BD225)</f>
        <v/>
      </c>
      <c r="AC273" s="149" t="str">
        <f>IF(Протокол!BE225="","",Протокол!BE225)</f>
        <v/>
      </c>
    </row>
    <row r="274" spans="1:29" x14ac:dyDescent="0.2">
      <c r="A274" s="147">
        <f t="shared" si="4"/>
        <v>0</v>
      </c>
      <c r="B274" s="148">
        <f>IF(Протокол!B226="","",Протокол!B226)</f>
        <v>217</v>
      </c>
      <c r="C274" s="148" t="str">
        <f>IF(Протокол!F226="","",Протокол!C226)</f>
        <v/>
      </c>
      <c r="D274" s="149" t="str">
        <f>IF(Протокол!G226="","",Протокол!G226)</f>
        <v/>
      </c>
      <c r="E274" s="149" t="str">
        <f>IF(Протокол!H226="","",Протокол!H226)</f>
        <v/>
      </c>
      <c r="F274" s="149" t="str">
        <f>IF(Протокол!I226="","",Протокол!I226)</f>
        <v/>
      </c>
      <c r="G274" s="149" t="str">
        <f>IF(Протокол!J226="","",Протокол!J226)</f>
        <v/>
      </c>
      <c r="H274" s="149" t="str">
        <f>IF(Протокол!K226="","",Протокол!K226)</f>
        <v/>
      </c>
      <c r="I274" s="149" t="str">
        <f>IF(Протокол!L226="","",Протокол!L226)</f>
        <v/>
      </c>
      <c r="J274" s="149" t="str">
        <f>IF(Протокол!M226="","",Протокол!M226)</f>
        <v/>
      </c>
      <c r="K274" s="149" t="str">
        <f>IF(Протокол!N226="","",Протокол!N226)</f>
        <v/>
      </c>
      <c r="L274" s="149" t="str">
        <f>IF(Протокол!O226="","",Протокол!O226)</f>
        <v/>
      </c>
      <c r="M274" s="149" t="str">
        <f>IF(Протокол!P226="","",Протокол!P226)</f>
        <v/>
      </c>
      <c r="N274" s="149" t="str">
        <f>IF(Протокол!Q226="","",Протокол!Q226)</f>
        <v/>
      </c>
      <c r="O274" s="149" t="str">
        <f>IF(Протокол!R226="","",Протокол!R226)</f>
        <v/>
      </c>
      <c r="P274" s="149" t="str">
        <f>IF(Протокол!S226="","",Протокол!S226)</f>
        <v/>
      </c>
      <c r="Q274" s="149" t="str">
        <f>IF(Протокол!T226="","",Протокол!T226)</f>
        <v/>
      </c>
      <c r="R274" s="149" t="str">
        <f>IF(Протокол!U226="","",Протокол!U226)</f>
        <v/>
      </c>
      <c r="S274" s="149" t="str">
        <f>IF(Протокол!V226="","",Протокол!V226)</f>
        <v/>
      </c>
      <c r="T274" s="149" t="str">
        <f>IF(Протокол!W226="","",Протокол!W226)</f>
        <v/>
      </c>
      <c r="U274" s="149" t="str">
        <f>IF(Протокол!X226="","",Протокол!X226)</f>
        <v/>
      </c>
      <c r="V274" s="149" t="str">
        <f>IF(Протокол!Y226="","",Протокол!Y226)</f>
        <v/>
      </c>
      <c r="W274" s="149" t="str">
        <f>IF(Протокол!Z226="","",Протокол!Z226)</f>
        <v/>
      </c>
      <c r="X274" s="149" t="str">
        <f>IF(Протокол!AA226="","",Протокол!AA226)</f>
        <v/>
      </c>
      <c r="Y274" s="149" t="str">
        <f>IF(AND(LEN(C274)&gt;0,Z274&gt;0,Z274&lt;21),Протокол!BF226,"")</f>
        <v/>
      </c>
      <c r="Z274" s="147" t="str">
        <f>IF(Протокол!F226="","",Протокол!F226)</f>
        <v/>
      </c>
      <c r="AB274" s="149" t="str">
        <f>IF(Протокол!BD226="","",Протокол!BD226)</f>
        <v/>
      </c>
      <c r="AC274" s="149" t="str">
        <f>IF(Протокол!BE226="","",Протокол!BE226)</f>
        <v/>
      </c>
    </row>
    <row r="275" spans="1:29" x14ac:dyDescent="0.2">
      <c r="A275" s="147">
        <f t="shared" si="4"/>
        <v>0</v>
      </c>
      <c r="B275" s="148">
        <f>IF(Протокол!B227="","",Протокол!B227)</f>
        <v>218</v>
      </c>
      <c r="C275" s="148" t="str">
        <f>IF(Протокол!F227="","",Протокол!C227)</f>
        <v/>
      </c>
      <c r="D275" s="149" t="str">
        <f>IF(Протокол!G227="","",Протокол!G227)</f>
        <v/>
      </c>
      <c r="E275" s="149" t="str">
        <f>IF(Протокол!H227="","",Протокол!H227)</f>
        <v/>
      </c>
      <c r="F275" s="149" t="str">
        <f>IF(Протокол!I227="","",Протокол!I227)</f>
        <v/>
      </c>
      <c r="G275" s="149" t="str">
        <f>IF(Протокол!J227="","",Протокол!J227)</f>
        <v/>
      </c>
      <c r="H275" s="149" t="str">
        <f>IF(Протокол!K227="","",Протокол!K227)</f>
        <v/>
      </c>
      <c r="I275" s="149" t="str">
        <f>IF(Протокол!L227="","",Протокол!L227)</f>
        <v/>
      </c>
      <c r="J275" s="149" t="str">
        <f>IF(Протокол!M227="","",Протокол!M227)</f>
        <v/>
      </c>
      <c r="K275" s="149" t="str">
        <f>IF(Протокол!N227="","",Протокол!N227)</f>
        <v/>
      </c>
      <c r="L275" s="149" t="str">
        <f>IF(Протокол!O227="","",Протокол!O227)</f>
        <v/>
      </c>
      <c r="M275" s="149" t="str">
        <f>IF(Протокол!P227="","",Протокол!P227)</f>
        <v/>
      </c>
      <c r="N275" s="149" t="str">
        <f>IF(Протокол!Q227="","",Протокол!Q227)</f>
        <v/>
      </c>
      <c r="O275" s="149" t="str">
        <f>IF(Протокол!R227="","",Протокол!R227)</f>
        <v/>
      </c>
      <c r="P275" s="149" t="str">
        <f>IF(Протокол!S227="","",Протокол!S227)</f>
        <v/>
      </c>
      <c r="Q275" s="149" t="str">
        <f>IF(Протокол!T227="","",Протокол!T227)</f>
        <v/>
      </c>
      <c r="R275" s="149" t="str">
        <f>IF(Протокол!U227="","",Протокол!U227)</f>
        <v/>
      </c>
      <c r="S275" s="149" t="str">
        <f>IF(Протокол!V227="","",Протокол!V227)</f>
        <v/>
      </c>
      <c r="T275" s="149" t="str">
        <f>IF(Протокол!W227="","",Протокол!W227)</f>
        <v/>
      </c>
      <c r="U275" s="149" t="str">
        <f>IF(Протокол!X227="","",Протокол!X227)</f>
        <v/>
      </c>
      <c r="V275" s="149" t="str">
        <f>IF(Протокол!Y227="","",Протокол!Y227)</f>
        <v/>
      </c>
      <c r="W275" s="149" t="str">
        <f>IF(Протокол!Z227="","",Протокол!Z227)</f>
        <v/>
      </c>
      <c r="X275" s="149" t="str">
        <f>IF(Протокол!AA227="","",Протокол!AA227)</f>
        <v/>
      </c>
      <c r="Y275" s="149" t="str">
        <f>IF(AND(LEN(C275)&gt;0,Z275&gt;0,Z275&lt;21),Протокол!BF227,"")</f>
        <v/>
      </c>
      <c r="Z275" s="147" t="str">
        <f>IF(Протокол!F227="","",Протокол!F227)</f>
        <v/>
      </c>
      <c r="AB275" s="149" t="str">
        <f>IF(Протокол!BD227="","",Протокол!BD227)</f>
        <v/>
      </c>
      <c r="AC275" s="149" t="str">
        <f>IF(Протокол!BE227="","",Протокол!BE227)</f>
        <v/>
      </c>
    </row>
    <row r="276" spans="1:29" x14ac:dyDescent="0.2">
      <c r="A276" s="147">
        <f t="shared" si="4"/>
        <v>0</v>
      </c>
      <c r="B276" s="148">
        <f>IF(Протокол!B228="","",Протокол!B228)</f>
        <v>219</v>
      </c>
      <c r="C276" s="148" t="str">
        <f>IF(Протокол!F228="","",Протокол!C228)</f>
        <v/>
      </c>
      <c r="D276" s="149" t="str">
        <f>IF(Протокол!G228="","",Протокол!G228)</f>
        <v/>
      </c>
      <c r="E276" s="149" t="str">
        <f>IF(Протокол!H228="","",Протокол!H228)</f>
        <v/>
      </c>
      <c r="F276" s="149" t="str">
        <f>IF(Протокол!I228="","",Протокол!I228)</f>
        <v/>
      </c>
      <c r="G276" s="149" t="str">
        <f>IF(Протокол!J228="","",Протокол!J228)</f>
        <v/>
      </c>
      <c r="H276" s="149" t="str">
        <f>IF(Протокол!K228="","",Протокол!K228)</f>
        <v/>
      </c>
      <c r="I276" s="149" t="str">
        <f>IF(Протокол!L228="","",Протокол!L228)</f>
        <v/>
      </c>
      <c r="J276" s="149" t="str">
        <f>IF(Протокол!M228="","",Протокол!M228)</f>
        <v/>
      </c>
      <c r="K276" s="149" t="str">
        <f>IF(Протокол!N228="","",Протокол!N228)</f>
        <v/>
      </c>
      <c r="L276" s="149" t="str">
        <f>IF(Протокол!O228="","",Протокол!O228)</f>
        <v/>
      </c>
      <c r="M276" s="149" t="str">
        <f>IF(Протокол!P228="","",Протокол!P228)</f>
        <v/>
      </c>
      <c r="N276" s="149" t="str">
        <f>IF(Протокол!Q228="","",Протокол!Q228)</f>
        <v/>
      </c>
      <c r="O276" s="149" t="str">
        <f>IF(Протокол!R228="","",Протокол!R228)</f>
        <v/>
      </c>
      <c r="P276" s="149" t="str">
        <f>IF(Протокол!S228="","",Протокол!S228)</f>
        <v/>
      </c>
      <c r="Q276" s="149" t="str">
        <f>IF(Протокол!T228="","",Протокол!T228)</f>
        <v/>
      </c>
      <c r="R276" s="149" t="str">
        <f>IF(Протокол!U228="","",Протокол!U228)</f>
        <v/>
      </c>
      <c r="S276" s="149" t="str">
        <f>IF(Протокол!V228="","",Протокол!V228)</f>
        <v/>
      </c>
      <c r="T276" s="149" t="str">
        <f>IF(Протокол!W228="","",Протокол!W228)</f>
        <v/>
      </c>
      <c r="U276" s="149" t="str">
        <f>IF(Протокол!X228="","",Протокол!X228)</f>
        <v/>
      </c>
      <c r="V276" s="149" t="str">
        <f>IF(Протокол!Y228="","",Протокол!Y228)</f>
        <v/>
      </c>
      <c r="W276" s="149" t="str">
        <f>IF(Протокол!Z228="","",Протокол!Z228)</f>
        <v/>
      </c>
      <c r="X276" s="149" t="str">
        <f>IF(Протокол!AA228="","",Протокол!AA228)</f>
        <v/>
      </c>
      <c r="Y276" s="149" t="str">
        <f>IF(AND(LEN(C276)&gt;0,Z276&gt;0,Z276&lt;21),Протокол!BF228,"")</f>
        <v/>
      </c>
      <c r="Z276" s="147" t="str">
        <f>IF(Протокол!F228="","",Протокол!F228)</f>
        <v/>
      </c>
      <c r="AB276" s="149" t="str">
        <f>IF(Протокол!BD228="","",Протокол!BD228)</f>
        <v/>
      </c>
      <c r="AC276" s="149" t="str">
        <f>IF(Протокол!BE228="","",Протокол!BE228)</f>
        <v/>
      </c>
    </row>
    <row r="277" spans="1:29" x14ac:dyDescent="0.2">
      <c r="A277" s="147">
        <f t="shared" si="4"/>
        <v>0</v>
      </c>
      <c r="B277" s="148">
        <f>IF(Протокол!B229="","",Протокол!B229)</f>
        <v>220</v>
      </c>
      <c r="C277" s="148" t="str">
        <f>IF(Протокол!F229="","",Протокол!C229)</f>
        <v/>
      </c>
      <c r="D277" s="149" t="str">
        <f>IF(Протокол!G229="","",Протокол!G229)</f>
        <v/>
      </c>
      <c r="E277" s="149" t="str">
        <f>IF(Протокол!H229="","",Протокол!H229)</f>
        <v/>
      </c>
      <c r="F277" s="149" t="str">
        <f>IF(Протокол!I229="","",Протокол!I229)</f>
        <v/>
      </c>
      <c r="G277" s="149" t="str">
        <f>IF(Протокол!J229="","",Протокол!J229)</f>
        <v/>
      </c>
      <c r="H277" s="149" t="str">
        <f>IF(Протокол!K229="","",Протокол!K229)</f>
        <v/>
      </c>
      <c r="I277" s="149" t="str">
        <f>IF(Протокол!L229="","",Протокол!L229)</f>
        <v/>
      </c>
      <c r="J277" s="149" t="str">
        <f>IF(Протокол!M229="","",Протокол!M229)</f>
        <v/>
      </c>
      <c r="K277" s="149" t="str">
        <f>IF(Протокол!N229="","",Протокол!N229)</f>
        <v/>
      </c>
      <c r="L277" s="149" t="str">
        <f>IF(Протокол!O229="","",Протокол!O229)</f>
        <v/>
      </c>
      <c r="M277" s="149" t="str">
        <f>IF(Протокол!P229="","",Протокол!P229)</f>
        <v/>
      </c>
      <c r="N277" s="149" t="str">
        <f>IF(Протокол!Q229="","",Протокол!Q229)</f>
        <v/>
      </c>
      <c r="O277" s="149" t="str">
        <f>IF(Протокол!R229="","",Протокол!R229)</f>
        <v/>
      </c>
      <c r="P277" s="149" t="str">
        <f>IF(Протокол!S229="","",Протокол!S229)</f>
        <v/>
      </c>
      <c r="Q277" s="149" t="str">
        <f>IF(Протокол!T229="","",Протокол!T229)</f>
        <v/>
      </c>
      <c r="R277" s="149" t="str">
        <f>IF(Протокол!U229="","",Протокол!U229)</f>
        <v/>
      </c>
      <c r="S277" s="149" t="str">
        <f>IF(Протокол!V229="","",Протокол!V229)</f>
        <v/>
      </c>
      <c r="T277" s="149" t="str">
        <f>IF(Протокол!W229="","",Протокол!W229)</f>
        <v/>
      </c>
      <c r="U277" s="149" t="str">
        <f>IF(Протокол!X229="","",Протокол!X229)</f>
        <v/>
      </c>
      <c r="V277" s="149" t="str">
        <f>IF(Протокол!Y229="","",Протокол!Y229)</f>
        <v/>
      </c>
      <c r="W277" s="149" t="str">
        <f>IF(Протокол!Z229="","",Протокол!Z229)</f>
        <v/>
      </c>
      <c r="X277" s="149" t="str">
        <f>IF(Протокол!AA229="","",Протокол!AA229)</f>
        <v/>
      </c>
      <c r="Y277" s="149" t="str">
        <f>IF(AND(LEN(C277)&gt;0,Z277&gt;0,Z277&lt;21),Протокол!BF229,"")</f>
        <v/>
      </c>
      <c r="Z277" s="147" t="str">
        <f>IF(Протокол!F229="","",Протокол!F229)</f>
        <v/>
      </c>
      <c r="AB277" s="149" t="str">
        <f>IF(Протокол!BD229="","",Протокол!BD229)</f>
        <v/>
      </c>
      <c r="AC277" s="149" t="str">
        <f>IF(Протокол!BE229="","",Протокол!BE229)</f>
        <v/>
      </c>
    </row>
    <row r="278" spans="1:29" x14ac:dyDescent="0.2">
      <c r="A278" s="147">
        <f t="shared" si="4"/>
        <v>0</v>
      </c>
      <c r="B278" s="148">
        <f>IF(Протокол!B230="","",Протокол!B230)</f>
        <v>221</v>
      </c>
      <c r="C278" s="148" t="str">
        <f>IF(Протокол!F230="","",Протокол!C230)</f>
        <v/>
      </c>
      <c r="D278" s="149" t="str">
        <f>IF(Протокол!G230="","",Протокол!G230)</f>
        <v/>
      </c>
      <c r="E278" s="149" t="str">
        <f>IF(Протокол!H230="","",Протокол!H230)</f>
        <v/>
      </c>
      <c r="F278" s="149" t="str">
        <f>IF(Протокол!I230="","",Протокол!I230)</f>
        <v/>
      </c>
      <c r="G278" s="149" t="str">
        <f>IF(Протокол!J230="","",Протокол!J230)</f>
        <v/>
      </c>
      <c r="H278" s="149" t="str">
        <f>IF(Протокол!K230="","",Протокол!K230)</f>
        <v/>
      </c>
      <c r="I278" s="149" t="str">
        <f>IF(Протокол!L230="","",Протокол!L230)</f>
        <v/>
      </c>
      <c r="J278" s="149" t="str">
        <f>IF(Протокол!M230="","",Протокол!M230)</f>
        <v/>
      </c>
      <c r="K278" s="149" t="str">
        <f>IF(Протокол!N230="","",Протокол!N230)</f>
        <v/>
      </c>
      <c r="L278" s="149" t="str">
        <f>IF(Протокол!O230="","",Протокол!O230)</f>
        <v/>
      </c>
      <c r="M278" s="149" t="str">
        <f>IF(Протокол!P230="","",Протокол!P230)</f>
        <v/>
      </c>
      <c r="N278" s="149" t="str">
        <f>IF(Протокол!Q230="","",Протокол!Q230)</f>
        <v/>
      </c>
      <c r="O278" s="149" t="str">
        <f>IF(Протокол!R230="","",Протокол!R230)</f>
        <v/>
      </c>
      <c r="P278" s="149" t="str">
        <f>IF(Протокол!S230="","",Протокол!S230)</f>
        <v/>
      </c>
      <c r="Q278" s="149" t="str">
        <f>IF(Протокол!T230="","",Протокол!T230)</f>
        <v/>
      </c>
      <c r="R278" s="149" t="str">
        <f>IF(Протокол!U230="","",Протокол!U230)</f>
        <v/>
      </c>
      <c r="S278" s="149" t="str">
        <f>IF(Протокол!V230="","",Протокол!V230)</f>
        <v/>
      </c>
      <c r="T278" s="149" t="str">
        <f>IF(Протокол!W230="","",Протокол!W230)</f>
        <v/>
      </c>
      <c r="U278" s="149" t="str">
        <f>IF(Протокол!X230="","",Протокол!X230)</f>
        <v/>
      </c>
      <c r="V278" s="149" t="str">
        <f>IF(Протокол!Y230="","",Протокол!Y230)</f>
        <v/>
      </c>
      <c r="W278" s="149" t="str">
        <f>IF(Протокол!Z230="","",Протокол!Z230)</f>
        <v/>
      </c>
      <c r="X278" s="149" t="str">
        <f>IF(Протокол!AA230="","",Протокол!AA230)</f>
        <v/>
      </c>
      <c r="Y278" s="149" t="str">
        <f>IF(AND(LEN(C278)&gt;0,Z278&gt;0,Z278&lt;21),Протокол!BF230,"")</f>
        <v/>
      </c>
      <c r="Z278" s="147" t="str">
        <f>IF(Протокол!F230="","",Протокол!F230)</f>
        <v/>
      </c>
      <c r="AB278" s="149" t="str">
        <f>IF(Протокол!BD230="","",Протокол!BD230)</f>
        <v/>
      </c>
      <c r="AC278" s="149" t="str">
        <f>IF(Протокол!BE230="","",Протокол!BE230)</f>
        <v/>
      </c>
    </row>
    <row r="279" spans="1:29" x14ac:dyDescent="0.2">
      <c r="A279" s="147">
        <f t="shared" si="4"/>
        <v>0</v>
      </c>
      <c r="B279" s="148">
        <f>IF(Протокол!B231="","",Протокол!B231)</f>
        <v>222</v>
      </c>
      <c r="C279" s="148" t="str">
        <f>IF(Протокол!F231="","",Протокол!C231)</f>
        <v/>
      </c>
      <c r="D279" s="149" t="str">
        <f>IF(Протокол!G231="","",Протокол!G231)</f>
        <v/>
      </c>
      <c r="E279" s="149" t="str">
        <f>IF(Протокол!H231="","",Протокол!H231)</f>
        <v/>
      </c>
      <c r="F279" s="149" t="str">
        <f>IF(Протокол!I231="","",Протокол!I231)</f>
        <v/>
      </c>
      <c r="G279" s="149" t="str">
        <f>IF(Протокол!J231="","",Протокол!J231)</f>
        <v/>
      </c>
      <c r="H279" s="149" t="str">
        <f>IF(Протокол!K231="","",Протокол!K231)</f>
        <v/>
      </c>
      <c r="I279" s="149" t="str">
        <f>IF(Протокол!L231="","",Протокол!L231)</f>
        <v/>
      </c>
      <c r="J279" s="149" t="str">
        <f>IF(Протокол!M231="","",Протокол!M231)</f>
        <v/>
      </c>
      <c r="K279" s="149" t="str">
        <f>IF(Протокол!N231="","",Протокол!N231)</f>
        <v/>
      </c>
      <c r="L279" s="149" t="str">
        <f>IF(Протокол!O231="","",Протокол!O231)</f>
        <v/>
      </c>
      <c r="M279" s="149" t="str">
        <f>IF(Протокол!P231="","",Протокол!P231)</f>
        <v/>
      </c>
      <c r="N279" s="149" t="str">
        <f>IF(Протокол!Q231="","",Протокол!Q231)</f>
        <v/>
      </c>
      <c r="O279" s="149" t="str">
        <f>IF(Протокол!R231="","",Протокол!R231)</f>
        <v/>
      </c>
      <c r="P279" s="149" t="str">
        <f>IF(Протокол!S231="","",Протокол!S231)</f>
        <v/>
      </c>
      <c r="Q279" s="149" t="str">
        <f>IF(Протокол!T231="","",Протокол!T231)</f>
        <v/>
      </c>
      <c r="R279" s="149" t="str">
        <f>IF(Протокол!U231="","",Протокол!U231)</f>
        <v/>
      </c>
      <c r="S279" s="149" t="str">
        <f>IF(Протокол!V231="","",Протокол!V231)</f>
        <v/>
      </c>
      <c r="T279" s="149" t="str">
        <f>IF(Протокол!W231="","",Протокол!W231)</f>
        <v/>
      </c>
      <c r="U279" s="149" t="str">
        <f>IF(Протокол!X231="","",Протокол!X231)</f>
        <v/>
      </c>
      <c r="V279" s="149" t="str">
        <f>IF(Протокол!Y231="","",Протокол!Y231)</f>
        <v/>
      </c>
      <c r="W279" s="149" t="str">
        <f>IF(Протокол!Z231="","",Протокол!Z231)</f>
        <v/>
      </c>
      <c r="X279" s="149" t="str">
        <f>IF(Протокол!AA231="","",Протокол!AA231)</f>
        <v/>
      </c>
      <c r="Y279" s="149" t="str">
        <f>IF(AND(LEN(C279)&gt;0,Z279&gt;0,Z279&lt;21),Протокол!BF231,"")</f>
        <v/>
      </c>
      <c r="Z279" s="147" t="str">
        <f>IF(Протокол!F231="","",Протокол!F231)</f>
        <v/>
      </c>
      <c r="AB279" s="149" t="str">
        <f>IF(Протокол!BD231="","",Протокол!BD231)</f>
        <v/>
      </c>
      <c r="AC279" s="149" t="str">
        <f>IF(Протокол!BE231="","",Протокол!BE231)</f>
        <v/>
      </c>
    </row>
    <row r="280" spans="1:29" x14ac:dyDescent="0.2">
      <c r="A280" s="147">
        <f t="shared" si="4"/>
        <v>0</v>
      </c>
      <c r="B280" s="148">
        <f>IF(Протокол!B232="","",Протокол!B232)</f>
        <v>223</v>
      </c>
      <c r="C280" s="148" t="str">
        <f>IF(Протокол!F232="","",Протокол!C232)</f>
        <v/>
      </c>
      <c r="D280" s="149" t="str">
        <f>IF(Протокол!G232="","",Протокол!G232)</f>
        <v/>
      </c>
      <c r="E280" s="149" t="str">
        <f>IF(Протокол!H232="","",Протокол!H232)</f>
        <v/>
      </c>
      <c r="F280" s="149" t="str">
        <f>IF(Протокол!I232="","",Протокол!I232)</f>
        <v/>
      </c>
      <c r="G280" s="149" t="str">
        <f>IF(Протокол!J232="","",Протокол!J232)</f>
        <v/>
      </c>
      <c r="H280" s="149" t="str">
        <f>IF(Протокол!K232="","",Протокол!K232)</f>
        <v/>
      </c>
      <c r="I280" s="149" t="str">
        <f>IF(Протокол!L232="","",Протокол!L232)</f>
        <v/>
      </c>
      <c r="J280" s="149" t="str">
        <f>IF(Протокол!M232="","",Протокол!M232)</f>
        <v/>
      </c>
      <c r="K280" s="149" t="str">
        <f>IF(Протокол!N232="","",Протокол!N232)</f>
        <v/>
      </c>
      <c r="L280" s="149" t="str">
        <f>IF(Протокол!O232="","",Протокол!O232)</f>
        <v/>
      </c>
      <c r="M280" s="149" t="str">
        <f>IF(Протокол!P232="","",Протокол!P232)</f>
        <v/>
      </c>
      <c r="N280" s="149" t="str">
        <f>IF(Протокол!Q232="","",Протокол!Q232)</f>
        <v/>
      </c>
      <c r="O280" s="149" t="str">
        <f>IF(Протокол!R232="","",Протокол!R232)</f>
        <v/>
      </c>
      <c r="P280" s="149" t="str">
        <f>IF(Протокол!S232="","",Протокол!S232)</f>
        <v/>
      </c>
      <c r="Q280" s="149" t="str">
        <f>IF(Протокол!T232="","",Протокол!T232)</f>
        <v/>
      </c>
      <c r="R280" s="149" t="str">
        <f>IF(Протокол!U232="","",Протокол!U232)</f>
        <v/>
      </c>
      <c r="S280" s="149" t="str">
        <f>IF(Протокол!V232="","",Протокол!V232)</f>
        <v/>
      </c>
      <c r="T280" s="149" t="str">
        <f>IF(Протокол!W232="","",Протокол!W232)</f>
        <v/>
      </c>
      <c r="U280" s="149" t="str">
        <f>IF(Протокол!X232="","",Протокол!X232)</f>
        <v/>
      </c>
      <c r="V280" s="149" t="str">
        <f>IF(Протокол!Y232="","",Протокол!Y232)</f>
        <v/>
      </c>
      <c r="W280" s="149" t="str">
        <f>IF(Протокол!Z232="","",Протокол!Z232)</f>
        <v/>
      </c>
      <c r="X280" s="149" t="str">
        <f>IF(Протокол!AA232="","",Протокол!AA232)</f>
        <v/>
      </c>
      <c r="Y280" s="149" t="str">
        <f>IF(AND(LEN(C280)&gt;0,Z280&gt;0,Z280&lt;21),Протокол!BF232,"")</f>
        <v/>
      </c>
      <c r="Z280" s="147" t="str">
        <f>IF(Протокол!F232="","",Протокол!F232)</f>
        <v/>
      </c>
      <c r="AB280" s="149" t="str">
        <f>IF(Протокол!BD232="","",Протокол!BD232)</f>
        <v/>
      </c>
      <c r="AC280" s="149" t="str">
        <f>IF(Протокол!BE232="","",Протокол!BE232)</f>
        <v/>
      </c>
    </row>
    <row r="281" spans="1:29" x14ac:dyDescent="0.2">
      <c r="A281" s="147">
        <f t="shared" si="4"/>
        <v>0</v>
      </c>
      <c r="B281" s="148">
        <f>IF(Протокол!B233="","",Протокол!B233)</f>
        <v>224</v>
      </c>
      <c r="C281" s="148" t="str">
        <f>IF(Протокол!F233="","",Протокол!C233)</f>
        <v/>
      </c>
      <c r="D281" s="149" t="str">
        <f>IF(Протокол!G233="","",Протокол!G233)</f>
        <v/>
      </c>
      <c r="E281" s="149" t="str">
        <f>IF(Протокол!H233="","",Протокол!H233)</f>
        <v/>
      </c>
      <c r="F281" s="149" t="str">
        <f>IF(Протокол!I233="","",Протокол!I233)</f>
        <v/>
      </c>
      <c r="G281" s="149" t="str">
        <f>IF(Протокол!J233="","",Протокол!J233)</f>
        <v/>
      </c>
      <c r="H281" s="149" t="str">
        <f>IF(Протокол!K233="","",Протокол!K233)</f>
        <v/>
      </c>
      <c r="I281" s="149" t="str">
        <f>IF(Протокол!L233="","",Протокол!L233)</f>
        <v/>
      </c>
      <c r="J281" s="149" t="str">
        <f>IF(Протокол!M233="","",Протокол!M233)</f>
        <v/>
      </c>
      <c r="K281" s="149" t="str">
        <f>IF(Протокол!N233="","",Протокол!N233)</f>
        <v/>
      </c>
      <c r="L281" s="149" t="str">
        <f>IF(Протокол!O233="","",Протокол!O233)</f>
        <v/>
      </c>
      <c r="M281" s="149" t="str">
        <f>IF(Протокол!P233="","",Протокол!P233)</f>
        <v/>
      </c>
      <c r="N281" s="149" t="str">
        <f>IF(Протокол!Q233="","",Протокол!Q233)</f>
        <v/>
      </c>
      <c r="O281" s="149" t="str">
        <f>IF(Протокол!R233="","",Протокол!R233)</f>
        <v/>
      </c>
      <c r="P281" s="149" t="str">
        <f>IF(Протокол!S233="","",Протокол!S233)</f>
        <v/>
      </c>
      <c r="Q281" s="149" t="str">
        <f>IF(Протокол!T233="","",Протокол!T233)</f>
        <v/>
      </c>
      <c r="R281" s="149" t="str">
        <f>IF(Протокол!U233="","",Протокол!U233)</f>
        <v/>
      </c>
      <c r="S281" s="149" t="str">
        <f>IF(Протокол!V233="","",Протокол!V233)</f>
        <v/>
      </c>
      <c r="T281" s="149" t="str">
        <f>IF(Протокол!W233="","",Протокол!W233)</f>
        <v/>
      </c>
      <c r="U281" s="149" t="str">
        <f>IF(Протокол!X233="","",Протокол!X233)</f>
        <v/>
      </c>
      <c r="V281" s="149" t="str">
        <f>IF(Протокол!Y233="","",Протокол!Y233)</f>
        <v/>
      </c>
      <c r="W281" s="149" t="str">
        <f>IF(Протокол!Z233="","",Протокол!Z233)</f>
        <v/>
      </c>
      <c r="X281" s="149" t="str">
        <f>IF(Протокол!AA233="","",Протокол!AA233)</f>
        <v/>
      </c>
      <c r="Y281" s="149" t="str">
        <f>IF(AND(LEN(C281)&gt;0,Z281&gt;0,Z281&lt;21),Протокол!BF233,"")</f>
        <v/>
      </c>
      <c r="Z281" s="147" t="str">
        <f>IF(Протокол!F233="","",Протокол!F233)</f>
        <v/>
      </c>
      <c r="AB281" s="149" t="str">
        <f>IF(Протокол!BD233="","",Протокол!BD233)</f>
        <v/>
      </c>
      <c r="AC281" s="149" t="str">
        <f>IF(Протокол!BE233="","",Протокол!BE233)</f>
        <v/>
      </c>
    </row>
    <row r="282" spans="1:29" x14ac:dyDescent="0.2">
      <c r="A282" s="147">
        <f t="shared" si="4"/>
        <v>0</v>
      </c>
      <c r="B282" s="148">
        <f>IF(Протокол!B234="","",Протокол!B234)</f>
        <v>225</v>
      </c>
      <c r="C282" s="148" t="str">
        <f>IF(Протокол!F234="","",Протокол!C234)</f>
        <v/>
      </c>
      <c r="D282" s="149" t="str">
        <f>IF(Протокол!G234="","",Протокол!G234)</f>
        <v/>
      </c>
      <c r="E282" s="149" t="str">
        <f>IF(Протокол!H234="","",Протокол!H234)</f>
        <v/>
      </c>
      <c r="F282" s="149" t="str">
        <f>IF(Протокол!I234="","",Протокол!I234)</f>
        <v/>
      </c>
      <c r="G282" s="149" t="str">
        <f>IF(Протокол!J234="","",Протокол!J234)</f>
        <v/>
      </c>
      <c r="H282" s="149" t="str">
        <f>IF(Протокол!K234="","",Протокол!K234)</f>
        <v/>
      </c>
      <c r="I282" s="149" t="str">
        <f>IF(Протокол!L234="","",Протокол!L234)</f>
        <v/>
      </c>
      <c r="J282" s="149" t="str">
        <f>IF(Протокол!M234="","",Протокол!M234)</f>
        <v/>
      </c>
      <c r="K282" s="149" t="str">
        <f>IF(Протокол!N234="","",Протокол!N234)</f>
        <v/>
      </c>
      <c r="L282" s="149" t="str">
        <f>IF(Протокол!O234="","",Протокол!O234)</f>
        <v/>
      </c>
      <c r="M282" s="149" t="str">
        <f>IF(Протокол!P234="","",Протокол!P234)</f>
        <v/>
      </c>
      <c r="N282" s="149" t="str">
        <f>IF(Протокол!Q234="","",Протокол!Q234)</f>
        <v/>
      </c>
      <c r="O282" s="149" t="str">
        <f>IF(Протокол!R234="","",Протокол!R234)</f>
        <v/>
      </c>
      <c r="P282" s="149" t="str">
        <f>IF(Протокол!S234="","",Протокол!S234)</f>
        <v/>
      </c>
      <c r="Q282" s="149" t="str">
        <f>IF(Протокол!T234="","",Протокол!T234)</f>
        <v/>
      </c>
      <c r="R282" s="149" t="str">
        <f>IF(Протокол!U234="","",Протокол!U234)</f>
        <v/>
      </c>
      <c r="S282" s="149" t="str">
        <f>IF(Протокол!V234="","",Протокол!V234)</f>
        <v/>
      </c>
      <c r="T282" s="149" t="str">
        <f>IF(Протокол!W234="","",Протокол!W234)</f>
        <v/>
      </c>
      <c r="U282" s="149" t="str">
        <f>IF(Протокол!X234="","",Протокол!X234)</f>
        <v/>
      </c>
      <c r="V282" s="149" t="str">
        <f>IF(Протокол!Y234="","",Протокол!Y234)</f>
        <v/>
      </c>
      <c r="W282" s="149" t="str">
        <f>IF(Протокол!Z234="","",Протокол!Z234)</f>
        <v/>
      </c>
      <c r="X282" s="149" t="str">
        <f>IF(Протокол!AA234="","",Протокол!AA234)</f>
        <v/>
      </c>
      <c r="Y282" s="149" t="str">
        <f>IF(AND(LEN(C282)&gt;0,Z282&gt;0,Z282&lt;21),Протокол!BF234,"")</f>
        <v/>
      </c>
      <c r="Z282" s="147" t="str">
        <f>IF(Протокол!F234="","",Протокол!F234)</f>
        <v/>
      </c>
      <c r="AB282" s="149" t="str">
        <f>IF(Протокол!BD234="","",Протокол!BD234)</f>
        <v/>
      </c>
      <c r="AC282" s="149" t="str">
        <f>IF(Протокол!BE234="","",Протокол!BE234)</f>
        <v/>
      </c>
    </row>
    <row r="283" spans="1:29" x14ac:dyDescent="0.2">
      <c r="A283" s="147">
        <f t="shared" si="4"/>
        <v>0</v>
      </c>
      <c r="B283" s="148">
        <f>IF(Протокол!B235="","",Протокол!B235)</f>
        <v>226</v>
      </c>
      <c r="C283" s="148" t="str">
        <f>IF(Протокол!F235="","",Протокол!C235)</f>
        <v/>
      </c>
      <c r="D283" s="149" t="str">
        <f>IF(Протокол!G235="","",Протокол!G235)</f>
        <v/>
      </c>
      <c r="E283" s="149" t="str">
        <f>IF(Протокол!H235="","",Протокол!H235)</f>
        <v/>
      </c>
      <c r="F283" s="149" t="str">
        <f>IF(Протокол!I235="","",Протокол!I235)</f>
        <v/>
      </c>
      <c r="G283" s="149" t="str">
        <f>IF(Протокол!J235="","",Протокол!J235)</f>
        <v/>
      </c>
      <c r="H283" s="149" t="str">
        <f>IF(Протокол!K235="","",Протокол!K235)</f>
        <v/>
      </c>
      <c r="I283" s="149" t="str">
        <f>IF(Протокол!L235="","",Протокол!L235)</f>
        <v/>
      </c>
      <c r="J283" s="149" t="str">
        <f>IF(Протокол!M235="","",Протокол!M235)</f>
        <v/>
      </c>
      <c r="K283" s="149" t="str">
        <f>IF(Протокол!N235="","",Протокол!N235)</f>
        <v/>
      </c>
      <c r="L283" s="149" t="str">
        <f>IF(Протокол!O235="","",Протокол!O235)</f>
        <v/>
      </c>
      <c r="M283" s="149" t="str">
        <f>IF(Протокол!P235="","",Протокол!P235)</f>
        <v/>
      </c>
      <c r="N283" s="149" t="str">
        <f>IF(Протокол!Q235="","",Протокол!Q235)</f>
        <v/>
      </c>
      <c r="O283" s="149" t="str">
        <f>IF(Протокол!R235="","",Протокол!R235)</f>
        <v/>
      </c>
      <c r="P283" s="149" t="str">
        <f>IF(Протокол!S235="","",Протокол!S235)</f>
        <v/>
      </c>
      <c r="Q283" s="149" t="str">
        <f>IF(Протокол!T235="","",Протокол!T235)</f>
        <v/>
      </c>
      <c r="R283" s="149" t="str">
        <f>IF(Протокол!U235="","",Протокол!U235)</f>
        <v/>
      </c>
      <c r="S283" s="149" t="str">
        <f>IF(Протокол!V235="","",Протокол!V235)</f>
        <v/>
      </c>
      <c r="T283" s="149" t="str">
        <f>IF(Протокол!W235="","",Протокол!W235)</f>
        <v/>
      </c>
      <c r="U283" s="149" t="str">
        <f>IF(Протокол!X235="","",Протокол!X235)</f>
        <v/>
      </c>
      <c r="V283" s="149" t="str">
        <f>IF(Протокол!Y235="","",Протокол!Y235)</f>
        <v/>
      </c>
      <c r="W283" s="149" t="str">
        <f>IF(Протокол!Z235="","",Протокол!Z235)</f>
        <v/>
      </c>
      <c r="X283" s="149" t="str">
        <f>IF(Протокол!AA235="","",Протокол!AA235)</f>
        <v/>
      </c>
      <c r="Y283" s="149" t="str">
        <f>IF(AND(LEN(C283)&gt;0,Z283&gt;0,Z283&lt;21),Протокол!BF235,"")</f>
        <v/>
      </c>
      <c r="Z283" s="147" t="str">
        <f>IF(Протокол!F235="","",Протокол!F235)</f>
        <v/>
      </c>
      <c r="AB283" s="149" t="str">
        <f>IF(Протокол!BD235="","",Протокол!BD235)</f>
        <v/>
      </c>
      <c r="AC283" s="149" t="str">
        <f>IF(Протокол!BE235="","",Протокол!BE235)</f>
        <v/>
      </c>
    </row>
    <row r="284" spans="1:29" x14ac:dyDescent="0.2">
      <c r="A284" s="147">
        <f t="shared" si="4"/>
        <v>0</v>
      </c>
      <c r="B284" s="148">
        <f>IF(Протокол!B236="","",Протокол!B236)</f>
        <v>227</v>
      </c>
      <c r="C284" s="148" t="str">
        <f>IF(Протокол!F236="","",Протокол!C236)</f>
        <v/>
      </c>
      <c r="D284" s="149" t="str">
        <f>IF(Протокол!G236="","",Протокол!G236)</f>
        <v/>
      </c>
      <c r="E284" s="149" t="str">
        <f>IF(Протокол!H236="","",Протокол!H236)</f>
        <v/>
      </c>
      <c r="F284" s="149" t="str">
        <f>IF(Протокол!I236="","",Протокол!I236)</f>
        <v/>
      </c>
      <c r="G284" s="149" t="str">
        <f>IF(Протокол!J236="","",Протокол!J236)</f>
        <v/>
      </c>
      <c r="H284" s="149" t="str">
        <f>IF(Протокол!K236="","",Протокол!K236)</f>
        <v/>
      </c>
      <c r="I284" s="149" t="str">
        <f>IF(Протокол!L236="","",Протокол!L236)</f>
        <v/>
      </c>
      <c r="J284" s="149" t="str">
        <f>IF(Протокол!M236="","",Протокол!M236)</f>
        <v/>
      </c>
      <c r="K284" s="149" t="str">
        <f>IF(Протокол!N236="","",Протокол!N236)</f>
        <v/>
      </c>
      <c r="L284" s="149" t="str">
        <f>IF(Протокол!O236="","",Протокол!O236)</f>
        <v/>
      </c>
      <c r="M284" s="149" t="str">
        <f>IF(Протокол!P236="","",Протокол!P236)</f>
        <v/>
      </c>
      <c r="N284" s="149" t="str">
        <f>IF(Протокол!Q236="","",Протокол!Q236)</f>
        <v/>
      </c>
      <c r="O284" s="149" t="str">
        <f>IF(Протокол!R236="","",Протокол!R236)</f>
        <v/>
      </c>
      <c r="P284" s="149" t="str">
        <f>IF(Протокол!S236="","",Протокол!S236)</f>
        <v/>
      </c>
      <c r="Q284" s="149" t="str">
        <f>IF(Протокол!T236="","",Протокол!T236)</f>
        <v/>
      </c>
      <c r="R284" s="149" t="str">
        <f>IF(Протокол!U236="","",Протокол!U236)</f>
        <v/>
      </c>
      <c r="S284" s="149" t="str">
        <f>IF(Протокол!V236="","",Протокол!V236)</f>
        <v/>
      </c>
      <c r="T284" s="149" t="str">
        <f>IF(Протокол!W236="","",Протокол!W236)</f>
        <v/>
      </c>
      <c r="U284" s="149" t="str">
        <f>IF(Протокол!X236="","",Протокол!X236)</f>
        <v/>
      </c>
      <c r="V284" s="149" t="str">
        <f>IF(Протокол!Y236="","",Протокол!Y236)</f>
        <v/>
      </c>
      <c r="W284" s="149" t="str">
        <f>IF(Протокол!Z236="","",Протокол!Z236)</f>
        <v/>
      </c>
      <c r="X284" s="149" t="str">
        <f>IF(Протокол!AA236="","",Протокол!AA236)</f>
        <v/>
      </c>
      <c r="Y284" s="149" t="str">
        <f>IF(AND(LEN(C284)&gt;0,Z284&gt;0,Z284&lt;21),Протокол!BF236,"")</f>
        <v/>
      </c>
      <c r="Z284" s="147" t="str">
        <f>IF(Протокол!F236="","",Протокол!F236)</f>
        <v/>
      </c>
      <c r="AB284" s="149" t="str">
        <f>IF(Протокол!BD236="","",Протокол!BD236)</f>
        <v/>
      </c>
      <c r="AC284" s="149" t="str">
        <f>IF(Протокол!BE236="","",Протокол!BE236)</f>
        <v/>
      </c>
    </row>
    <row r="285" spans="1:29" x14ac:dyDescent="0.2">
      <c r="A285" s="147">
        <f t="shared" si="4"/>
        <v>0</v>
      </c>
      <c r="B285" s="148">
        <f>IF(Протокол!B237="","",Протокол!B237)</f>
        <v>228</v>
      </c>
      <c r="C285" s="148" t="str">
        <f>IF(Протокол!F237="","",Протокол!C237)</f>
        <v/>
      </c>
      <c r="D285" s="149" t="str">
        <f>IF(Протокол!G237="","",Протокол!G237)</f>
        <v/>
      </c>
      <c r="E285" s="149" t="str">
        <f>IF(Протокол!H237="","",Протокол!H237)</f>
        <v/>
      </c>
      <c r="F285" s="149" t="str">
        <f>IF(Протокол!I237="","",Протокол!I237)</f>
        <v/>
      </c>
      <c r="G285" s="149" t="str">
        <f>IF(Протокол!J237="","",Протокол!J237)</f>
        <v/>
      </c>
      <c r="H285" s="149" t="str">
        <f>IF(Протокол!K237="","",Протокол!K237)</f>
        <v/>
      </c>
      <c r="I285" s="149" t="str">
        <f>IF(Протокол!L237="","",Протокол!L237)</f>
        <v/>
      </c>
      <c r="J285" s="149" t="str">
        <f>IF(Протокол!M237="","",Протокол!M237)</f>
        <v/>
      </c>
      <c r="K285" s="149" t="str">
        <f>IF(Протокол!N237="","",Протокол!N237)</f>
        <v/>
      </c>
      <c r="L285" s="149" t="str">
        <f>IF(Протокол!O237="","",Протокол!O237)</f>
        <v/>
      </c>
      <c r="M285" s="149" t="str">
        <f>IF(Протокол!P237="","",Протокол!P237)</f>
        <v/>
      </c>
      <c r="N285" s="149" t="str">
        <f>IF(Протокол!Q237="","",Протокол!Q237)</f>
        <v/>
      </c>
      <c r="O285" s="149" t="str">
        <f>IF(Протокол!R237="","",Протокол!R237)</f>
        <v/>
      </c>
      <c r="P285" s="149" t="str">
        <f>IF(Протокол!S237="","",Протокол!S237)</f>
        <v/>
      </c>
      <c r="Q285" s="149" t="str">
        <f>IF(Протокол!T237="","",Протокол!T237)</f>
        <v/>
      </c>
      <c r="R285" s="149" t="str">
        <f>IF(Протокол!U237="","",Протокол!U237)</f>
        <v/>
      </c>
      <c r="S285" s="149" t="str">
        <f>IF(Протокол!V237="","",Протокол!V237)</f>
        <v/>
      </c>
      <c r="T285" s="149" t="str">
        <f>IF(Протокол!W237="","",Протокол!W237)</f>
        <v/>
      </c>
      <c r="U285" s="149" t="str">
        <f>IF(Протокол!X237="","",Протокол!X237)</f>
        <v/>
      </c>
      <c r="V285" s="149" t="str">
        <f>IF(Протокол!Y237="","",Протокол!Y237)</f>
        <v/>
      </c>
      <c r="W285" s="149" t="str">
        <f>IF(Протокол!Z237="","",Протокол!Z237)</f>
        <v/>
      </c>
      <c r="X285" s="149" t="str">
        <f>IF(Протокол!AA237="","",Протокол!AA237)</f>
        <v/>
      </c>
      <c r="Y285" s="149" t="str">
        <f>IF(AND(LEN(C285)&gt;0,Z285&gt;0,Z285&lt;21),Протокол!BF237,"")</f>
        <v/>
      </c>
      <c r="Z285" s="147" t="str">
        <f>IF(Протокол!F237="","",Протокол!F237)</f>
        <v/>
      </c>
      <c r="AB285" s="149" t="str">
        <f>IF(Протокол!BD237="","",Протокол!BD237)</f>
        <v/>
      </c>
      <c r="AC285" s="149" t="str">
        <f>IF(Протокол!BE237="","",Протокол!BE237)</f>
        <v/>
      </c>
    </row>
    <row r="286" spans="1:29" x14ac:dyDescent="0.2">
      <c r="A286" s="147">
        <f t="shared" si="4"/>
        <v>0</v>
      </c>
      <c r="B286" s="148">
        <f>IF(Протокол!B238="","",Протокол!B238)</f>
        <v>229</v>
      </c>
      <c r="C286" s="148" t="str">
        <f>IF(Протокол!F238="","",Протокол!C238)</f>
        <v/>
      </c>
      <c r="D286" s="149" t="str">
        <f>IF(Протокол!G238="","",Протокол!G238)</f>
        <v/>
      </c>
      <c r="E286" s="149" t="str">
        <f>IF(Протокол!H238="","",Протокол!H238)</f>
        <v/>
      </c>
      <c r="F286" s="149" t="str">
        <f>IF(Протокол!I238="","",Протокол!I238)</f>
        <v/>
      </c>
      <c r="G286" s="149" t="str">
        <f>IF(Протокол!J238="","",Протокол!J238)</f>
        <v/>
      </c>
      <c r="H286" s="149" t="str">
        <f>IF(Протокол!K238="","",Протокол!K238)</f>
        <v/>
      </c>
      <c r="I286" s="149" t="str">
        <f>IF(Протокол!L238="","",Протокол!L238)</f>
        <v/>
      </c>
      <c r="J286" s="149" t="str">
        <f>IF(Протокол!M238="","",Протокол!M238)</f>
        <v/>
      </c>
      <c r="K286" s="149" t="str">
        <f>IF(Протокол!N238="","",Протокол!N238)</f>
        <v/>
      </c>
      <c r="L286" s="149" t="str">
        <f>IF(Протокол!O238="","",Протокол!O238)</f>
        <v/>
      </c>
      <c r="M286" s="149" t="str">
        <f>IF(Протокол!P238="","",Протокол!P238)</f>
        <v/>
      </c>
      <c r="N286" s="149" t="str">
        <f>IF(Протокол!Q238="","",Протокол!Q238)</f>
        <v/>
      </c>
      <c r="O286" s="149" t="str">
        <f>IF(Протокол!R238="","",Протокол!R238)</f>
        <v/>
      </c>
      <c r="P286" s="149" t="str">
        <f>IF(Протокол!S238="","",Протокол!S238)</f>
        <v/>
      </c>
      <c r="Q286" s="149" t="str">
        <f>IF(Протокол!T238="","",Протокол!T238)</f>
        <v/>
      </c>
      <c r="R286" s="149" t="str">
        <f>IF(Протокол!U238="","",Протокол!U238)</f>
        <v/>
      </c>
      <c r="S286" s="149" t="str">
        <f>IF(Протокол!V238="","",Протокол!V238)</f>
        <v/>
      </c>
      <c r="T286" s="149" t="str">
        <f>IF(Протокол!W238="","",Протокол!W238)</f>
        <v/>
      </c>
      <c r="U286" s="149" t="str">
        <f>IF(Протокол!X238="","",Протокол!X238)</f>
        <v/>
      </c>
      <c r="V286" s="149" t="str">
        <f>IF(Протокол!Y238="","",Протокол!Y238)</f>
        <v/>
      </c>
      <c r="W286" s="149" t="str">
        <f>IF(Протокол!Z238="","",Протокол!Z238)</f>
        <v/>
      </c>
      <c r="X286" s="149" t="str">
        <f>IF(Протокол!AA238="","",Протокол!AA238)</f>
        <v/>
      </c>
      <c r="Y286" s="149" t="str">
        <f>IF(AND(LEN(C286)&gt;0,Z286&gt;0,Z286&lt;21),Протокол!BF238,"")</f>
        <v/>
      </c>
      <c r="Z286" s="147" t="str">
        <f>IF(Протокол!F238="","",Протокол!F238)</f>
        <v/>
      </c>
      <c r="AB286" s="149" t="str">
        <f>IF(Протокол!BD238="","",Протокол!BD238)</f>
        <v/>
      </c>
      <c r="AC286" s="149" t="str">
        <f>IF(Протокол!BE238="","",Протокол!BE238)</f>
        <v/>
      </c>
    </row>
    <row r="287" spans="1:29" x14ac:dyDescent="0.2">
      <c r="A287" s="147">
        <f t="shared" si="4"/>
        <v>0</v>
      </c>
      <c r="B287" s="148">
        <f>IF(Протокол!B239="","",Протокол!B239)</f>
        <v>230</v>
      </c>
      <c r="C287" s="148" t="str">
        <f>IF(Протокол!F239="","",Протокол!C239)</f>
        <v/>
      </c>
      <c r="D287" s="149" t="str">
        <f>IF(Протокол!G239="","",Протокол!G239)</f>
        <v/>
      </c>
      <c r="E287" s="149" t="str">
        <f>IF(Протокол!H239="","",Протокол!H239)</f>
        <v/>
      </c>
      <c r="F287" s="149" t="str">
        <f>IF(Протокол!I239="","",Протокол!I239)</f>
        <v/>
      </c>
      <c r="G287" s="149" t="str">
        <f>IF(Протокол!J239="","",Протокол!J239)</f>
        <v/>
      </c>
      <c r="H287" s="149" t="str">
        <f>IF(Протокол!K239="","",Протокол!K239)</f>
        <v/>
      </c>
      <c r="I287" s="149" t="str">
        <f>IF(Протокол!L239="","",Протокол!L239)</f>
        <v/>
      </c>
      <c r="J287" s="149" t="str">
        <f>IF(Протокол!M239="","",Протокол!M239)</f>
        <v/>
      </c>
      <c r="K287" s="149" t="str">
        <f>IF(Протокол!N239="","",Протокол!N239)</f>
        <v/>
      </c>
      <c r="L287" s="149" t="str">
        <f>IF(Протокол!O239="","",Протокол!O239)</f>
        <v/>
      </c>
      <c r="M287" s="149" t="str">
        <f>IF(Протокол!P239="","",Протокол!P239)</f>
        <v/>
      </c>
      <c r="N287" s="149" t="str">
        <f>IF(Протокол!Q239="","",Протокол!Q239)</f>
        <v/>
      </c>
      <c r="O287" s="149" t="str">
        <f>IF(Протокол!R239="","",Протокол!R239)</f>
        <v/>
      </c>
      <c r="P287" s="149" t="str">
        <f>IF(Протокол!S239="","",Протокол!S239)</f>
        <v/>
      </c>
      <c r="Q287" s="149" t="str">
        <f>IF(Протокол!T239="","",Протокол!T239)</f>
        <v/>
      </c>
      <c r="R287" s="149" t="str">
        <f>IF(Протокол!U239="","",Протокол!U239)</f>
        <v/>
      </c>
      <c r="S287" s="149" t="str">
        <f>IF(Протокол!V239="","",Протокол!V239)</f>
        <v/>
      </c>
      <c r="T287" s="149" t="str">
        <f>IF(Протокол!W239="","",Протокол!W239)</f>
        <v/>
      </c>
      <c r="U287" s="149" t="str">
        <f>IF(Протокол!X239="","",Протокол!X239)</f>
        <v/>
      </c>
      <c r="V287" s="149" t="str">
        <f>IF(Протокол!Y239="","",Протокол!Y239)</f>
        <v/>
      </c>
      <c r="W287" s="149" t="str">
        <f>IF(Протокол!Z239="","",Протокол!Z239)</f>
        <v/>
      </c>
      <c r="X287" s="149" t="str">
        <f>IF(Протокол!AA239="","",Протокол!AA239)</f>
        <v/>
      </c>
      <c r="Y287" s="149" t="str">
        <f>IF(AND(LEN(C287)&gt;0,Z287&gt;0,Z287&lt;21),Протокол!BF239,"")</f>
        <v/>
      </c>
      <c r="Z287" s="147" t="str">
        <f>IF(Протокол!F239="","",Протокол!F239)</f>
        <v/>
      </c>
      <c r="AB287" s="149" t="str">
        <f>IF(Протокол!BD239="","",Протокол!BD239)</f>
        <v/>
      </c>
      <c r="AC287" s="149" t="str">
        <f>IF(Протокол!BE239="","",Протокол!BE239)</f>
        <v/>
      </c>
    </row>
    <row r="288" spans="1:29" x14ac:dyDescent="0.2">
      <c r="A288" s="147">
        <f t="shared" si="4"/>
        <v>0</v>
      </c>
      <c r="B288" s="148">
        <f>IF(Протокол!B240="","",Протокол!B240)</f>
        <v>231</v>
      </c>
      <c r="C288" s="148" t="str">
        <f>IF(Протокол!F240="","",Протокол!C240)</f>
        <v/>
      </c>
      <c r="D288" s="149" t="str">
        <f>IF(Протокол!G240="","",Протокол!G240)</f>
        <v/>
      </c>
      <c r="E288" s="149" t="str">
        <f>IF(Протокол!H240="","",Протокол!H240)</f>
        <v/>
      </c>
      <c r="F288" s="149" t="str">
        <f>IF(Протокол!I240="","",Протокол!I240)</f>
        <v/>
      </c>
      <c r="G288" s="149" t="str">
        <f>IF(Протокол!J240="","",Протокол!J240)</f>
        <v/>
      </c>
      <c r="H288" s="149" t="str">
        <f>IF(Протокол!K240="","",Протокол!K240)</f>
        <v/>
      </c>
      <c r="I288" s="149" t="str">
        <f>IF(Протокол!L240="","",Протокол!L240)</f>
        <v/>
      </c>
      <c r="J288" s="149" t="str">
        <f>IF(Протокол!M240="","",Протокол!M240)</f>
        <v/>
      </c>
      <c r="K288" s="149" t="str">
        <f>IF(Протокол!N240="","",Протокол!N240)</f>
        <v/>
      </c>
      <c r="L288" s="149" t="str">
        <f>IF(Протокол!O240="","",Протокол!O240)</f>
        <v/>
      </c>
      <c r="M288" s="149" t="str">
        <f>IF(Протокол!P240="","",Протокол!P240)</f>
        <v/>
      </c>
      <c r="N288" s="149" t="str">
        <f>IF(Протокол!Q240="","",Протокол!Q240)</f>
        <v/>
      </c>
      <c r="O288" s="149" t="str">
        <f>IF(Протокол!R240="","",Протокол!R240)</f>
        <v/>
      </c>
      <c r="P288" s="149" t="str">
        <f>IF(Протокол!S240="","",Протокол!S240)</f>
        <v/>
      </c>
      <c r="Q288" s="149" t="str">
        <f>IF(Протокол!T240="","",Протокол!T240)</f>
        <v/>
      </c>
      <c r="R288" s="149" t="str">
        <f>IF(Протокол!U240="","",Протокол!U240)</f>
        <v/>
      </c>
      <c r="S288" s="149" t="str">
        <f>IF(Протокол!V240="","",Протокол!V240)</f>
        <v/>
      </c>
      <c r="T288" s="149" t="str">
        <f>IF(Протокол!W240="","",Протокол!W240)</f>
        <v/>
      </c>
      <c r="U288" s="149" t="str">
        <f>IF(Протокол!X240="","",Протокол!X240)</f>
        <v/>
      </c>
      <c r="V288" s="149" t="str">
        <f>IF(Протокол!Y240="","",Протокол!Y240)</f>
        <v/>
      </c>
      <c r="W288" s="149" t="str">
        <f>IF(Протокол!Z240="","",Протокол!Z240)</f>
        <v/>
      </c>
      <c r="X288" s="149" t="str">
        <f>IF(Протокол!AA240="","",Протокол!AA240)</f>
        <v/>
      </c>
      <c r="Y288" s="149" t="str">
        <f>IF(AND(LEN(C288)&gt;0,Z288&gt;0,Z288&lt;21),Протокол!BF240,"")</f>
        <v/>
      </c>
      <c r="Z288" s="147" t="str">
        <f>IF(Протокол!F240="","",Протокол!F240)</f>
        <v/>
      </c>
      <c r="AB288" s="149" t="str">
        <f>IF(Протокол!BD240="","",Протокол!BD240)</f>
        <v/>
      </c>
      <c r="AC288" s="149" t="str">
        <f>IF(Протокол!BE240="","",Протокол!BE240)</f>
        <v/>
      </c>
    </row>
    <row r="289" spans="1:29" x14ac:dyDescent="0.2">
      <c r="A289" s="147">
        <f t="shared" si="4"/>
        <v>0</v>
      </c>
      <c r="B289" s="148">
        <f>IF(Протокол!B241="","",Протокол!B241)</f>
        <v>232</v>
      </c>
      <c r="C289" s="148" t="str">
        <f>IF(Протокол!F241="","",Протокол!C241)</f>
        <v/>
      </c>
      <c r="D289" s="149" t="str">
        <f>IF(Протокол!G241="","",Протокол!G241)</f>
        <v/>
      </c>
      <c r="E289" s="149" t="str">
        <f>IF(Протокол!H241="","",Протокол!H241)</f>
        <v/>
      </c>
      <c r="F289" s="149" t="str">
        <f>IF(Протокол!I241="","",Протокол!I241)</f>
        <v/>
      </c>
      <c r="G289" s="149" t="str">
        <f>IF(Протокол!J241="","",Протокол!J241)</f>
        <v/>
      </c>
      <c r="H289" s="149" t="str">
        <f>IF(Протокол!K241="","",Протокол!K241)</f>
        <v/>
      </c>
      <c r="I289" s="149" t="str">
        <f>IF(Протокол!L241="","",Протокол!L241)</f>
        <v/>
      </c>
      <c r="J289" s="149" t="str">
        <f>IF(Протокол!M241="","",Протокол!M241)</f>
        <v/>
      </c>
      <c r="K289" s="149" t="str">
        <f>IF(Протокол!N241="","",Протокол!N241)</f>
        <v/>
      </c>
      <c r="L289" s="149" t="str">
        <f>IF(Протокол!O241="","",Протокол!O241)</f>
        <v/>
      </c>
      <c r="M289" s="149" t="str">
        <f>IF(Протокол!P241="","",Протокол!P241)</f>
        <v/>
      </c>
      <c r="N289" s="149" t="str">
        <f>IF(Протокол!Q241="","",Протокол!Q241)</f>
        <v/>
      </c>
      <c r="O289" s="149" t="str">
        <f>IF(Протокол!R241="","",Протокол!R241)</f>
        <v/>
      </c>
      <c r="P289" s="149" t="str">
        <f>IF(Протокол!S241="","",Протокол!S241)</f>
        <v/>
      </c>
      <c r="Q289" s="149" t="str">
        <f>IF(Протокол!T241="","",Протокол!T241)</f>
        <v/>
      </c>
      <c r="R289" s="149" t="str">
        <f>IF(Протокол!U241="","",Протокол!U241)</f>
        <v/>
      </c>
      <c r="S289" s="149" t="str">
        <f>IF(Протокол!V241="","",Протокол!V241)</f>
        <v/>
      </c>
      <c r="T289" s="149" t="str">
        <f>IF(Протокол!W241="","",Протокол!W241)</f>
        <v/>
      </c>
      <c r="U289" s="149" t="str">
        <f>IF(Протокол!X241="","",Протокол!X241)</f>
        <v/>
      </c>
      <c r="V289" s="149" t="str">
        <f>IF(Протокол!Y241="","",Протокол!Y241)</f>
        <v/>
      </c>
      <c r="W289" s="149" t="str">
        <f>IF(Протокол!Z241="","",Протокол!Z241)</f>
        <v/>
      </c>
      <c r="X289" s="149" t="str">
        <f>IF(Протокол!AA241="","",Протокол!AA241)</f>
        <v/>
      </c>
      <c r="Y289" s="149" t="str">
        <f>IF(AND(LEN(C289)&gt;0,Z289&gt;0,Z289&lt;21),Протокол!BF241,"")</f>
        <v/>
      </c>
      <c r="Z289" s="147" t="str">
        <f>IF(Протокол!F241="","",Протокол!F241)</f>
        <v/>
      </c>
      <c r="AB289" s="149" t="str">
        <f>IF(Протокол!BD241="","",Протокол!BD241)</f>
        <v/>
      </c>
      <c r="AC289" s="149" t="str">
        <f>IF(Протокол!BE241="","",Протокол!BE241)</f>
        <v/>
      </c>
    </row>
    <row r="290" spans="1:29" x14ac:dyDescent="0.2">
      <c r="A290" s="147">
        <f t="shared" si="4"/>
        <v>0</v>
      </c>
      <c r="B290" s="148">
        <f>IF(Протокол!B242="","",Протокол!B242)</f>
        <v>233</v>
      </c>
      <c r="C290" s="148" t="str">
        <f>IF(Протокол!F242="","",Протокол!C242)</f>
        <v/>
      </c>
      <c r="D290" s="149" t="str">
        <f>IF(Протокол!G242="","",Протокол!G242)</f>
        <v/>
      </c>
      <c r="E290" s="149" t="str">
        <f>IF(Протокол!H242="","",Протокол!H242)</f>
        <v/>
      </c>
      <c r="F290" s="149" t="str">
        <f>IF(Протокол!I242="","",Протокол!I242)</f>
        <v/>
      </c>
      <c r="G290" s="149" t="str">
        <f>IF(Протокол!J242="","",Протокол!J242)</f>
        <v/>
      </c>
      <c r="H290" s="149" t="str">
        <f>IF(Протокол!K242="","",Протокол!K242)</f>
        <v/>
      </c>
      <c r="I290" s="149" t="str">
        <f>IF(Протокол!L242="","",Протокол!L242)</f>
        <v/>
      </c>
      <c r="J290" s="149" t="str">
        <f>IF(Протокол!M242="","",Протокол!M242)</f>
        <v/>
      </c>
      <c r="K290" s="149" t="str">
        <f>IF(Протокол!N242="","",Протокол!N242)</f>
        <v/>
      </c>
      <c r="L290" s="149" t="str">
        <f>IF(Протокол!O242="","",Протокол!O242)</f>
        <v/>
      </c>
      <c r="M290" s="149" t="str">
        <f>IF(Протокол!P242="","",Протокол!P242)</f>
        <v/>
      </c>
      <c r="N290" s="149" t="str">
        <f>IF(Протокол!Q242="","",Протокол!Q242)</f>
        <v/>
      </c>
      <c r="O290" s="149" t="str">
        <f>IF(Протокол!R242="","",Протокол!R242)</f>
        <v/>
      </c>
      <c r="P290" s="149" t="str">
        <f>IF(Протокол!S242="","",Протокол!S242)</f>
        <v/>
      </c>
      <c r="Q290" s="149" t="str">
        <f>IF(Протокол!T242="","",Протокол!T242)</f>
        <v/>
      </c>
      <c r="R290" s="149" t="str">
        <f>IF(Протокол!U242="","",Протокол!U242)</f>
        <v/>
      </c>
      <c r="S290" s="149" t="str">
        <f>IF(Протокол!V242="","",Протокол!V242)</f>
        <v/>
      </c>
      <c r="T290" s="149" t="str">
        <f>IF(Протокол!W242="","",Протокол!W242)</f>
        <v/>
      </c>
      <c r="U290" s="149" t="str">
        <f>IF(Протокол!X242="","",Протокол!X242)</f>
        <v/>
      </c>
      <c r="V290" s="149" t="str">
        <f>IF(Протокол!Y242="","",Протокол!Y242)</f>
        <v/>
      </c>
      <c r="W290" s="149" t="str">
        <f>IF(Протокол!Z242="","",Протокол!Z242)</f>
        <v/>
      </c>
      <c r="X290" s="149" t="str">
        <f>IF(Протокол!AA242="","",Протокол!AA242)</f>
        <v/>
      </c>
      <c r="Y290" s="149" t="str">
        <f>IF(AND(LEN(C290)&gt;0,Z290&gt;0,Z290&lt;21),Протокол!BF242,"")</f>
        <v/>
      </c>
      <c r="Z290" s="147" t="str">
        <f>IF(Протокол!F242="","",Протокол!F242)</f>
        <v/>
      </c>
      <c r="AB290" s="149" t="str">
        <f>IF(Протокол!BD242="","",Протокол!BD242)</f>
        <v/>
      </c>
      <c r="AC290" s="149" t="str">
        <f>IF(Протокол!BE242="","",Протокол!BE242)</f>
        <v/>
      </c>
    </row>
    <row r="291" spans="1:29" x14ac:dyDescent="0.2">
      <c r="A291" s="147">
        <f t="shared" si="4"/>
        <v>0</v>
      </c>
      <c r="B291" s="148">
        <f>IF(Протокол!B243="","",Протокол!B243)</f>
        <v>234</v>
      </c>
      <c r="C291" s="148" t="str">
        <f>IF(Протокол!F243="","",Протокол!C243)</f>
        <v/>
      </c>
      <c r="D291" s="149" t="str">
        <f>IF(Протокол!G243="","",Протокол!G243)</f>
        <v/>
      </c>
      <c r="E291" s="149" t="str">
        <f>IF(Протокол!H243="","",Протокол!H243)</f>
        <v/>
      </c>
      <c r="F291" s="149" t="str">
        <f>IF(Протокол!I243="","",Протокол!I243)</f>
        <v/>
      </c>
      <c r="G291" s="149" t="str">
        <f>IF(Протокол!J243="","",Протокол!J243)</f>
        <v/>
      </c>
      <c r="H291" s="149" t="str">
        <f>IF(Протокол!K243="","",Протокол!K243)</f>
        <v/>
      </c>
      <c r="I291" s="149" t="str">
        <f>IF(Протокол!L243="","",Протокол!L243)</f>
        <v/>
      </c>
      <c r="J291" s="149" t="str">
        <f>IF(Протокол!M243="","",Протокол!M243)</f>
        <v/>
      </c>
      <c r="K291" s="149" t="str">
        <f>IF(Протокол!N243="","",Протокол!N243)</f>
        <v/>
      </c>
      <c r="L291" s="149" t="str">
        <f>IF(Протокол!O243="","",Протокол!O243)</f>
        <v/>
      </c>
      <c r="M291" s="149" t="str">
        <f>IF(Протокол!P243="","",Протокол!P243)</f>
        <v/>
      </c>
      <c r="N291" s="149" t="str">
        <f>IF(Протокол!Q243="","",Протокол!Q243)</f>
        <v/>
      </c>
      <c r="O291" s="149" t="str">
        <f>IF(Протокол!R243="","",Протокол!R243)</f>
        <v/>
      </c>
      <c r="P291" s="149" t="str">
        <f>IF(Протокол!S243="","",Протокол!S243)</f>
        <v/>
      </c>
      <c r="Q291" s="149" t="str">
        <f>IF(Протокол!T243="","",Протокол!T243)</f>
        <v/>
      </c>
      <c r="R291" s="149" t="str">
        <f>IF(Протокол!U243="","",Протокол!U243)</f>
        <v/>
      </c>
      <c r="S291" s="149" t="str">
        <f>IF(Протокол!V243="","",Протокол!V243)</f>
        <v/>
      </c>
      <c r="T291" s="149" t="str">
        <f>IF(Протокол!W243="","",Протокол!W243)</f>
        <v/>
      </c>
      <c r="U291" s="149" t="str">
        <f>IF(Протокол!X243="","",Протокол!X243)</f>
        <v/>
      </c>
      <c r="V291" s="149" t="str">
        <f>IF(Протокол!Y243="","",Протокол!Y243)</f>
        <v/>
      </c>
      <c r="W291" s="149" t="str">
        <f>IF(Протокол!Z243="","",Протокол!Z243)</f>
        <v/>
      </c>
      <c r="X291" s="149" t="str">
        <f>IF(Протокол!AA243="","",Протокол!AA243)</f>
        <v/>
      </c>
      <c r="Y291" s="149" t="str">
        <f>IF(AND(LEN(C291)&gt;0,Z291&gt;0,Z291&lt;21),Протокол!BF243,"")</f>
        <v/>
      </c>
      <c r="Z291" s="147" t="str">
        <f>IF(Протокол!F243="","",Протокол!F243)</f>
        <v/>
      </c>
      <c r="AB291" s="149" t="str">
        <f>IF(Протокол!BD243="","",Протокол!BD243)</f>
        <v/>
      </c>
      <c r="AC291" s="149" t="str">
        <f>IF(Протокол!BE243="","",Протокол!BE243)</f>
        <v/>
      </c>
    </row>
    <row r="292" spans="1:29" x14ac:dyDescent="0.2">
      <c r="A292" s="147">
        <f t="shared" si="4"/>
        <v>0</v>
      </c>
      <c r="B292" s="148">
        <f>IF(Протокол!B244="","",Протокол!B244)</f>
        <v>235</v>
      </c>
      <c r="C292" s="148" t="str">
        <f>IF(Протокол!F244="","",Протокол!C244)</f>
        <v/>
      </c>
      <c r="D292" s="149" t="str">
        <f>IF(Протокол!G244="","",Протокол!G244)</f>
        <v/>
      </c>
      <c r="E292" s="149" t="str">
        <f>IF(Протокол!H244="","",Протокол!H244)</f>
        <v/>
      </c>
      <c r="F292" s="149" t="str">
        <f>IF(Протокол!I244="","",Протокол!I244)</f>
        <v/>
      </c>
      <c r="G292" s="149" t="str">
        <f>IF(Протокол!J244="","",Протокол!J244)</f>
        <v/>
      </c>
      <c r="H292" s="149" t="str">
        <f>IF(Протокол!K244="","",Протокол!K244)</f>
        <v/>
      </c>
      <c r="I292" s="149" t="str">
        <f>IF(Протокол!L244="","",Протокол!L244)</f>
        <v/>
      </c>
      <c r="J292" s="149" t="str">
        <f>IF(Протокол!M244="","",Протокол!M244)</f>
        <v/>
      </c>
      <c r="K292" s="149" t="str">
        <f>IF(Протокол!N244="","",Протокол!N244)</f>
        <v/>
      </c>
      <c r="L292" s="149" t="str">
        <f>IF(Протокол!O244="","",Протокол!O244)</f>
        <v/>
      </c>
      <c r="M292" s="149" t="str">
        <f>IF(Протокол!P244="","",Протокол!P244)</f>
        <v/>
      </c>
      <c r="N292" s="149" t="str">
        <f>IF(Протокол!Q244="","",Протокол!Q244)</f>
        <v/>
      </c>
      <c r="O292" s="149" t="str">
        <f>IF(Протокол!R244="","",Протокол!R244)</f>
        <v/>
      </c>
      <c r="P292" s="149" t="str">
        <f>IF(Протокол!S244="","",Протокол!S244)</f>
        <v/>
      </c>
      <c r="Q292" s="149" t="str">
        <f>IF(Протокол!T244="","",Протокол!T244)</f>
        <v/>
      </c>
      <c r="R292" s="149" t="str">
        <f>IF(Протокол!U244="","",Протокол!U244)</f>
        <v/>
      </c>
      <c r="S292" s="149" t="str">
        <f>IF(Протокол!V244="","",Протокол!V244)</f>
        <v/>
      </c>
      <c r="T292" s="149" t="str">
        <f>IF(Протокол!W244="","",Протокол!W244)</f>
        <v/>
      </c>
      <c r="U292" s="149" t="str">
        <f>IF(Протокол!X244="","",Протокол!X244)</f>
        <v/>
      </c>
      <c r="V292" s="149" t="str">
        <f>IF(Протокол!Y244="","",Протокол!Y244)</f>
        <v/>
      </c>
      <c r="W292" s="149" t="str">
        <f>IF(Протокол!Z244="","",Протокол!Z244)</f>
        <v/>
      </c>
      <c r="X292" s="149" t="str">
        <f>IF(Протокол!AA244="","",Протокол!AA244)</f>
        <v/>
      </c>
      <c r="Y292" s="149" t="str">
        <f>IF(AND(LEN(C292)&gt;0,Z292&gt;0,Z292&lt;21),Протокол!BF244,"")</f>
        <v/>
      </c>
      <c r="Z292" s="147" t="str">
        <f>IF(Протокол!F244="","",Протокол!F244)</f>
        <v/>
      </c>
      <c r="AB292" s="149" t="str">
        <f>IF(Протокол!BD244="","",Протокол!BD244)</f>
        <v/>
      </c>
      <c r="AC292" s="149" t="str">
        <f>IF(Протокол!BE244="","",Протокол!BE244)</f>
        <v/>
      </c>
    </row>
    <row r="293" spans="1:29" x14ac:dyDescent="0.2">
      <c r="A293" s="147">
        <f t="shared" si="4"/>
        <v>0</v>
      </c>
      <c r="B293" s="148">
        <f>IF(Протокол!B245="","",Протокол!B245)</f>
        <v>236</v>
      </c>
      <c r="C293" s="148" t="str">
        <f>IF(Протокол!F245="","",Протокол!C245)</f>
        <v/>
      </c>
      <c r="D293" s="149" t="str">
        <f>IF(Протокол!G245="","",Протокол!G245)</f>
        <v/>
      </c>
      <c r="E293" s="149" t="str">
        <f>IF(Протокол!H245="","",Протокол!H245)</f>
        <v/>
      </c>
      <c r="F293" s="149" t="str">
        <f>IF(Протокол!I245="","",Протокол!I245)</f>
        <v/>
      </c>
      <c r="G293" s="149" t="str">
        <f>IF(Протокол!J245="","",Протокол!J245)</f>
        <v/>
      </c>
      <c r="H293" s="149" t="str">
        <f>IF(Протокол!K245="","",Протокол!K245)</f>
        <v/>
      </c>
      <c r="I293" s="149" t="str">
        <f>IF(Протокол!L245="","",Протокол!L245)</f>
        <v/>
      </c>
      <c r="J293" s="149" t="str">
        <f>IF(Протокол!M245="","",Протокол!M245)</f>
        <v/>
      </c>
      <c r="K293" s="149" t="str">
        <f>IF(Протокол!N245="","",Протокол!N245)</f>
        <v/>
      </c>
      <c r="L293" s="149" t="str">
        <f>IF(Протокол!O245="","",Протокол!O245)</f>
        <v/>
      </c>
      <c r="M293" s="149" t="str">
        <f>IF(Протокол!P245="","",Протокол!P245)</f>
        <v/>
      </c>
      <c r="N293" s="149" t="str">
        <f>IF(Протокол!Q245="","",Протокол!Q245)</f>
        <v/>
      </c>
      <c r="O293" s="149" t="str">
        <f>IF(Протокол!R245="","",Протокол!R245)</f>
        <v/>
      </c>
      <c r="P293" s="149" t="str">
        <f>IF(Протокол!S245="","",Протокол!S245)</f>
        <v/>
      </c>
      <c r="Q293" s="149" t="str">
        <f>IF(Протокол!T245="","",Протокол!T245)</f>
        <v/>
      </c>
      <c r="R293" s="149" t="str">
        <f>IF(Протокол!U245="","",Протокол!U245)</f>
        <v/>
      </c>
      <c r="S293" s="149" t="str">
        <f>IF(Протокол!V245="","",Протокол!V245)</f>
        <v/>
      </c>
      <c r="T293" s="149" t="str">
        <f>IF(Протокол!W245="","",Протокол!W245)</f>
        <v/>
      </c>
      <c r="U293" s="149" t="str">
        <f>IF(Протокол!X245="","",Протокол!X245)</f>
        <v/>
      </c>
      <c r="V293" s="149" t="str">
        <f>IF(Протокол!Y245="","",Протокол!Y245)</f>
        <v/>
      </c>
      <c r="W293" s="149" t="str">
        <f>IF(Протокол!Z245="","",Протокол!Z245)</f>
        <v/>
      </c>
      <c r="X293" s="149" t="str">
        <f>IF(Протокол!AA245="","",Протокол!AA245)</f>
        <v/>
      </c>
      <c r="Y293" s="149" t="str">
        <f>IF(AND(LEN(C293)&gt;0,Z293&gt;0,Z293&lt;21),Протокол!BF245,"")</f>
        <v/>
      </c>
      <c r="Z293" s="147" t="str">
        <f>IF(Протокол!F245="","",Протокол!F245)</f>
        <v/>
      </c>
      <c r="AB293" s="149" t="str">
        <f>IF(Протокол!BD245="","",Протокол!BD245)</f>
        <v/>
      </c>
      <c r="AC293" s="149" t="str">
        <f>IF(Протокол!BE245="","",Протокол!BE245)</f>
        <v/>
      </c>
    </row>
    <row r="294" spans="1:29" x14ac:dyDescent="0.2">
      <c r="A294" s="147">
        <f t="shared" si="4"/>
        <v>0</v>
      </c>
      <c r="B294" s="148">
        <f>IF(Протокол!B246="","",Протокол!B246)</f>
        <v>237</v>
      </c>
      <c r="C294" s="148" t="str">
        <f>IF(Протокол!F246="","",Протокол!C246)</f>
        <v/>
      </c>
      <c r="D294" s="149" t="str">
        <f>IF(Протокол!G246="","",Протокол!G246)</f>
        <v/>
      </c>
      <c r="E294" s="149" t="str">
        <f>IF(Протокол!H246="","",Протокол!H246)</f>
        <v/>
      </c>
      <c r="F294" s="149" t="str">
        <f>IF(Протокол!I246="","",Протокол!I246)</f>
        <v/>
      </c>
      <c r="G294" s="149" t="str">
        <f>IF(Протокол!J246="","",Протокол!J246)</f>
        <v/>
      </c>
      <c r="H294" s="149" t="str">
        <f>IF(Протокол!K246="","",Протокол!K246)</f>
        <v/>
      </c>
      <c r="I294" s="149" t="str">
        <f>IF(Протокол!L246="","",Протокол!L246)</f>
        <v/>
      </c>
      <c r="J294" s="149" t="str">
        <f>IF(Протокол!M246="","",Протокол!M246)</f>
        <v/>
      </c>
      <c r="K294" s="149" t="str">
        <f>IF(Протокол!N246="","",Протокол!N246)</f>
        <v/>
      </c>
      <c r="L294" s="149" t="str">
        <f>IF(Протокол!O246="","",Протокол!O246)</f>
        <v/>
      </c>
      <c r="M294" s="149" t="str">
        <f>IF(Протокол!P246="","",Протокол!P246)</f>
        <v/>
      </c>
      <c r="N294" s="149" t="str">
        <f>IF(Протокол!Q246="","",Протокол!Q246)</f>
        <v/>
      </c>
      <c r="O294" s="149" t="str">
        <f>IF(Протокол!R246="","",Протокол!R246)</f>
        <v/>
      </c>
      <c r="P294" s="149" t="str">
        <f>IF(Протокол!S246="","",Протокол!S246)</f>
        <v/>
      </c>
      <c r="Q294" s="149" t="str">
        <f>IF(Протокол!T246="","",Протокол!T246)</f>
        <v/>
      </c>
      <c r="R294" s="149" t="str">
        <f>IF(Протокол!U246="","",Протокол!U246)</f>
        <v/>
      </c>
      <c r="S294" s="149" t="str">
        <f>IF(Протокол!V246="","",Протокол!V246)</f>
        <v/>
      </c>
      <c r="T294" s="149" t="str">
        <f>IF(Протокол!W246="","",Протокол!W246)</f>
        <v/>
      </c>
      <c r="U294" s="149" t="str">
        <f>IF(Протокол!X246="","",Протокол!X246)</f>
        <v/>
      </c>
      <c r="V294" s="149" t="str">
        <f>IF(Протокол!Y246="","",Протокол!Y246)</f>
        <v/>
      </c>
      <c r="W294" s="149" t="str">
        <f>IF(Протокол!Z246="","",Протокол!Z246)</f>
        <v/>
      </c>
      <c r="X294" s="149" t="str">
        <f>IF(Протокол!AA246="","",Протокол!AA246)</f>
        <v/>
      </c>
      <c r="Y294" s="149" t="str">
        <f>IF(AND(LEN(C294)&gt;0,Z294&gt;0,Z294&lt;21),Протокол!BF246,"")</f>
        <v/>
      </c>
      <c r="Z294" s="147" t="str">
        <f>IF(Протокол!F246="","",Протокол!F246)</f>
        <v/>
      </c>
      <c r="AB294" s="149" t="str">
        <f>IF(Протокол!BD246="","",Протокол!BD246)</f>
        <v/>
      </c>
      <c r="AC294" s="149" t="str">
        <f>IF(Протокол!BE246="","",Протокол!BE246)</f>
        <v/>
      </c>
    </row>
    <row r="295" spans="1:29" x14ac:dyDescent="0.2">
      <c r="A295" s="147">
        <f t="shared" si="4"/>
        <v>0</v>
      </c>
      <c r="B295" s="148">
        <f>IF(Протокол!B247="","",Протокол!B247)</f>
        <v>238</v>
      </c>
      <c r="C295" s="148" t="str">
        <f>IF(Протокол!F247="","",Протокол!C247)</f>
        <v/>
      </c>
      <c r="D295" s="149" t="str">
        <f>IF(Протокол!G247="","",Протокол!G247)</f>
        <v/>
      </c>
      <c r="E295" s="149" t="str">
        <f>IF(Протокол!H247="","",Протокол!H247)</f>
        <v/>
      </c>
      <c r="F295" s="149" t="str">
        <f>IF(Протокол!I247="","",Протокол!I247)</f>
        <v/>
      </c>
      <c r="G295" s="149" t="str">
        <f>IF(Протокол!J247="","",Протокол!J247)</f>
        <v/>
      </c>
      <c r="H295" s="149" t="str">
        <f>IF(Протокол!K247="","",Протокол!K247)</f>
        <v/>
      </c>
      <c r="I295" s="149" t="str">
        <f>IF(Протокол!L247="","",Протокол!L247)</f>
        <v/>
      </c>
      <c r="J295" s="149" t="str">
        <f>IF(Протокол!M247="","",Протокол!M247)</f>
        <v/>
      </c>
      <c r="K295" s="149" t="str">
        <f>IF(Протокол!N247="","",Протокол!N247)</f>
        <v/>
      </c>
      <c r="L295" s="149" t="str">
        <f>IF(Протокол!O247="","",Протокол!O247)</f>
        <v/>
      </c>
      <c r="M295" s="149" t="str">
        <f>IF(Протокол!P247="","",Протокол!P247)</f>
        <v/>
      </c>
      <c r="N295" s="149" t="str">
        <f>IF(Протокол!Q247="","",Протокол!Q247)</f>
        <v/>
      </c>
      <c r="O295" s="149" t="str">
        <f>IF(Протокол!R247="","",Протокол!R247)</f>
        <v/>
      </c>
      <c r="P295" s="149" t="str">
        <f>IF(Протокол!S247="","",Протокол!S247)</f>
        <v/>
      </c>
      <c r="Q295" s="149" t="str">
        <f>IF(Протокол!T247="","",Протокол!T247)</f>
        <v/>
      </c>
      <c r="R295" s="149" t="str">
        <f>IF(Протокол!U247="","",Протокол!U247)</f>
        <v/>
      </c>
      <c r="S295" s="149" t="str">
        <f>IF(Протокол!V247="","",Протокол!V247)</f>
        <v/>
      </c>
      <c r="T295" s="149" t="str">
        <f>IF(Протокол!W247="","",Протокол!W247)</f>
        <v/>
      </c>
      <c r="U295" s="149" t="str">
        <f>IF(Протокол!X247="","",Протокол!X247)</f>
        <v/>
      </c>
      <c r="V295" s="149" t="str">
        <f>IF(Протокол!Y247="","",Протокол!Y247)</f>
        <v/>
      </c>
      <c r="W295" s="149" t="str">
        <f>IF(Протокол!Z247="","",Протокол!Z247)</f>
        <v/>
      </c>
      <c r="X295" s="149" t="str">
        <f>IF(Протокол!AA247="","",Протокол!AA247)</f>
        <v/>
      </c>
      <c r="Y295" s="149" t="str">
        <f>IF(AND(LEN(C295)&gt;0,Z295&gt;0,Z295&lt;21),Протокол!BF247,"")</f>
        <v/>
      </c>
      <c r="Z295" s="147" t="str">
        <f>IF(Протокол!F247="","",Протокол!F247)</f>
        <v/>
      </c>
      <c r="AB295" s="149" t="str">
        <f>IF(Протокол!BD247="","",Протокол!BD247)</f>
        <v/>
      </c>
      <c r="AC295" s="149" t="str">
        <f>IF(Протокол!BE247="","",Протокол!BE247)</f>
        <v/>
      </c>
    </row>
    <row r="296" spans="1:29" x14ac:dyDescent="0.2">
      <c r="A296" s="147">
        <f t="shared" si="4"/>
        <v>0</v>
      </c>
      <c r="B296" s="148">
        <f>IF(Протокол!B248="","",Протокол!B248)</f>
        <v>239</v>
      </c>
      <c r="C296" s="148" t="str">
        <f>IF(Протокол!F248="","",Протокол!C248)</f>
        <v/>
      </c>
      <c r="D296" s="149" t="str">
        <f>IF(Протокол!G248="","",Протокол!G248)</f>
        <v/>
      </c>
      <c r="E296" s="149" t="str">
        <f>IF(Протокол!H248="","",Протокол!H248)</f>
        <v/>
      </c>
      <c r="F296" s="149" t="str">
        <f>IF(Протокол!I248="","",Протокол!I248)</f>
        <v/>
      </c>
      <c r="G296" s="149" t="str">
        <f>IF(Протокол!J248="","",Протокол!J248)</f>
        <v/>
      </c>
      <c r="H296" s="149" t="str">
        <f>IF(Протокол!K248="","",Протокол!K248)</f>
        <v/>
      </c>
      <c r="I296" s="149" t="str">
        <f>IF(Протокол!L248="","",Протокол!L248)</f>
        <v/>
      </c>
      <c r="J296" s="149" t="str">
        <f>IF(Протокол!M248="","",Протокол!M248)</f>
        <v/>
      </c>
      <c r="K296" s="149" t="str">
        <f>IF(Протокол!N248="","",Протокол!N248)</f>
        <v/>
      </c>
      <c r="L296" s="149" t="str">
        <f>IF(Протокол!O248="","",Протокол!O248)</f>
        <v/>
      </c>
      <c r="M296" s="149" t="str">
        <f>IF(Протокол!P248="","",Протокол!P248)</f>
        <v/>
      </c>
      <c r="N296" s="149" t="str">
        <f>IF(Протокол!Q248="","",Протокол!Q248)</f>
        <v/>
      </c>
      <c r="O296" s="149" t="str">
        <f>IF(Протокол!R248="","",Протокол!R248)</f>
        <v/>
      </c>
      <c r="P296" s="149" t="str">
        <f>IF(Протокол!S248="","",Протокол!S248)</f>
        <v/>
      </c>
      <c r="Q296" s="149" t="str">
        <f>IF(Протокол!T248="","",Протокол!T248)</f>
        <v/>
      </c>
      <c r="R296" s="149" t="str">
        <f>IF(Протокол!U248="","",Протокол!U248)</f>
        <v/>
      </c>
      <c r="S296" s="149" t="str">
        <f>IF(Протокол!V248="","",Протокол!V248)</f>
        <v/>
      </c>
      <c r="T296" s="149" t="str">
        <f>IF(Протокол!W248="","",Протокол!W248)</f>
        <v/>
      </c>
      <c r="U296" s="149" t="str">
        <f>IF(Протокол!X248="","",Протокол!X248)</f>
        <v/>
      </c>
      <c r="V296" s="149" t="str">
        <f>IF(Протокол!Y248="","",Протокол!Y248)</f>
        <v/>
      </c>
      <c r="W296" s="149" t="str">
        <f>IF(Протокол!Z248="","",Протокол!Z248)</f>
        <v/>
      </c>
      <c r="X296" s="149" t="str">
        <f>IF(Протокол!AA248="","",Протокол!AA248)</f>
        <v/>
      </c>
      <c r="Y296" s="149" t="str">
        <f>IF(AND(LEN(C296)&gt;0,Z296&gt;0,Z296&lt;21),Протокол!BF248,"")</f>
        <v/>
      </c>
      <c r="Z296" s="147" t="str">
        <f>IF(Протокол!F248="","",Протокол!F248)</f>
        <v/>
      </c>
      <c r="AB296" s="149" t="str">
        <f>IF(Протокол!BD248="","",Протокол!BD248)</f>
        <v/>
      </c>
      <c r="AC296" s="149" t="str">
        <f>IF(Протокол!BE248="","",Протокол!BE248)</f>
        <v/>
      </c>
    </row>
    <row r="297" spans="1:29" x14ac:dyDescent="0.2">
      <c r="A297" s="147">
        <f t="shared" si="4"/>
        <v>0</v>
      </c>
      <c r="B297" s="148">
        <f>IF(Протокол!B249="","",Протокол!B249)</f>
        <v>240</v>
      </c>
      <c r="C297" s="148" t="str">
        <f>IF(Протокол!F249="","",Протокол!C249)</f>
        <v/>
      </c>
      <c r="D297" s="149" t="str">
        <f>IF(Протокол!G249="","",Протокол!G249)</f>
        <v/>
      </c>
      <c r="E297" s="149" t="str">
        <f>IF(Протокол!H249="","",Протокол!H249)</f>
        <v/>
      </c>
      <c r="F297" s="149" t="str">
        <f>IF(Протокол!I249="","",Протокол!I249)</f>
        <v/>
      </c>
      <c r="G297" s="149" t="str">
        <f>IF(Протокол!J249="","",Протокол!J249)</f>
        <v/>
      </c>
      <c r="H297" s="149" t="str">
        <f>IF(Протокол!K249="","",Протокол!K249)</f>
        <v/>
      </c>
      <c r="I297" s="149" t="str">
        <f>IF(Протокол!L249="","",Протокол!L249)</f>
        <v/>
      </c>
      <c r="J297" s="149" t="str">
        <f>IF(Протокол!M249="","",Протокол!M249)</f>
        <v/>
      </c>
      <c r="K297" s="149" t="str">
        <f>IF(Протокол!N249="","",Протокол!N249)</f>
        <v/>
      </c>
      <c r="L297" s="149" t="str">
        <f>IF(Протокол!O249="","",Протокол!O249)</f>
        <v/>
      </c>
      <c r="M297" s="149" t="str">
        <f>IF(Протокол!P249="","",Протокол!P249)</f>
        <v/>
      </c>
      <c r="N297" s="149" t="str">
        <f>IF(Протокол!Q249="","",Протокол!Q249)</f>
        <v/>
      </c>
      <c r="O297" s="149" t="str">
        <f>IF(Протокол!R249="","",Протокол!R249)</f>
        <v/>
      </c>
      <c r="P297" s="149" t="str">
        <f>IF(Протокол!S249="","",Протокол!S249)</f>
        <v/>
      </c>
      <c r="Q297" s="149" t="str">
        <f>IF(Протокол!T249="","",Протокол!T249)</f>
        <v/>
      </c>
      <c r="R297" s="149" t="str">
        <f>IF(Протокол!U249="","",Протокол!U249)</f>
        <v/>
      </c>
      <c r="S297" s="149" t="str">
        <f>IF(Протокол!V249="","",Протокол!V249)</f>
        <v/>
      </c>
      <c r="T297" s="149" t="str">
        <f>IF(Протокол!W249="","",Протокол!W249)</f>
        <v/>
      </c>
      <c r="U297" s="149" t="str">
        <f>IF(Протокол!X249="","",Протокол!X249)</f>
        <v/>
      </c>
      <c r="V297" s="149" t="str">
        <f>IF(Протокол!Y249="","",Протокол!Y249)</f>
        <v/>
      </c>
      <c r="W297" s="149" t="str">
        <f>IF(Протокол!Z249="","",Протокол!Z249)</f>
        <v/>
      </c>
      <c r="X297" s="149" t="str">
        <f>IF(Протокол!AA249="","",Протокол!AA249)</f>
        <v/>
      </c>
      <c r="Y297" s="149" t="str">
        <f>IF(AND(LEN(C297)&gt;0,Z297&gt;0,Z297&lt;21),Протокол!BF249,"")</f>
        <v/>
      </c>
      <c r="Z297" s="147" t="str">
        <f>IF(Протокол!F249="","",Протокол!F249)</f>
        <v/>
      </c>
      <c r="AB297" s="149" t="str">
        <f>IF(Протокол!BD249="","",Протокол!BD249)</f>
        <v/>
      </c>
      <c r="AC297" s="149" t="str">
        <f>IF(Протокол!BE249="","",Протокол!BE249)</f>
        <v/>
      </c>
    </row>
    <row r="298" spans="1:29" x14ac:dyDescent="0.2">
      <c r="A298" s="147">
        <f t="shared" si="4"/>
        <v>0</v>
      </c>
      <c r="B298" s="148">
        <f>IF(Протокол!B250="","",Протокол!B250)</f>
        <v>241</v>
      </c>
      <c r="C298" s="148" t="str">
        <f>IF(Протокол!F250="","",Протокол!C250)</f>
        <v/>
      </c>
      <c r="D298" s="149" t="str">
        <f>IF(Протокол!G250="","",Протокол!G250)</f>
        <v/>
      </c>
      <c r="E298" s="149" t="str">
        <f>IF(Протокол!H250="","",Протокол!H250)</f>
        <v/>
      </c>
      <c r="F298" s="149" t="str">
        <f>IF(Протокол!I250="","",Протокол!I250)</f>
        <v/>
      </c>
      <c r="G298" s="149" t="str">
        <f>IF(Протокол!J250="","",Протокол!J250)</f>
        <v/>
      </c>
      <c r="H298" s="149" t="str">
        <f>IF(Протокол!K250="","",Протокол!K250)</f>
        <v/>
      </c>
      <c r="I298" s="149" t="str">
        <f>IF(Протокол!L250="","",Протокол!L250)</f>
        <v/>
      </c>
      <c r="J298" s="149" t="str">
        <f>IF(Протокол!M250="","",Протокол!M250)</f>
        <v/>
      </c>
      <c r="K298" s="149" t="str">
        <f>IF(Протокол!N250="","",Протокол!N250)</f>
        <v/>
      </c>
      <c r="L298" s="149" t="str">
        <f>IF(Протокол!O250="","",Протокол!O250)</f>
        <v/>
      </c>
      <c r="M298" s="149" t="str">
        <f>IF(Протокол!P250="","",Протокол!P250)</f>
        <v/>
      </c>
      <c r="N298" s="149" t="str">
        <f>IF(Протокол!Q250="","",Протокол!Q250)</f>
        <v/>
      </c>
      <c r="O298" s="149" t="str">
        <f>IF(Протокол!R250="","",Протокол!R250)</f>
        <v/>
      </c>
      <c r="P298" s="149" t="str">
        <f>IF(Протокол!S250="","",Протокол!S250)</f>
        <v/>
      </c>
      <c r="Q298" s="149" t="str">
        <f>IF(Протокол!T250="","",Протокол!T250)</f>
        <v/>
      </c>
      <c r="R298" s="149" t="str">
        <f>IF(Протокол!U250="","",Протокол!U250)</f>
        <v/>
      </c>
      <c r="S298" s="149" t="str">
        <f>IF(Протокол!V250="","",Протокол!V250)</f>
        <v/>
      </c>
      <c r="T298" s="149" t="str">
        <f>IF(Протокол!W250="","",Протокол!W250)</f>
        <v/>
      </c>
      <c r="U298" s="149" t="str">
        <f>IF(Протокол!X250="","",Протокол!X250)</f>
        <v/>
      </c>
      <c r="V298" s="149" t="str">
        <f>IF(Протокол!Y250="","",Протокол!Y250)</f>
        <v/>
      </c>
      <c r="W298" s="149" t="str">
        <f>IF(Протокол!Z250="","",Протокол!Z250)</f>
        <v/>
      </c>
      <c r="X298" s="149" t="str">
        <f>IF(Протокол!AA250="","",Протокол!AA250)</f>
        <v/>
      </c>
      <c r="Y298" s="149" t="str">
        <f>IF(AND(LEN(C298)&gt;0,Z298&gt;0,Z298&lt;21),Протокол!BF250,"")</f>
        <v/>
      </c>
      <c r="Z298" s="147" t="str">
        <f>IF(Протокол!F250="","",Протокол!F250)</f>
        <v/>
      </c>
      <c r="AB298" s="149" t="str">
        <f>IF(Протокол!BD250="","",Протокол!BD250)</f>
        <v/>
      </c>
      <c r="AC298" s="149" t="str">
        <f>IF(Протокол!BE250="","",Протокол!BE250)</f>
        <v/>
      </c>
    </row>
    <row r="299" spans="1:29" x14ac:dyDescent="0.2">
      <c r="A299" s="147">
        <f t="shared" si="4"/>
        <v>0</v>
      </c>
      <c r="B299" s="148">
        <f>IF(Протокол!B251="","",Протокол!B251)</f>
        <v>242</v>
      </c>
      <c r="C299" s="148" t="str">
        <f>IF(Протокол!F251="","",Протокол!C251)</f>
        <v/>
      </c>
      <c r="D299" s="149" t="str">
        <f>IF(Протокол!G251="","",Протокол!G251)</f>
        <v/>
      </c>
      <c r="E299" s="149" t="str">
        <f>IF(Протокол!H251="","",Протокол!H251)</f>
        <v/>
      </c>
      <c r="F299" s="149" t="str">
        <f>IF(Протокол!I251="","",Протокол!I251)</f>
        <v/>
      </c>
      <c r="G299" s="149" t="str">
        <f>IF(Протокол!J251="","",Протокол!J251)</f>
        <v/>
      </c>
      <c r="H299" s="149" t="str">
        <f>IF(Протокол!K251="","",Протокол!K251)</f>
        <v/>
      </c>
      <c r="I299" s="149" t="str">
        <f>IF(Протокол!L251="","",Протокол!L251)</f>
        <v/>
      </c>
      <c r="J299" s="149" t="str">
        <f>IF(Протокол!M251="","",Протокол!M251)</f>
        <v/>
      </c>
      <c r="K299" s="149" t="str">
        <f>IF(Протокол!N251="","",Протокол!N251)</f>
        <v/>
      </c>
      <c r="L299" s="149" t="str">
        <f>IF(Протокол!O251="","",Протокол!O251)</f>
        <v/>
      </c>
      <c r="M299" s="149" t="str">
        <f>IF(Протокол!P251="","",Протокол!P251)</f>
        <v/>
      </c>
      <c r="N299" s="149" t="str">
        <f>IF(Протокол!Q251="","",Протокол!Q251)</f>
        <v/>
      </c>
      <c r="O299" s="149" t="str">
        <f>IF(Протокол!R251="","",Протокол!R251)</f>
        <v/>
      </c>
      <c r="P299" s="149" t="str">
        <f>IF(Протокол!S251="","",Протокол!S251)</f>
        <v/>
      </c>
      <c r="Q299" s="149" t="str">
        <f>IF(Протокол!T251="","",Протокол!T251)</f>
        <v/>
      </c>
      <c r="R299" s="149" t="str">
        <f>IF(Протокол!U251="","",Протокол!U251)</f>
        <v/>
      </c>
      <c r="S299" s="149" t="str">
        <f>IF(Протокол!V251="","",Протокол!V251)</f>
        <v/>
      </c>
      <c r="T299" s="149" t="str">
        <f>IF(Протокол!W251="","",Протокол!W251)</f>
        <v/>
      </c>
      <c r="U299" s="149" t="str">
        <f>IF(Протокол!X251="","",Протокол!X251)</f>
        <v/>
      </c>
      <c r="V299" s="149" t="str">
        <f>IF(Протокол!Y251="","",Протокол!Y251)</f>
        <v/>
      </c>
      <c r="W299" s="149" t="str">
        <f>IF(Протокол!Z251="","",Протокол!Z251)</f>
        <v/>
      </c>
      <c r="X299" s="149" t="str">
        <f>IF(Протокол!AA251="","",Протокол!AA251)</f>
        <v/>
      </c>
      <c r="Y299" s="149" t="str">
        <f>IF(AND(LEN(C299)&gt;0,Z299&gt;0,Z299&lt;21),Протокол!BF251,"")</f>
        <v/>
      </c>
      <c r="Z299" s="147" t="str">
        <f>IF(Протокол!F251="","",Протокол!F251)</f>
        <v/>
      </c>
      <c r="AB299" s="149" t="str">
        <f>IF(Протокол!BD251="","",Протокол!BD251)</f>
        <v/>
      </c>
      <c r="AC299" s="149" t="str">
        <f>IF(Протокол!BE251="","",Протокол!BE251)</f>
        <v/>
      </c>
    </row>
    <row r="300" spans="1:29" x14ac:dyDescent="0.2">
      <c r="A300" s="147">
        <f t="shared" si="4"/>
        <v>0</v>
      </c>
      <c r="B300" s="148">
        <f>IF(Протокол!B252="","",Протокол!B252)</f>
        <v>243</v>
      </c>
      <c r="C300" s="148" t="str">
        <f>IF(Протокол!F252="","",Протокол!C252)</f>
        <v/>
      </c>
      <c r="D300" s="149" t="str">
        <f>IF(Протокол!G252="","",Протокол!G252)</f>
        <v/>
      </c>
      <c r="E300" s="149" t="str">
        <f>IF(Протокол!H252="","",Протокол!H252)</f>
        <v/>
      </c>
      <c r="F300" s="149" t="str">
        <f>IF(Протокол!I252="","",Протокол!I252)</f>
        <v/>
      </c>
      <c r="G300" s="149" t="str">
        <f>IF(Протокол!J252="","",Протокол!J252)</f>
        <v/>
      </c>
      <c r="H300" s="149" t="str">
        <f>IF(Протокол!K252="","",Протокол!K252)</f>
        <v/>
      </c>
      <c r="I300" s="149" t="str">
        <f>IF(Протокол!L252="","",Протокол!L252)</f>
        <v/>
      </c>
      <c r="J300" s="149" t="str">
        <f>IF(Протокол!M252="","",Протокол!M252)</f>
        <v/>
      </c>
      <c r="K300" s="149" t="str">
        <f>IF(Протокол!N252="","",Протокол!N252)</f>
        <v/>
      </c>
      <c r="L300" s="149" t="str">
        <f>IF(Протокол!O252="","",Протокол!O252)</f>
        <v/>
      </c>
      <c r="M300" s="149" t="str">
        <f>IF(Протокол!P252="","",Протокол!P252)</f>
        <v/>
      </c>
      <c r="N300" s="149" t="str">
        <f>IF(Протокол!Q252="","",Протокол!Q252)</f>
        <v/>
      </c>
      <c r="O300" s="149" t="str">
        <f>IF(Протокол!R252="","",Протокол!R252)</f>
        <v/>
      </c>
      <c r="P300" s="149" t="str">
        <f>IF(Протокол!S252="","",Протокол!S252)</f>
        <v/>
      </c>
      <c r="Q300" s="149" t="str">
        <f>IF(Протокол!T252="","",Протокол!T252)</f>
        <v/>
      </c>
      <c r="R300" s="149" t="str">
        <f>IF(Протокол!U252="","",Протокол!U252)</f>
        <v/>
      </c>
      <c r="S300" s="149" t="str">
        <f>IF(Протокол!V252="","",Протокол!V252)</f>
        <v/>
      </c>
      <c r="T300" s="149" t="str">
        <f>IF(Протокол!W252="","",Протокол!W252)</f>
        <v/>
      </c>
      <c r="U300" s="149" t="str">
        <f>IF(Протокол!X252="","",Протокол!X252)</f>
        <v/>
      </c>
      <c r="V300" s="149" t="str">
        <f>IF(Протокол!Y252="","",Протокол!Y252)</f>
        <v/>
      </c>
      <c r="W300" s="149" t="str">
        <f>IF(Протокол!Z252="","",Протокол!Z252)</f>
        <v/>
      </c>
      <c r="X300" s="149" t="str">
        <f>IF(Протокол!AA252="","",Протокол!AA252)</f>
        <v/>
      </c>
      <c r="Y300" s="149" t="str">
        <f>IF(AND(LEN(C300)&gt;0,Z300&gt;0,Z300&lt;21),Протокол!BF252,"")</f>
        <v/>
      </c>
      <c r="Z300" s="147" t="str">
        <f>IF(Протокол!F252="","",Протокол!F252)</f>
        <v/>
      </c>
      <c r="AB300" s="149" t="str">
        <f>IF(Протокол!BD252="","",Протокол!BD252)</f>
        <v/>
      </c>
      <c r="AC300" s="149" t="str">
        <f>IF(Протокол!BE252="","",Протокол!BE252)</f>
        <v/>
      </c>
    </row>
    <row r="301" spans="1:29" x14ac:dyDescent="0.2">
      <c r="A301" s="147">
        <f t="shared" si="4"/>
        <v>0</v>
      </c>
      <c r="B301" s="148">
        <f>IF(Протокол!B253="","",Протокол!B253)</f>
        <v>244</v>
      </c>
      <c r="C301" s="148" t="str">
        <f>IF(Протокол!F253="","",Протокол!C253)</f>
        <v/>
      </c>
      <c r="D301" s="149" t="str">
        <f>IF(Протокол!G253="","",Протокол!G253)</f>
        <v/>
      </c>
      <c r="E301" s="149" t="str">
        <f>IF(Протокол!H253="","",Протокол!H253)</f>
        <v/>
      </c>
      <c r="F301" s="149" t="str">
        <f>IF(Протокол!I253="","",Протокол!I253)</f>
        <v/>
      </c>
      <c r="G301" s="149" t="str">
        <f>IF(Протокол!J253="","",Протокол!J253)</f>
        <v/>
      </c>
      <c r="H301" s="149" t="str">
        <f>IF(Протокол!K253="","",Протокол!K253)</f>
        <v/>
      </c>
      <c r="I301" s="149" t="str">
        <f>IF(Протокол!L253="","",Протокол!L253)</f>
        <v/>
      </c>
      <c r="J301" s="149" t="str">
        <f>IF(Протокол!M253="","",Протокол!M253)</f>
        <v/>
      </c>
      <c r="K301" s="149" t="str">
        <f>IF(Протокол!N253="","",Протокол!N253)</f>
        <v/>
      </c>
      <c r="L301" s="149" t="str">
        <f>IF(Протокол!O253="","",Протокол!O253)</f>
        <v/>
      </c>
      <c r="M301" s="149" t="str">
        <f>IF(Протокол!P253="","",Протокол!P253)</f>
        <v/>
      </c>
      <c r="N301" s="149" t="str">
        <f>IF(Протокол!Q253="","",Протокол!Q253)</f>
        <v/>
      </c>
      <c r="O301" s="149" t="str">
        <f>IF(Протокол!R253="","",Протокол!R253)</f>
        <v/>
      </c>
      <c r="P301" s="149" t="str">
        <f>IF(Протокол!S253="","",Протокол!S253)</f>
        <v/>
      </c>
      <c r="Q301" s="149" t="str">
        <f>IF(Протокол!T253="","",Протокол!T253)</f>
        <v/>
      </c>
      <c r="R301" s="149" t="str">
        <f>IF(Протокол!U253="","",Протокол!U253)</f>
        <v/>
      </c>
      <c r="S301" s="149" t="str">
        <f>IF(Протокол!V253="","",Протокол!V253)</f>
        <v/>
      </c>
      <c r="T301" s="149" t="str">
        <f>IF(Протокол!W253="","",Протокол!W253)</f>
        <v/>
      </c>
      <c r="U301" s="149" t="str">
        <f>IF(Протокол!X253="","",Протокол!X253)</f>
        <v/>
      </c>
      <c r="V301" s="149" t="str">
        <f>IF(Протокол!Y253="","",Протокол!Y253)</f>
        <v/>
      </c>
      <c r="W301" s="149" t="str">
        <f>IF(Протокол!Z253="","",Протокол!Z253)</f>
        <v/>
      </c>
      <c r="X301" s="149" t="str">
        <f>IF(Протокол!AA253="","",Протокол!AA253)</f>
        <v/>
      </c>
      <c r="Y301" s="149" t="str">
        <f>IF(AND(LEN(C301)&gt;0,Z301&gt;0,Z301&lt;21),Протокол!BF253,"")</f>
        <v/>
      </c>
      <c r="Z301" s="147" t="str">
        <f>IF(Протокол!F253="","",Протокол!F253)</f>
        <v/>
      </c>
      <c r="AB301" s="149" t="str">
        <f>IF(Протокол!BD253="","",Протокол!BD253)</f>
        <v/>
      </c>
      <c r="AC301" s="149" t="str">
        <f>IF(Протокол!BE253="","",Протокол!BE253)</f>
        <v/>
      </c>
    </row>
    <row r="302" spans="1:29" x14ac:dyDescent="0.2">
      <c r="A302" s="147">
        <f t="shared" si="4"/>
        <v>0</v>
      </c>
      <c r="B302" s="148">
        <f>IF(Протокол!B254="","",Протокол!B254)</f>
        <v>245</v>
      </c>
      <c r="C302" s="148" t="str">
        <f>IF(Протокол!F254="","",Протокол!C254)</f>
        <v/>
      </c>
      <c r="D302" s="149" t="str">
        <f>IF(Протокол!G254="","",Протокол!G254)</f>
        <v/>
      </c>
      <c r="E302" s="149" t="str">
        <f>IF(Протокол!H254="","",Протокол!H254)</f>
        <v/>
      </c>
      <c r="F302" s="149" t="str">
        <f>IF(Протокол!I254="","",Протокол!I254)</f>
        <v/>
      </c>
      <c r="G302" s="149" t="str">
        <f>IF(Протокол!J254="","",Протокол!J254)</f>
        <v/>
      </c>
      <c r="H302" s="149" t="str">
        <f>IF(Протокол!K254="","",Протокол!K254)</f>
        <v/>
      </c>
      <c r="I302" s="149" t="str">
        <f>IF(Протокол!L254="","",Протокол!L254)</f>
        <v/>
      </c>
      <c r="J302" s="149" t="str">
        <f>IF(Протокол!M254="","",Протокол!M254)</f>
        <v/>
      </c>
      <c r="K302" s="149" t="str">
        <f>IF(Протокол!N254="","",Протокол!N254)</f>
        <v/>
      </c>
      <c r="L302" s="149" t="str">
        <f>IF(Протокол!O254="","",Протокол!O254)</f>
        <v/>
      </c>
      <c r="M302" s="149" t="str">
        <f>IF(Протокол!P254="","",Протокол!P254)</f>
        <v/>
      </c>
      <c r="N302" s="149" t="str">
        <f>IF(Протокол!Q254="","",Протокол!Q254)</f>
        <v/>
      </c>
      <c r="O302" s="149" t="str">
        <f>IF(Протокол!R254="","",Протокол!R254)</f>
        <v/>
      </c>
      <c r="P302" s="149" t="str">
        <f>IF(Протокол!S254="","",Протокол!S254)</f>
        <v/>
      </c>
      <c r="Q302" s="149" t="str">
        <f>IF(Протокол!T254="","",Протокол!T254)</f>
        <v/>
      </c>
      <c r="R302" s="149" t="str">
        <f>IF(Протокол!U254="","",Протокол!U254)</f>
        <v/>
      </c>
      <c r="S302" s="149" t="str">
        <f>IF(Протокол!V254="","",Протокол!V254)</f>
        <v/>
      </c>
      <c r="T302" s="149" t="str">
        <f>IF(Протокол!W254="","",Протокол!W254)</f>
        <v/>
      </c>
      <c r="U302" s="149" t="str">
        <f>IF(Протокол!X254="","",Протокол!X254)</f>
        <v/>
      </c>
      <c r="V302" s="149" t="str">
        <f>IF(Протокол!Y254="","",Протокол!Y254)</f>
        <v/>
      </c>
      <c r="W302" s="149" t="str">
        <f>IF(Протокол!Z254="","",Протокол!Z254)</f>
        <v/>
      </c>
      <c r="X302" s="149" t="str">
        <f>IF(Протокол!AA254="","",Протокол!AA254)</f>
        <v/>
      </c>
      <c r="Y302" s="149" t="str">
        <f>IF(AND(LEN(C302)&gt;0,Z302&gt;0,Z302&lt;21),Протокол!BF254,"")</f>
        <v/>
      </c>
      <c r="Z302" s="147" t="str">
        <f>IF(Протокол!F254="","",Протокол!F254)</f>
        <v/>
      </c>
      <c r="AB302" s="149" t="str">
        <f>IF(Протокол!BD254="","",Протокол!BD254)</f>
        <v/>
      </c>
      <c r="AC302" s="149" t="str">
        <f>IF(Протокол!BE254="","",Протокол!BE254)</f>
        <v/>
      </c>
    </row>
    <row r="303" spans="1:29" x14ac:dyDescent="0.2">
      <c r="A303" s="147">
        <f t="shared" si="4"/>
        <v>0</v>
      </c>
      <c r="B303" s="148">
        <f>IF(Протокол!B255="","",Протокол!B255)</f>
        <v>246</v>
      </c>
      <c r="C303" s="148" t="str">
        <f>IF(Протокол!F255="","",Протокол!C255)</f>
        <v/>
      </c>
      <c r="D303" s="149" t="str">
        <f>IF(Протокол!G255="","",Протокол!G255)</f>
        <v/>
      </c>
      <c r="E303" s="149" t="str">
        <f>IF(Протокол!H255="","",Протокол!H255)</f>
        <v/>
      </c>
      <c r="F303" s="149" t="str">
        <f>IF(Протокол!I255="","",Протокол!I255)</f>
        <v/>
      </c>
      <c r="G303" s="149" t="str">
        <f>IF(Протокол!J255="","",Протокол!J255)</f>
        <v/>
      </c>
      <c r="H303" s="149" t="str">
        <f>IF(Протокол!K255="","",Протокол!K255)</f>
        <v/>
      </c>
      <c r="I303" s="149" t="str">
        <f>IF(Протокол!L255="","",Протокол!L255)</f>
        <v/>
      </c>
      <c r="J303" s="149" t="str">
        <f>IF(Протокол!M255="","",Протокол!M255)</f>
        <v/>
      </c>
      <c r="K303" s="149" t="str">
        <f>IF(Протокол!N255="","",Протокол!N255)</f>
        <v/>
      </c>
      <c r="L303" s="149" t="str">
        <f>IF(Протокол!O255="","",Протокол!O255)</f>
        <v/>
      </c>
      <c r="M303" s="149" t="str">
        <f>IF(Протокол!P255="","",Протокол!P255)</f>
        <v/>
      </c>
      <c r="N303" s="149" t="str">
        <f>IF(Протокол!Q255="","",Протокол!Q255)</f>
        <v/>
      </c>
      <c r="O303" s="149" t="str">
        <f>IF(Протокол!R255="","",Протокол!R255)</f>
        <v/>
      </c>
      <c r="P303" s="149" t="str">
        <f>IF(Протокол!S255="","",Протокол!S255)</f>
        <v/>
      </c>
      <c r="Q303" s="149" t="str">
        <f>IF(Протокол!T255="","",Протокол!T255)</f>
        <v/>
      </c>
      <c r="R303" s="149" t="str">
        <f>IF(Протокол!U255="","",Протокол!U255)</f>
        <v/>
      </c>
      <c r="S303" s="149" t="str">
        <f>IF(Протокол!V255="","",Протокол!V255)</f>
        <v/>
      </c>
      <c r="T303" s="149" t="str">
        <f>IF(Протокол!W255="","",Протокол!W255)</f>
        <v/>
      </c>
      <c r="U303" s="149" t="str">
        <f>IF(Протокол!X255="","",Протокол!X255)</f>
        <v/>
      </c>
      <c r="V303" s="149" t="str">
        <f>IF(Протокол!Y255="","",Протокол!Y255)</f>
        <v/>
      </c>
      <c r="W303" s="149" t="str">
        <f>IF(Протокол!Z255="","",Протокол!Z255)</f>
        <v/>
      </c>
      <c r="X303" s="149" t="str">
        <f>IF(Протокол!AA255="","",Протокол!AA255)</f>
        <v/>
      </c>
      <c r="Y303" s="149" t="str">
        <f>IF(AND(LEN(C303)&gt;0,Z303&gt;0,Z303&lt;21),Протокол!BF255,"")</f>
        <v/>
      </c>
      <c r="Z303" s="147" t="str">
        <f>IF(Протокол!F255="","",Протокол!F255)</f>
        <v/>
      </c>
      <c r="AB303" s="149" t="str">
        <f>IF(Протокол!BD255="","",Протокол!BD255)</f>
        <v/>
      </c>
      <c r="AC303" s="149" t="str">
        <f>IF(Протокол!BE255="","",Протокол!BE255)</f>
        <v/>
      </c>
    </row>
    <row r="304" spans="1:29" x14ac:dyDescent="0.2">
      <c r="A304" s="147">
        <f t="shared" si="4"/>
        <v>0</v>
      </c>
      <c r="B304" s="148">
        <f>IF(Протокол!B256="","",Протокол!B256)</f>
        <v>247</v>
      </c>
      <c r="C304" s="148" t="str">
        <f>IF(Протокол!F256="","",Протокол!C256)</f>
        <v/>
      </c>
      <c r="D304" s="149" t="str">
        <f>IF(Протокол!G256="","",Протокол!G256)</f>
        <v/>
      </c>
      <c r="E304" s="149" t="str">
        <f>IF(Протокол!H256="","",Протокол!H256)</f>
        <v/>
      </c>
      <c r="F304" s="149" t="str">
        <f>IF(Протокол!I256="","",Протокол!I256)</f>
        <v/>
      </c>
      <c r="G304" s="149" t="str">
        <f>IF(Протокол!J256="","",Протокол!J256)</f>
        <v/>
      </c>
      <c r="H304" s="149" t="str">
        <f>IF(Протокол!K256="","",Протокол!K256)</f>
        <v/>
      </c>
      <c r="I304" s="149" t="str">
        <f>IF(Протокол!L256="","",Протокол!L256)</f>
        <v/>
      </c>
      <c r="J304" s="149" t="str">
        <f>IF(Протокол!M256="","",Протокол!M256)</f>
        <v/>
      </c>
      <c r="K304" s="149" t="str">
        <f>IF(Протокол!N256="","",Протокол!N256)</f>
        <v/>
      </c>
      <c r="L304" s="149" t="str">
        <f>IF(Протокол!O256="","",Протокол!O256)</f>
        <v/>
      </c>
      <c r="M304" s="149" t="str">
        <f>IF(Протокол!P256="","",Протокол!P256)</f>
        <v/>
      </c>
      <c r="N304" s="149" t="str">
        <f>IF(Протокол!Q256="","",Протокол!Q256)</f>
        <v/>
      </c>
      <c r="O304" s="149" t="str">
        <f>IF(Протокол!R256="","",Протокол!R256)</f>
        <v/>
      </c>
      <c r="P304" s="149" t="str">
        <f>IF(Протокол!S256="","",Протокол!S256)</f>
        <v/>
      </c>
      <c r="Q304" s="149" t="str">
        <f>IF(Протокол!T256="","",Протокол!T256)</f>
        <v/>
      </c>
      <c r="R304" s="149" t="str">
        <f>IF(Протокол!U256="","",Протокол!U256)</f>
        <v/>
      </c>
      <c r="S304" s="149" t="str">
        <f>IF(Протокол!V256="","",Протокол!V256)</f>
        <v/>
      </c>
      <c r="T304" s="149" t="str">
        <f>IF(Протокол!W256="","",Протокол!W256)</f>
        <v/>
      </c>
      <c r="U304" s="149" t="str">
        <f>IF(Протокол!X256="","",Протокол!X256)</f>
        <v/>
      </c>
      <c r="V304" s="149" t="str">
        <f>IF(Протокол!Y256="","",Протокол!Y256)</f>
        <v/>
      </c>
      <c r="W304" s="149" t="str">
        <f>IF(Протокол!Z256="","",Протокол!Z256)</f>
        <v/>
      </c>
      <c r="X304" s="149" t="str">
        <f>IF(Протокол!AA256="","",Протокол!AA256)</f>
        <v/>
      </c>
      <c r="Y304" s="149" t="str">
        <f>IF(AND(LEN(C304)&gt;0,Z304&gt;0,Z304&lt;21),Протокол!BF256,"")</f>
        <v/>
      </c>
      <c r="Z304" s="147" t="str">
        <f>IF(Протокол!F256="","",Протокол!F256)</f>
        <v/>
      </c>
      <c r="AB304" s="149" t="str">
        <f>IF(Протокол!BD256="","",Протокол!BD256)</f>
        <v/>
      </c>
      <c r="AC304" s="149" t="str">
        <f>IF(Протокол!BE256="","",Протокол!BE256)</f>
        <v/>
      </c>
    </row>
    <row r="305" spans="1:29" x14ac:dyDescent="0.2">
      <c r="A305" s="147">
        <f t="shared" si="4"/>
        <v>0</v>
      </c>
      <c r="B305" s="148">
        <f>IF(Протокол!B257="","",Протокол!B257)</f>
        <v>248</v>
      </c>
      <c r="C305" s="148" t="str">
        <f>IF(Протокол!F257="","",Протокол!C257)</f>
        <v/>
      </c>
      <c r="D305" s="149" t="str">
        <f>IF(Протокол!G257="","",Протокол!G257)</f>
        <v/>
      </c>
      <c r="E305" s="149" t="str">
        <f>IF(Протокол!H257="","",Протокол!H257)</f>
        <v/>
      </c>
      <c r="F305" s="149" t="str">
        <f>IF(Протокол!I257="","",Протокол!I257)</f>
        <v/>
      </c>
      <c r="G305" s="149" t="str">
        <f>IF(Протокол!J257="","",Протокол!J257)</f>
        <v/>
      </c>
      <c r="H305" s="149" t="str">
        <f>IF(Протокол!K257="","",Протокол!K257)</f>
        <v/>
      </c>
      <c r="I305" s="149" t="str">
        <f>IF(Протокол!L257="","",Протокол!L257)</f>
        <v/>
      </c>
      <c r="J305" s="149" t="str">
        <f>IF(Протокол!M257="","",Протокол!M257)</f>
        <v/>
      </c>
      <c r="K305" s="149" t="str">
        <f>IF(Протокол!N257="","",Протокол!N257)</f>
        <v/>
      </c>
      <c r="L305" s="149" t="str">
        <f>IF(Протокол!O257="","",Протокол!O257)</f>
        <v/>
      </c>
      <c r="M305" s="149" t="str">
        <f>IF(Протокол!P257="","",Протокол!P257)</f>
        <v/>
      </c>
      <c r="N305" s="149" t="str">
        <f>IF(Протокол!Q257="","",Протокол!Q257)</f>
        <v/>
      </c>
      <c r="O305" s="149" t="str">
        <f>IF(Протокол!R257="","",Протокол!R257)</f>
        <v/>
      </c>
      <c r="P305" s="149" t="str">
        <f>IF(Протокол!S257="","",Протокол!S257)</f>
        <v/>
      </c>
      <c r="Q305" s="149" t="str">
        <f>IF(Протокол!T257="","",Протокол!T257)</f>
        <v/>
      </c>
      <c r="R305" s="149" t="str">
        <f>IF(Протокол!U257="","",Протокол!U257)</f>
        <v/>
      </c>
      <c r="S305" s="149" t="str">
        <f>IF(Протокол!V257="","",Протокол!V257)</f>
        <v/>
      </c>
      <c r="T305" s="149" t="str">
        <f>IF(Протокол!W257="","",Протокол!W257)</f>
        <v/>
      </c>
      <c r="U305" s="149" t="str">
        <f>IF(Протокол!X257="","",Протокол!X257)</f>
        <v/>
      </c>
      <c r="V305" s="149" t="str">
        <f>IF(Протокол!Y257="","",Протокол!Y257)</f>
        <v/>
      </c>
      <c r="W305" s="149" t="str">
        <f>IF(Протокол!Z257="","",Протокол!Z257)</f>
        <v/>
      </c>
      <c r="X305" s="149" t="str">
        <f>IF(Протокол!AA257="","",Протокол!AA257)</f>
        <v/>
      </c>
      <c r="Y305" s="149" t="str">
        <f>IF(AND(LEN(C305)&gt;0,Z305&gt;0,Z305&lt;21),Протокол!BF257,"")</f>
        <v/>
      </c>
      <c r="Z305" s="147" t="str">
        <f>IF(Протокол!F257="","",Протокол!F257)</f>
        <v/>
      </c>
      <c r="AB305" s="149" t="str">
        <f>IF(Протокол!BD257="","",Протокол!BD257)</f>
        <v/>
      </c>
      <c r="AC305" s="149" t="str">
        <f>IF(Протокол!BE257="","",Протокол!BE257)</f>
        <v/>
      </c>
    </row>
    <row r="306" spans="1:29" x14ac:dyDescent="0.2">
      <c r="A306" s="147">
        <f t="shared" si="4"/>
        <v>0</v>
      </c>
      <c r="B306" s="148">
        <f>IF(Протокол!B258="","",Протокол!B258)</f>
        <v>249</v>
      </c>
      <c r="C306" s="148" t="str">
        <f>IF(Протокол!F258="","",Протокол!C258)</f>
        <v/>
      </c>
      <c r="D306" s="149" t="str">
        <f>IF(Протокол!G258="","",Протокол!G258)</f>
        <v/>
      </c>
      <c r="E306" s="149" t="str">
        <f>IF(Протокол!H258="","",Протокол!H258)</f>
        <v/>
      </c>
      <c r="F306" s="149" t="str">
        <f>IF(Протокол!I258="","",Протокол!I258)</f>
        <v/>
      </c>
      <c r="G306" s="149" t="str">
        <f>IF(Протокол!J258="","",Протокол!J258)</f>
        <v/>
      </c>
      <c r="H306" s="149" t="str">
        <f>IF(Протокол!K258="","",Протокол!K258)</f>
        <v/>
      </c>
      <c r="I306" s="149" t="str">
        <f>IF(Протокол!L258="","",Протокол!L258)</f>
        <v/>
      </c>
      <c r="J306" s="149" t="str">
        <f>IF(Протокол!M258="","",Протокол!M258)</f>
        <v/>
      </c>
      <c r="K306" s="149" t="str">
        <f>IF(Протокол!N258="","",Протокол!N258)</f>
        <v/>
      </c>
      <c r="L306" s="149" t="str">
        <f>IF(Протокол!O258="","",Протокол!O258)</f>
        <v/>
      </c>
      <c r="M306" s="149" t="str">
        <f>IF(Протокол!P258="","",Протокол!P258)</f>
        <v/>
      </c>
      <c r="N306" s="149" t="str">
        <f>IF(Протокол!Q258="","",Протокол!Q258)</f>
        <v/>
      </c>
      <c r="O306" s="149" t="str">
        <f>IF(Протокол!R258="","",Протокол!R258)</f>
        <v/>
      </c>
      <c r="P306" s="149" t="str">
        <f>IF(Протокол!S258="","",Протокол!S258)</f>
        <v/>
      </c>
      <c r="Q306" s="149" t="str">
        <f>IF(Протокол!T258="","",Протокол!T258)</f>
        <v/>
      </c>
      <c r="R306" s="149" t="str">
        <f>IF(Протокол!U258="","",Протокол!U258)</f>
        <v/>
      </c>
      <c r="S306" s="149" t="str">
        <f>IF(Протокол!V258="","",Протокол!V258)</f>
        <v/>
      </c>
      <c r="T306" s="149" t="str">
        <f>IF(Протокол!W258="","",Протокол!W258)</f>
        <v/>
      </c>
      <c r="U306" s="149" t="str">
        <f>IF(Протокол!X258="","",Протокол!X258)</f>
        <v/>
      </c>
      <c r="V306" s="149" t="str">
        <f>IF(Протокол!Y258="","",Протокол!Y258)</f>
        <v/>
      </c>
      <c r="W306" s="149" t="str">
        <f>IF(Протокол!Z258="","",Протокол!Z258)</f>
        <v/>
      </c>
      <c r="X306" s="149" t="str">
        <f>IF(Протокол!AA258="","",Протокол!AA258)</f>
        <v/>
      </c>
      <c r="Y306" s="149" t="str">
        <f>IF(AND(LEN(C306)&gt;0,Z306&gt;0,Z306&lt;21),Протокол!BF258,"")</f>
        <v/>
      </c>
      <c r="Z306" s="147" t="str">
        <f>IF(Протокол!F258="","",Протокол!F258)</f>
        <v/>
      </c>
      <c r="AB306" s="149" t="str">
        <f>IF(Протокол!BD258="","",Протокол!BD258)</f>
        <v/>
      </c>
      <c r="AC306" s="149" t="str">
        <f>IF(Протокол!BE258="","",Протокол!BE258)</f>
        <v/>
      </c>
    </row>
    <row r="307" spans="1:29" x14ac:dyDescent="0.2">
      <c r="A307" s="147">
        <f t="shared" si="4"/>
        <v>0</v>
      </c>
      <c r="B307" s="148">
        <f>IF(Протокол!B259="","",Протокол!B259)</f>
        <v>250</v>
      </c>
      <c r="C307" s="148" t="str">
        <f>IF(Протокол!F259="","",Протокол!C259)</f>
        <v/>
      </c>
      <c r="D307" s="149" t="str">
        <f>IF(Протокол!G259="","",Протокол!G259)</f>
        <v/>
      </c>
      <c r="E307" s="149" t="str">
        <f>IF(Протокол!H259="","",Протокол!H259)</f>
        <v/>
      </c>
      <c r="F307" s="149" t="str">
        <f>IF(Протокол!I259="","",Протокол!I259)</f>
        <v/>
      </c>
      <c r="G307" s="149" t="str">
        <f>IF(Протокол!J259="","",Протокол!J259)</f>
        <v/>
      </c>
      <c r="H307" s="149" t="str">
        <f>IF(Протокол!K259="","",Протокол!K259)</f>
        <v/>
      </c>
      <c r="I307" s="149" t="str">
        <f>IF(Протокол!L259="","",Протокол!L259)</f>
        <v/>
      </c>
      <c r="J307" s="149" t="str">
        <f>IF(Протокол!M259="","",Протокол!M259)</f>
        <v/>
      </c>
      <c r="K307" s="149" t="str">
        <f>IF(Протокол!N259="","",Протокол!N259)</f>
        <v/>
      </c>
      <c r="L307" s="149" t="str">
        <f>IF(Протокол!O259="","",Протокол!O259)</f>
        <v/>
      </c>
      <c r="M307" s="149" t="str">
        <f>IF(Протокол!P259="","",Протокол!P259)</f>
        <v/>
      </c>
      <c r="N307" s="149" t="str">
        <f>IF(Протокол!Q259="","",Протокол!Q259)</f>
        <v/>
      </c>
      <c r="O307" s="149" t="str">
        <f>IF(Протокол!R259="","",Протокол!R259)</f>
        <v/>
      </c>
      <c r="P307" s="149" t="str">
        <f>IF(Протокол!S259="","",Протокол!S259)</f>
        <v/>
      </c>
      <c r="Q307" s="149" t="str">
        <f>IF(Протокол!T259="","",Протокол!T259)</f>
        <v/>
      </c>
      <c r="R307" s="149" t="str">
        <f>IF(Протокол!U259="","",Протокол!U259)</f>
        <v/>
      </c>
      <c r="S307" s="149" t="str">
        <f>IF(Протокол!V259="","",Протокол!V259)</f>
        <v/>
      </c>
      <c r="T307" s="149" t="str">
        <f>IF(Протокол!W259="","",Протокол!W259)</f>
        <v/>
      </c>
      <c r="U307" s="149" t="str">
        <f>IF(Протокол!X259="","",Протокол!X259)</f>
        <v/>
      </c>
      <c r="V307" s="149" t="str">
        <f>IF(Протокол!Y259="","",Протокол!Y259)</f>
        <v/>
      </c>
      <c r="W307" s="149" t="str">
        <f>IF(Протокол!Z259="","",Протокол!Z259)</f>
        <v/>
      </c>
      <c r="X307" s="149" t="str">
        <f>IF(Протокол!AA259="","",Протокол!AA259)</f>
        <v/>
      </c>
      <c r="Y307" s="149" t="str">
        <f>IF(AND(LEN(C307)&gt;0,Z307&gt;0,Z307&lt;21),Протокол!BF259,"")</f>
        <v/>
      </c>
      <c r="Z307" s="147" t="str">
        <f>IF(Протокол!F259="","",Протокол!F259)</f>
        <v/>
      </c>
      <c r="AB307" s="149" t="str">
        <f>IF(Протокол!BD259="","",Протокол!BD259)</f>
        <v/>
      </c>
      <c r="AC307" s="149" t="str">
        <f>IF(Протокол!BE259="","",Протокол!BE259)</f>
        <v/>
      </c>
    </row>
    <row r="308" spans="1:29" x14ac:dyDescent="0.2">
      <c r="A308" s="147">
        <f t="shared" si="4"/>
        <v>0</v>
      </c>
      <c r="B308" s="148">
        <f>IF(Протокол!B260="","",Протокол!B260)</f>
        <v>251</v>
      </c>
      <c r="C308" s="148" t="str">
        <f>IF(Протокол!F260="","",Протокол!C260)</f>
        <v/>
      </c>
      <c r="D308" s="149" t="str">
        <f>IF(Протокол!G260="","",Протокол!G260)</f>
        <v/>
      </c>
      <c r="E308" s="149" t="str">
        <f>IF(Протокол!H260="","",Протокол!H260)</f>
        <v/>
      </c>
      <c r="F308" s="149" t="str">
        <f>IF(Протокол!I260="","",Протокол!I260)</f>
        <v/>
      </c>
      <c r="G308" s="149" t="str">
        <f>IF(Протокол!J260="","",Протокол!J260)</f>
        <v/>
      </c>
      <c r="H308" s="149" t="str">
        <f>IF(Протокол!K260="","",Протокол!K260)</f>
        <v/>
      </c>
      <c r="I308" s="149" t="str">
        <f>IF(Протокол!L260="","",Протокол!L260)</f>
        <v/>
      </c>
      <c r="J308" s="149" t="str">
        <f>IF(Протокол!M260="","",Протокол!M260)</f>
        <v/>
      </c>
      <c r="K308" s="149" t="str">
        <f>IF(Протокол!N260="","",Протокол!N260)</f>
        <v/>
      </c>
      <c r="L308" s="149" t="str">
        <f>IF(Протокол!O260="","",Протокол!O260)</f>
        <v/>
      </c>
      <c r="M308" s="149" t="str">
        <f>IF(Протокол!P260="","",Протокол!P260)</f>
        <v/>
      </c>
      <c r="N308" s="149" t="str">
        <f>IF(Протокол!Q260="","",Протокол!Q260)</f>
        <v/>
      </c>
      <c r="O308" s="149" t="str">
        <f>IF(Протокол!R260="","",Протокол!R260)</f>
        <v/>
      </c>
      <c r="P308" s="149" t="str">
        <f>IF(Протокол!S260="","",Протокол!S260)</f>
        <v/>
      </c>
      <c r="Q308" s="149" t="str">
        <f>IF(Протокол!T260="","",Протокол!T260)</f>
        <v/>
      </c>
      <c r="R308" s="149" t="str">
        <f>IF(Протокол!U260="","",Протокол!U260)</f>
        <v/>
      </c>
      <c r="S308" s="149" t="str">
        <f>IF(Протокол!V260="","",Протокол!V260)</f>
        <v/>
      </c>
      <c r="T308" s="149" t="str">
        <f>IF(Протокол!W260="","",Протокол!W260)</f>
        <v/>
      </c>
      <c r="U308" s="149" t="str">
        <f>IF(Протокол!X260="","",Протокол!X260)</f>
        <v/>
      </c>
      <c r="V308" s="149" t="str">
        <f>IF(Протокол!Y260="","",Протокол!Y260)</f>
        <v/>
      </c>
      <c r="W308" s="149" t="str">
        <f>IF(Протокол!Z260="","",Протокол!Z260)</f>
        <v/>
      </c>
      <c r="X308" s="149" t="str">
        <f>IF(Протокол!AA260="","",Протокол!AA260)</f>
        <v/>
      </c>
      <c r="Y308" s="149" t="str">
        <f>IF(AND(LEN(C308)&gt;0,Z308&gt;0,Z308&lt;21),Протокол!BF260,"")</f>
        <v/>
      </c>
      <c r="Z308" s="147" t="str">
        <f>IF(Протокол!F260="","",Протокол!F260)</f>
        <v/>
      </c>
      <c r="AB308" s="149" t="str">
        <f>IF(Протокол!BD260="","",Протокол!BD260)</f>
        <v/>
      </c>
      <c r="AC308" s="149" t="str">
        <f>IF(Протокол!BE260="","",Протокол!BE260)</f>
        <v/>
      </c>
    </row>
    <row r="309" spans="1:29" x14ac:dyDescent="0.2">
      <c r="A309" s="147">
        <f t="shared" si="4"/>
        <v>0</v>
      </c>
      <c r="B309" s="148">
        <f>IF(Протокол!B261="","",Протокол!B261)</f>
        <v>252</v>
      </c>
      <c r="C309" s="148" t="str">
        <f>IF(Протокол!F261="","",Протокол!C261)</f>
        <v/>
      </c>
      <c r="D309" s="149" t="str">
        <f>IF(Протокол!G261="","",Протокол!G261)</f>
        <v/>
      </c>
      <c r="E309" s="149" t="str">
        <f>IF(Протокол!H261="","",Протокол!H261)</f>
        <v/>
      </c>
      <c r="F309" s="149" t="str">
        <f>IF(Протокол!I261="","",Протокол!I261)</f>
        <v/>
      </c>
      <c r="G309" s="149" t="str">
        <f>IF(Протокол!J261="","",Протокол!J261)</f>
        <v/>
      </c>
      <c r="H309" s="149" t="str">
        <f>IF(Протокол!K261="","",Протокол!K261)</f>
        <v/>
      </c>
      <c r="I309" s="149" t="str">
        <f>IF(Протокол!L261="","",Протокол!L261)</f>
        <v/>
      </c>
      <c r="J309" s="149" t="str">
        <f>IF(Протокол!M261="","",Протокол!M261)</f>
        <v/>
      </c>
      <c r="K309" s="149" t="str">
        <f>IF(Протокол!N261="","",Протокол!N261)</f>
        <v/>
      </c>
      <c r="L309" s="149" t="str">
        <f>IF(Протокол!O261="","",Протокол!O261)</f>
        <v/>
      </c>
      <c r="M309" s="149" t="str">
        <f>IF(Протокол!P261="","",Протокол!P261)</f>
        <v/>
      </c>
      <c r="N309" s="149" t="str">
        <f>IF(Протокол!Q261="","",Протокол!Q261)</f>
        <v/>
      </c>
      <c r="O309" s="149" t="str">
        <f>IF(Протокол!R261="","",Протокол!R261)</f>
        <v/>
      </c>
      <c r="P309" s="149" t="str">
        <f>IF(Протокол!S261="","",Протокол!S261)</f>
        <v/>
      </c>
      <c r="Q309" s="149" t="str">
        <f>IF(Протокол!T261="","",Протокол!T261)</f>
        <v/>
      </c>
      <c r="R309" s="149" t="str">
        <f>IF(Протокол!U261="","",Протокол!U261)</f>
        <v/>
      </c>
      <c r="S309" s="149" t="str">
        <f>IF(Протокол!V261="","",Протокол!V261)</f>
        <v/>
      </c>
      <c r="T309" s="149" t="str">
        <f>IF(Протокол!W261="","",Протокол!W261)</f>
        <v/>
      </c>
      <c r="U309" s="149" t="str">
        <f>IF(Протокол!X261="","",Протокол!X261)</f>
        <v/>
      </c>
      <c r="V309" s="149" t="str">
        <f>IF(Протокол!Y261="","",Протокол!Y261)</f>
        <v/>
      </c>
      <c r="W309" s="149" t="str">
        <f>IF(Протокол!Z261="","",Протокол!Z261)</f>
        <v/>
      </c>
      <c r="X309" s="149" t="str">
        <f>IF(Протокол!AA261="","",Протокол!AA261)</f>
        <v/>
      </c>
      <c r="Y309" s="149" t="str">
        <f>IF(AND(LEN(C309)&gt;0,Z309&gt;0,Z309&lt;21),Протокол!BF261,"")</f>
        <v/>
      </c>
      <c r="Z309" s="147" t="str">
        <f>IF(Протокол!F261="","",Протокол!F261)</f>
        <v/>
      </c>
      <c r="AB309" s="149" t="str">
        <f>IF(Протокол!BD261="","",Протокол!BD261)</f>
        <v/>
      </c>
      <c r="AC309" s="149" t="str">
        <f>IF(Протокол!BE261="","",Протокол!BE261)</f>
        <v/>
      </c>
    </row>
    <row r="310" spans="1:29" x14ac:dyDescent="0.2">
      <c r="A310" s="147">
        <f t="shared" si="4"/>
        <v>0</v>
      </c>
      <c r="B310" s="148">
        <f>IF(Протокол!B262="","",Протокол!B262)</f>
        <v>253</v>
      </c>
      <c r="C310" s="148" t="str">
        <f>IF(Протокол!F262="","",Протокол!C262)</f>
        <v/>
      </c>
      <c r="D310" s="149" t="str">
        <f>IF(Протокол!G262="","",Протокол!G262)</f>
        <v/>
      </c>
      <c r="E310" s="149" t="str">
        <f>IF(Протокол!H262="","",Протокол!H262)</f>
        <v/>
      </c>
      <c r="F310" s="149" t="str">
        <f>IF(Протокол!I262="","",Протокол!I262)</f>
        <v/>
      </c>
      <c r="G310" s="149" t="str">
        <f>IF(Протокол!J262="","",Протокол!J262)</f>
        <v/>
      </c>
      <c r="H310" s="149" t="str">
        <f>IF(Протокол!K262="","",Протокол!K262)</f>
        <v/>
      </c>
      <c r="I310" s="149" t="str">
        <f>IF(Протокол!L262="","",Протокол!L262)</f>
        <v/>
      </c>
      <c r="J310" s="149" t="str">
        <f>IF(Протокол!M262="","",Протокол!M262)</f>
        <v/>
      </c>
      <c r="K310" s="149" t="str">
        <f>IF(Протокол!N262="","",Протокол!N262)</f>
        <v/>
      </c>
      <c r="L310" s="149" t="str">
        <f>IF(Протокол!O262="","",Протокол!O262)</f>
        <v/>
      </c>
      <c r="M310" s="149" t="str">
        <f>IF(Протокол!P262="","",Протокол!P262)</f>
        <v/>
      </c>
      <c r="N310" s="149" t="str">
        <f>IF(Протокол!Q262="","",Протокол!Q262)</f>
        <v/>
      </c>
      <c r="O310" s="149" t="str">
        <f>IF(Протокол!R262="","",Протокол!R262)</f>
        <v/>
      </c>
      <c r="P310" s="149" t="str">
        <f>IF(Протокол!S262="","",Протокол!S262)</f>
        <v/>
      </c>
      <c r="Q310" s="149" t="str">
        <f>IF(Протокол!T262="","",Протокол!T262)</f>
        <v/>
      </c>
      <c r="R310" s="149" t="str">
        <f>IF(Протокол!U262="","",Протокол!U262)</f>
        <v/>
      </c>
      <c r="S310" s="149" t="str">
        <f>IF(Протокол!V262="","",Протокол!V262)</f>
        <v/>
      </c>
      <c r="T310" s="149" t="str">
        <f>IF(Протокол!W262="","",Протокол!W262)</f>
        <v/>
      </c>
      <c r="U310" s="149" t="str">
        <f>IF(Протокол!X262="","",Протокол!X262)</f>
        <v/>
      </c>
      <c r="V310" s="149" t="str">
        <f>IF(Протокол!Y262="","",Протокол!Y262)</f>
        <v/>
      </c>
      <c r="W310" s="149" t="str">
        <f>IF(Протокол!Z262="","",Протокол!Z262)</f>
        <v/>
      </c>
      <c r="X310" s="149" t="str">
        <f>IF(Протокол!AA262="","",Протокол!AA262)</f>
        <v/>
      </c>
      <c r="Y310" s="149" t="str">
        <f>IF(AND(LEN(C310)&gt;0,Z310&gt;0,Z310&lt;21),Протокол!BF262,"")</f>
        <v/>
      </c>
      <c r="Z310" s="147" t="str">
        <f>IF(Протокол!F262="","",Протокол!F262)</f>
        <v/>
      </c>
      <c r="AB310" s="149" t="str">
        <f>IF(Протокол!BD262="","",Протокол!BD262)</f>
        <v/>
      </c>
      <c r="AC310" s="149" t="str">
        <f>IF(Протокол!BE262="","",Протокол!BE262)</f>
        <v/>
      </c>
    </row>
    <row r="311" spans="1:29" x14ac:dyDescent="0.2">
      <c r="A311" s="147">
        <f t="shared" si="4"/>
        <v>0</v>
      </c>
      <c r="B311" s="148">
        <f>IF(Протокол!B263="","",Протокол!B263)</f>
        <v>254</v>
      </c>
      <c r="C311" s="148" t="str">
        <f>IF(Протокол!F263="","",Протокол!C263)</f>
        <v/>
      </c>
      <c r="D311" s="149" t="str">
        <f>IF(Протокол!G263="","",Протокол!G263)</f>
        <v/>
      </c>
      <c r="E311" s="149" t="str">
        <f>IF(Протокол!H263="","",Протокол!H263)</f>
        <v/>
      </c>
      <c r="F311" s="149" t="str">
        <f>IF(Протокол!I263="","",Протокол!I263)</f>
        <v/>
      </c>
      <c r="G311" s="149" t="str">
        <f>IF(Протокол!J263="","",Протокол!J263)</f>
        <v/>
      </c>
      <c r="H311" s="149" t="str">
        <f>IF(Протокол!K263="","",Протокол!K263)</f>
        <v/>
      </c>
      <c r="I311" s="149" t="str">
        <f>IF(Протокол!L263="","",Протокол!L263)</f>
        <v/>
      </c>
      <c r="J311" s="149" t="str">
        <f>IF(Протокол!M263="","",Протокол!M263)</f>
        <v/>
      </c>
      <c r="K311" s="149" t="str">
        <f>IF(Протокол!N263="","",Протокол!N263)</f>
        <v/>
      </c>
      <c r="L311" s="149" t="str">
        <f>IF(Протокол!O263="","",Протокол!O263)</f>
        <v/>
      </c>
      <c r="M311" s="149" t="str">
        <f>IF(Протокол!P263="","",Протокол!P263)</f>
        <v/>
      </c>
      <c r="N311" s="149" t="str">
        <f>IF(Протокол!Q263="","",Протокол!Q263)</f>
        <v/>
      </c>
      <c r="O311" s="149" t="str">
        <f>IF(Протокол!R263="","",Протокол!R263)</f>
        <v/>
      </c>
      <c r="P311" s="149" t="str">
        <f>IF(Протокол!S263="","",Протокол!S263)</f>
        <v/>
      </c>
      <c r="Q311" s="149" t="str">
        <f>IF(Протокол!T263="","",Протокол!T263)</f>
        <v/>
      </c>
      <c r="R311" s="149" t="str">
        <f>IF(Протокол!U263="","",Протокол!U263)</f>
        <v/>
      </c>
      <c r="S311" s="149" t="str">
        <f>IF(Протокол!V263="","",Протокол!V263)</f>
        <v/>
      </c>
      <c r="T311" s="149" t="str">
        <f>IF(Протокол!W263="","",Протокол!W263)</f>
        <v/>
      </c>
      <c r="U311" s="149" t="str">
        <f>IF(Протокол!X263="","",Протокол!X263)</f>
        <v/>
      </c>
      <c r="V311" s="149" t="str">
        <f>IF(Протокол!Y263="","",Протокол!Y263)</f>
        <v/>
      </c>
      <c r="W311" s="149" t="str">
        <f>IF(Протокол!Z263="","",Протокол!Z263)</f>
        <v/>
      </c>
      <c r="X311" s="149" t="str">
        <f>IF(Протокол!AA263="","",Протокол!AA263)</f>
        <v/>
      </c>
      <c r="Y311" s="149" t="str">
        <f>IF(AND(LEN(C311)&gt;0,Z311&gt;0,Z311&lt;21),Протокол!BF263,"")</f>
        <v/>
      </c>
      <c r="Z311" s="147" t="str">
        <f>IF(Протокол!F263="","",Протокол!F263)</f>
        <v/>
      </c>
      <c r="AB311" s="149" t="str">
        <f>IF(Протокол!BD263="","",Протокол!BD263)</f>
        <v/>
      </c>
      <c r="AC311" s="149" t="str">
        <f>IF(Протокол!BE263="","",Протокол!BE263)</f>
        <v/>
      </c>
    </row>
    <row r="312" spans="1:29" x14ac:dyDescent="0.2">
      <c r="A312" s="147">
        <f t="shared" si="4"/>
        <v>0</v>
      </c>
      <c r="B312" s="148">
        <f>IF(Протокол!B264="","",Протокол!B264)</f>
        <v>255</v>
      </c>
      <c r="C312" s="148" t="str">
        <f>IF(Протокол!F264="","",Протокол!C264)</f>
        <v/>
      </c>
      <c r="D312" s="149" t="str">
        <f>IF(Протокол!G264="","",Протокол!G264)</f>
        <v/>
      </c>
      <c r="E312" s="149" t="str">
        <f>IF(Протокол!H264="","",Протокол!H264)</f>
        <v/>
      </c>
      <c r="F312" s="149" t="str">
        <f>IF(Протокол!I264="","",Протокол!I264)</f>
        <v/>
      </c>
      <c r="G312" s="149" t="str">
        <f>IF(Протокол!J264="","",Протокол!J264)</f>
        <v/>
      </c>
      <c r="H312" s="149" t="str">
        <f>IF(Протокол!K264="","",Протокол!K264)</f>
        <v/>
      </c>
      <c r="I312" s="149" t="str">
        <f>IF(Протокол!L264="","",Протокол!L264)</f>
        <v/>
      </c>
      <c r="J312" s="149" t="str">
        <f>IF(Протокол!M264="","",Протокол!M264)</f>
        <v/>
      </c>
      <c r="K312" s="149" t="str">
        <f>IF(Протокол!N264="","",Протокол!N264)</f>
        <v/>
      </c>
      <c r="L312" s="149" t="str">
        <f>IF(Протокол!O264="","",Протокол!O264)</f>
        <v/>
      </c>
      <c r="M312" s="149" t="str">
        <f>IF(Протокол!P264="","",Протокол!P264)</f>
        <v/>
      </c>
      <c r="N312" s="149" t="str">
        <f>IF(Протокол!Q264="","",Протокол!Q264)</f>
        <v/>
      </c>
      <c r="O312" s="149" t="str">
        <f>IF(Протокол!R264="","",Протокол!R264)</f>
        <v/>
      </c>
      <c r="P312" s="149" t="str">
        <f>IF(Протокол!S264="","",Протокол!S264)</f>
        <v/>
      </c>
      <c r="Q312" s="149" t="str">
        <f>IF(Протокол!T264="","",Протокол!T264)</f>
        <v/>
      </c>
      <c r="R312" s="149" t="str">
        <f>IF(Протокол!U264="","",Протокол!U264)</f>
        <v/>
      </c>
      <c r="S312" s="149" t="str">
        <f>IF(Протокол!V264="","",Протокол!V264)</f>
        <v/>
      </c>
      <c r="T312" s="149" t="str">
        <f>IF(Протокол!W264="","",Протокол!W264)</f>
        <v/>
      </c>
      <c r="U312" s="149" t="str">
        <f>IF(Протокол!X264="","",Протокол!X264)</f>
        <v/>
      </c>
      <c r="V312" s="149" t="str">
        <f>IF(Протокол!Y264="","",Протокол!Y264)</f>
        <v/>
      </c>
      <c r="W312" s="149" t="str">
        <f>IF(Протокол!Z264="","",Протокол!Z264)</f>
        <v/>
      </c>
      <c r="X312" s="149" t="str">
        <f>IF(Протокол!AA264="","",Протокол!AA264)</f>
        <v/>
      </c>
      <c r="Y312" s="149" t="str">
        <f>IF(AND(LEN(C312)&gt;0,Z312&gt;0,Z312&lt;21),Протокол!BF264,"")</f>
        <v/>
      </c>
      <c r="Z312" s="147" t="str">
        <f>IF(Протокол!F264="","",Протокол!F264)</f>
        <v/>
      </c>
      <c r="AB312" s="149" t="str">
        <f>IF(Протокол!BD264="","",Протокол!BD264)</f>
        <v/>
      </c>
      <c r="AC312" s="149" t="str">
        <f>IF(Протокол!BE264="","",Протокол!BE264)</f>
        <v/>
      </c>
    </row>
    <row r="313" spans="1:29" x14ac:dyDescent="0.2">
      <c r="A313" s="147">
        <f t="shared" si="4"/>
        <v>0</v>
      </c>
      <c r="B313" s="148">
        <f>IF(Протокол!B265="","",Протокол!B265)</f>
        <v>256</v>
      </c>
      <c r="C313" s="148" t="str">
        <f>IF(Протокол!F265="","",Протокол!C265)</f>
        <v/>
      </c>
      <c r="D313" s="149" t="str">
        <f>IF(Протокол!G265="","",Протокол!G265)</f>
        <v/>
      </c>
      <c r="E313" s="149" t="str">
        <f>IF(Протокол!H265="","",Протокол!H265)</f>
        <v/>
      </c>
      <c r="F313" s="149" t="str">
        <f>IF(Протокол!I265="","",Протокол!I265)</f>
        <v/>
      </c>
      <c r="G313" s="149" t="str">
        <f>IF(Протокол!J265="","",Протокол!J265)</f>
        <v/>
      </c>
      <c r="H313" s="149" t="str">
        <f>IF(Протокол!K265="","",Протокол!K265)</f>
        <v/>
      </c>
      <c r="I313" s="149" t="str">
        <f>IF(Протокол!L265="","",Протокол!L265)</f>
        <v/>
      </c>
      <c r="J313" s="149" t="str">
        <f>IF(Протокол!M265="","",Протокол!M265)</f>
        <v/>
      </c>
      <c r="K313" s="149" t="str">
        <f>IF(Протокол!N265="","",Протокол!N265)</f>
        <v/>
      </c>
      <c r="L313" s="149" t="str">
        <f>IF(Протокол!O265="","",Протокол!O265)</f>
        <v/>
      </c>
      <c r="M313" s="149" t="str">
        <f>IF(Протокол!P265="","",Протокол!P265)</f>
        <v/>
      </c>
      <c r="N313" s="149" t="str">
        <f>IF(Протокол!Q265="","",Протокол!Q265)</f>
        <v/>
      </c>
      <c r="O313" s="149" t="str">
        <f>IF(Протокол!R265="","",Протокол!R265)</f>
        <v/>
      </c>
      <c r="P313" s="149" t="str">
        <f>IF(Протокол!S265="","",Протокол!S265)</f>
        <v/>
      </c>
      <c r="Q313" s="149" t="str">
        <f>IF(Протокол!T265="","",Протокол!T265)</f>
        <v/>
      </c>
      <c r="R313" s="149" t="str">
        <f>IF(Протокол!U265="","",Протокол!U265)</f>
        <v/>
      </c>
      <c r="S313" s="149" t="str">
        <f>IF(Протокол!V265="","",Протокол!V265)</f>
        <v/>
      </c>
      <c r="T313" s="149" t="str">
        <f>IF(Протокол!W265="","",Протокол!W265)</f>
        <v/>
      </c>
      <c r="U313" s="149" t="str">
        <f>IF(Протокол!X265="","",Протокол!X265)</f>
        <v/>
      </c>
      <c r="V313" s="149" t="str">
        <f>IF(Протокол!Y265="","",Протокол!Y265)</f>
        <v/>
      </c>
      <c r="W313" s="149" t="str">
        <f>IF(Протокол!Z265="","",Протокол!Z265)</f>
        <v/>
      </c>
      <c r="X313" s="149" t="str">
        <f>IF(Протокол!AA265="","",Протокол!AA265)</f>
        <v/>
      </c>
      <c r="Y313" s="149" t="str">
        <f>IF(AND(LEN(C313)&gt;0,Z313&gt;0,Z313&lt;21),Протокол!BF265,"")</f>
        <v/>
      </c>
      <c r="Z313" s="147" t="str">
        <f>IF(Протокол!F265="","",Протокол!F265)</f>
        <v/>
      </c>
      <c r="AB313" s="149" t="str">
        <f>IF(Протокол!BD265="","",Протокол!BD265)</f>
        <v/>
      </c>
      <c r="AC313" s="149" t="str">
        <f>IF(Протокол!BE265="","",Протокол!BE265)</f>
        <v/>
      </c>
    </row>
    <row r="314" spans="1:29" x14ac:dyDescent="0.2">
      <c r="A314" s="147">
        <f t="shared" si="4"/>
        <v>0</v>
      </c>
      <c r="B314" s="148">
        <f>IF(Протокол!B266="","",Протокол!B266)</f>
        <v>257</v>
      </c>
      <c r="C314" s="148" t="str">
        <f>IF(Протокол!F266="","",Протокол!C266)</f>
        <v/>
      </c>
      <c r="D314" s="149" t="str">
        <f>IF(Протокол!G266="","",Протокол!G266)</f>
        <v/>
      </c>
      <c r="E314" s="149" t="str">
        <f>IF(Протокол!H266="","",Протокол!H266)</f>
        <v/>
      </c>
      <c r="F314" s="149" t="str">
        <f>IF(Протокол!I266="","",Протокол!I266)</f>
        <v/>
      </c>
      <c r="G314" s="149" t="str">
        <f>IF(Протокол!J266="","",Протокол!J266)</f>
        <v/>
      </c>
      <c r="H314" s="149" t="str">
        <f>IF(Протокол!K266="","",Протокол!K266)</f>
        <v/>
      </c>
      <c r="I314" s="149" t="str">
        <f>IF(Протокол!L266="","",Протокол!L266)</f>
        <v/>
      </c>
      <c r="J314" s="149" t="str">
        <f>IF(Протокол!M266="","",Протокол!M266)</f>
        <v/>
      </c>
      <c r="K314" s="149" t="str">
        <f>IF(Протокол!N266="","",Протокол!N266)</f>
        <v/>
      </c>
      <c r="L314" s="149" t="str">
        <f>IF(Протокол!O266="","",Протокол!O266)</f>
        <v/>
      </c>
      <c r="M314" s="149" t="str">
        <f>IF(Протокол!P266="","",Протокол!P266)</f>
        <v/>
      </c>
      <c r="N314" s="149" t="str">
        <f>IF(Протокол!Q266="","",Протокол!Q266)</f>
        <v/>
      </c>
      <c r="O314" s="149" t="str">
        <f>IF(Протокол!R266="","",Протокол!R266)</f>
        <v/>
      </c>
      <c r="P314" s="149" t="str">
        <f>IF(Протокол!S266="","",Протокол!S266)</f>
        <v/>
      </c>
      <c r="Q314" s="149" t="str">
        <f>IF(Протокол!T266="","",Протокол!T266)</f>
        <v/>
      </c>
      <c r="R314" s="149" t="str">
        <f>IF(Протокол!U266="","",Протокол!U266)</f>
        <v/>
      </c>
      <c r="S314" s="149" t="str">
        <f>IF(Протокол!V266="","",Протокол!V266)</f>
        <v/>
      </c>
      <c r="T314" s="149" t="str">
        <f>IF(Протокол!W266="","",Протокол!W266)</f>
        <v/>
      </c>
      <c r="U314" s="149" t="str">
        <f>IF(Протокол!X266="","",Протокол!X266)</f>
        <v/>
      </c>
      <c r="V314" s="149" t="str">
        <f>IF(Протокол!Y266="","",Протокол!Y266)</f>
        <v/>
      </c>
      <c r="W314" s="149" t="str">
        <f>IF(Протокол!Z266="","",Протокол!Z266)</f>
        <v/>
      </c>
      <c r="X314" s="149" t="str">
        <f>IF(Протокол!AA266="","",Протокол!AA266)</f>
        <v/>
      </c>
      <c r="Y314" s="149" t="str">
        <f>IF(AND(LEN(C314)&gt;0,Z314&gt;0,Z314&lt;21),Протокол!BF266,"")</f>
        <v/>
      </c>
      <c r="Z314" s="147" t="str">
        <f>IF(Протокол!F266="","",Протокол!F266)</f>
        <v/>
      </c>
      <c r="AB314" s="149" t="str">
        <f>IF(Протокол!BD266="","",Протокол!BD266)</f>
        <v/>
      </c>
      <c r="AC314" s="149" t="str">
        <f>IF(Протокол!BE266="","",Протокол!BE266)</f>
        <v/>
      </c>
    </row>
    <row r="315" spans="1:29" x14ac:dyDescent="0.2">
      <c r="A315" s="147">
        <f t="shared" ref="A315:A356" si="5">IF(LEN(C315)&gt;0,1,0)</f>
        <v>0</v>
      </c>
      <c r="B315" s="148">
        <f>IF(Протокол!B267="","",Протокол!B267)</f>
        <v>258</v>
      </c>
      <c r="C315" s="148" t="str">
        <f>IF(Протокол!F267="","",Протокол!C267)</f>
        <v/>
      </c>
      <c r="D315" s="149" t="str">
        <f>IF(Протокол!G267="","",Протокол!G267)</f>
        <v/>
      </c>
      <c r="E315" s="149" t="str">
        <f>IF(Протокол!H267="","",Протокол!H267)</f>
        <v/>
      </c>
      <c r="F315" s="149" t="str">
        <f>IF(Протокол!I267="","",Протокол!I267)</f>
        <v/>
      </c>
      <c r="G315" s="149" t="str">
        <f>IF(Протокол!J267="","",Протокол!J267)</f>
        <v/>
      </c>
      <c r="H315" s="149" t="str">
        <f>IF(Протокол!K267="","",Протокол!K267)</f>
        <v/>
      </c>
      <c r="I315" s="149" t="str">
        <f>IF(Протокол!L267="","",Протокол!L267)</f>
        <v/>
      </c>
      <c r="J315" s="149" t="str">
        <f>IF(Протокол!M267="","",Протокол!M267)</f>
        <v/>
      </c>
      <c r="K315" s="149" t="str">
        <f>IF(Протокол!N267="","",Протокол!N267)</f>
        <v/>
      </c>
      <c r="L315" s="149" t="str">
        <f>IF(Протокол!O267="","",Протокол!O267)</f>
        <v/>
      </c>
      <c r="M315" s="149" t="str">
        <f>IF(Протокол!P267="","",Протокол!P267)</f>
        <v/>
      </c>
      <c r="N315" s="149" t="str">
        <f>IF(Протокол!Q267="","",Протокол!Q267)</f>
        <v/>
      </c>
      <c r="O315" s="149" t="str">
        <f>IF(Протокол!R267="","",Протокол!R267)</f>
        <v/>
      </c>
      <c r="P315" s="149" t="str">
        <f>IF(Протокол!S267="","",Протокол!S267)</f>
        <v/>
      </c>
      <c r="Q315" s="149" t="str">
        <f>IF(Протокол!T267="","",Протокол!T267)</f>
        <v/>
      </c>
      <c r="R315" s="149" t="str">
        <f>IF(Протокол!U267="","",Протокол!U267)</f>
        <v/>
      </c>
      <c r="S315" s="149" t="str">
        <f>IF(Протокол!V267="","",Протокол!V267)</f>
        <v/>
      </c>
      <c r="T315" s="149" t="str">
        <f>IF(Протокол!W267="","",Протокол!W267)</f>
        <v/>
      </c>
      <c r="U315" s="149" t="str">
        <f>IF(Протокол!X267="","",Протокол!X267)</f>
        <v/>
      </c>
      <c r="V315" s="149" t="str">
        <f>IF(Протокол!Y267="","",Протокол!Y267)</f>
        <v/>
      </c>
      <c r="W315" s="149" t="str">
        <f>IF(Протокол!Z267="","",Протокол!Z267)</f>
        <v/>
      </c>
      <c r="X315" s="149" t="str">
        <f>IF(Протокол!AA267="","",Протокол!AA267)</f>
        <v/>
      </c>
      <c r="Y315" s="149" t="str">
        <f>IF(AND(LEN(C315)&gt;0,Z315&gt;0,Z315&lt;21),Протокол!BF267,"")</f>
        <v/>
      </c>
      <c r="Z315" s="147" t="str">
        <f>IF(Протокол!F267="","",Протокол!F267)</f>
        <v/>
      </c>
      <c r="AB315" s="149" t="str">
        <f>IF(Протокол!BD267="","",Протокол!BD267)</f>
        <v/>
      </c>
      <c r="AC315" s="149" t="str">
        <f>IF(Протокол!BE267="","",Протокол!BE267)</f>
        <v/>
      </c>
    </row>
    <row r="316" spans="1:29" x14ac:dyDescent="0.2">
      <c r="A316" s="147">
        <f t="shared" si="5"/>
        <v>0</v>
      </c>
      <c r="B316" s="148">
        <f>IF(Протокол!B268="","",Протокол!B268)</f>
        <v>259</v>
      </c>
      <c r="C316" s="148" t="str">
        <f>IF(Протокол!F268="","",Протокол!C268)</f>
        <v/>
      </c>
      <c r="D316" s="149" t="str">
        <f>IF(Протокол!G268="","",Протокол!G268)</f>
        <v/>
      </c>
      <c r="E316" s="149" t="str">
        <f>IF(Протокол!H268="","",Протокол!H268)</f>
        <v/>
      </c>
      <c r="F316" s="149" t="str">
        <f>IF(Протокол!I268="","",Протокол!I268)</f>
        <v/>
      </c>
      <c r="G316" s="149" t="str">
        <f>IF(Протокол!J268="","",Протокол!J268)</f>
        <v/>
      </c>
      <c r="H316" s="149" t="str">
        <f>IF(Протокол!K268="","",Протокол!K268)</f>
        <v/>
      </c>
      <c r="I316" s="149" t="str">
        <f>IF(Протокол!L268="","",Протокол!L268)</f>
        <v/>
      </c>
      <c r="J316" s="149" t="str">
        <f>IF(Протокол!M268="","",Протокол!M268)</f>
        <v/>
      </c>
      <c r="K316" s="149" t="str">
        <f>IF(Протокол!N268="","",Протокол!N268)</f>
        <v/>
      </c>
      <c r="L316" s="149" t="str">
        <f>IF(Протокол!O268="","",Протокол!O268)</f>
        <v/>
      </c>
      <c r="M316" s="149" t="str">
        <f>IF(Протокол!P268="","",Протокол!P268)</f>
        <v/>
      </c>
      <c r="N316" s="149" t="str">
        <f>IF(Протокол!Q268="","",Протокол!Q268)</f>
        <v/>
      </c>
      <c r="O316" s="149" t="str">
        <f>IF(Протокол!R268="","",Протокол!R268)</f>
        <v/>
      </c>
      <c r="P316" s="149" t="str">
        <f>IF(Протокол!S268="","",Протокол!S268)</f>
        <v/>
      </c>
      <c r="Q316" s="149" t="str">
        <f>IF(Протокол!T268="","",Протокол!T268)</f>
        <v/>
      </c>
      <c r="R316" s="149" t="str">
        <f>IF(Протокол!U268="","",Протокол!U268)</f>
        <v/>
      </c>
      <c r="S316" s="149" t="str">
        <f>IF(Протокол!V268="","",Протокол!V268)</f>
        <v/>
      </c>
      <c r="T316" s="149" t="str">
        <f>IF(Протокол!W268="","",Протокол!W268)</f>
        <v/>
      </c>
      <c r="U316" s="149" t="str">
        <f>IF(Протокол!X268="","",Протокол!X268)</f>
        <v/>
      </c>
      <c r="V316" s="149" t="str">
        <f>IF(Протокол!Y268="","",Протокол!Y268)</f>
        <v/>
      </c>
      <c r="W316" s="149" t="str">
        <f>IF(Протокол!Z268="","",Протокол!Z268)</f>
        <v/>
      </c>
      <c r="X316" s="149" t="str">
        <f>IF(Протокол!AA268="","",Протокол!AA268)</f>
        <v/>
      </c>
      <c r="Y316" s="149" t="str">
        <f>IF(AND(LEN(C316)&gt;0,Z316&gt;0,Z316&lt;21),Протокол!BF268,"")</f>
        <v/>
      </c>
      <c r="Z316" s="147" t="str">
        <f>IF(Протокол!F268="","",Протокол!F268)</f>
        <v/>
      </c>
      <c r="AB316" s="149" t="str">
        <f>IF(Протокол!BD268="","",Протокол!BD268)</f>
        <v/>
      </c>
      <c r="AC316" s="149" t="str">
        <f>IF(Протокол!BE268="","",Протокол!BE268)</f>
        <v/>
      </c>
    </row>
    <row r="317" spans="1:29" x14ac:dyDescent="0.2">
      <c r="A317" s="147">
        <f t="shared" si="5"/>
        <v>0</v>
      </c>
      <c r="B317" s="148">
        <f>IF(Протокол!B269="","",Протокол!B269)</f>
        <v>260</v>
      </c>
      <c r="C317" s="148" t="str">
        <f>IF(Протокол!F269="","",Протокол!C269)</f>
        <v/>
      </c>
      <c r="D317" s="149" t="str">
        <f>IF(Протокол!G269="","",Протокол!G269)</f>
        <v/>
      </c>
      <c r="E317" s="149" t="str">
        <f>IF(Протокол!H269="","",Протокол!H269)</f>
        <v/>
      </c>
      <c r="F317" s="149" t="str">
        <f>IF(Протокол!I269="","",Протокол!I269)</f>
        <v/>
      </c>
      <c r="G317" s="149" t="str">
        <f>IF(Протокол!J269="","",Протокол!J269)</f>
        <v/>
      </c>
      <c r="H317" s="149" t="str">
        <f>IF(Протокол!K269="","",Протокол!K269)</f>
        <v/>
      </c>
      <c r="I317" s="149" t="str">
        <f>IF(Протокол!L269="","",Протокол!L269)</f>
        <v/>
      </c>
      <c r="J317" s="149" t="str">
        <f>IF(Протокол!M269="","",Протокол!M269)</f>
        <v/>
      </c>
      <c r="K317" s="149" t="str">
        <f>IF(Протокол!N269="","",Протокол!N269)</f>
        <v/>
      </c>
      <c r="L317" s="149" t="str">
        <f>IF(Протокол!O269="","",Протокол!O269)</f>
        <v/>
      </c>
      <c r="M317" s="149" t="str">
        <f>IF(Протокол!P269="","",Протокол!P269)</f>
        <v/>
      </c>
      <c r="N317" s="149" t="str">
        <f>IF(Протокол!Q269="","",Протокол!Q269)</f>
        <v/>
      </c>
      <c r="O317" s="149" t="str">
        <f>IF(Протокол!R269="","",Протокол!R269)</f>
        <v/>
      </c>
      <c r="P317" s="149" t="str">
        <f>IF(Протокол!S269="","",Протокол!S269)</f>
        <v/>
      </c>
      <c r="Q317" s="149" t="str">
        <f>IF(Протокол!T269="","",Протокол!T269)</f>
        <v/>
      </c>
      <c r="R317" s="149" t="str">
        <f>IF(Протокол!U269="","",Протокол!U269)</f>
        <v/>
      </c>
      <c r="S317" s="149" t="str">
        <f>IF(Протокол!V269="","",Протокол!V269)</f>
        <v/>
      </c>
      <c r="T317" s="149" t="str">
        <f>IF(Протокол!W269="","",Протокол!W269)</f>
        <v/>
      </c>
      <c r="U317" s="149" t="str">
        <f>IF(Протокол!X269="","",Протокол!X269)</f>
        <v/>
      </c>
      <c r="V317" s="149" t="str">
        <f>IF(Протокол!Y269="","",Протокол!Y269)</f>
        <v/>
      </c>
      <c r="W317" s="149" t="str">
        <f>IF(Протокол!Z269="","",Протокол!Z269)</f>
        <v/>
      </c>
      <c r="X317" s="149" t="str">
        <f>IF(Протокол!AA269="","",Протокол!AA269)</f>
        <v/>
      </c>
      <c r="Y317" s="149" t="str">
        <f>IF(AND(LEN(C317)&gt;0,Z317&gt;0,Z317&lt;21),Протокол!BF269,"")</f>
        <v/>
      </c>
      <c r="Z317" s="147" t="str">
        <f>IF(Протокол!F269="","",Протокол!F269)</f>
        <v/>
      </c>
      <c r="AB317" s="149" t="str">
        <f>IF(Протокол!BD269="","",Протокол!BD269)</f>
        <v/>
      </c>
      <c r="AC317" s="149" t="str">
        <f>IF(Протокол!BE269="","",Протокол!BE269)</f>
        <v/>
      </c>
    </row>
    <row r="318" spans="1:29" x14ac:dyDescent="0.2">
      <c r="A318" s="147">
        <f t="shared" si="5"/>
        <v>0</v>
      </c>
      <c r="B318" s="148">
        <f>IF(Протокол!B270="","",Протокол!B270)</f>
        <v>261</v>
      </c>
      <c r="C318" s="148" t="str">
        <f>IF(Протокол!F270="","",Протокол!C270)</f>
        <v/>
      </c>
      <c r="D318" s="149" t="str">
        <f>IF(Протокол!G270="","",Протокол!G270)</f>
        <v/>
      </c>
      <c r="E318" s="149" t="str">
        <f>IF(Протокол!H270="","",Протокол!H270)</f>
        <v/>
      </c>
      <c r="F318" s="149" t="str">
        <f>IF(Протокол!I270="","",Протокол!I270)</f>
        <v/>
      </c>
      <c r="G318" s="149" t="str">
        <f>IF(Протокол!J270="","",Протокол!J270)</f>
        <v/>
      </c>
      <c r="H318" s="149" t="str">
        <f>IF(Протокол!K270="","",Протокол!K270)</f>
        <v/>
      </c>
      <c r="I318" s="149" t="str">
        <f>IF(Протокол!L270="","",Протокол!L270)</f>
        <v/>
      </c>
      <c r="J318" s="149" t="str">
        <f>IF(Протокол!M270="","",Протокол!M270)</f>
        <v/>
      </c>
      <c r="K318" s="149" t="str">
        <f>IF(Протокол!N270="","",Протокол!N270)</f>
        <v/>
      </c>
      <c r="L318" s="149" t="str">
        <f>IF(Протокол!O270="","",Протокол!O270)</f>
        <v/>
      </c>
      <c r="M318" s="149" t="str">
        <f>IF(Протокол!P270="","",Протокол!P270)</f>
        <v/>
      </c>
      <c r="N318" s="149" t="str">
        <f>IF(Протокол!Q270="","",Протокол!Q270)</f>
        <v/>
      </c>
      <c r="O318" s="149" t="str">
        <f>IF(Протокол!R270="","",Протокол!R270)</f>
        <v/>
      </c>
      <c r="P318" s="149" t="str">
        <f>IF(Протокол!S270="","",Протокол!S270)</f>
        <v/>
      </c>
      <c r="Q318" s="149" t="str">
        <f>IF(Протокол!T270="","",Протокол!T270)</f>
        <v/>
      </c>
      <c r="R318" s="149" t="str">
        <f>IF(Протокол!U270="","",Протокол!U270)</f>
        <v/>
      </c>
      <c r="S318" s="149" t="str">
        <f>IF(Протокол!V270="","",Протокол!V270)</f>
        <v/>
      </c>
      <c r="T318" s="149" t="str">
        <f>IF(Протокол!W270="","",Протокол!W270)</f>
        <v/>
      </c>
      <c r="U318" s="149" t="str">
        <f>IF(Протокол!X270="","",Протокол!X270)</f>
        <v/>
      </c>
      <c r="V318" s="149" t="str">
        <f>IF(Протокол!Y270="","",Протокол!Y270)</f>
        <v/>
      </c>
      <c r="W318" s="149" t="str">
        <f>IF(Протокол!Z270="","",Протокол!Z270)</f>
        <v/>
      </c>
      <c r="X318" s="149" t="str">
        <f>IF(Протокол!AA270="","",Протокол!AA270)</f>
        <v/>
      </c>
      <c r="Y318" s="149" t="str">
        <f>IF(AND(LEN(C318)&gt;0,Z318&gt;0,Z318&lt;21),Протокол!BF270,"")</f>
        <v/>
      </c>
      <c r="Z318" s="147" t="str">
        <f>IF(Протокол!F270="","",Протокол!F270)</f>
        <v/>
      </c>
      <c r="AB318" s="149" t="str">
        <f>IF(Протокол!BD270="","",Протокол!BD270)</f>
        <v/>
      </c>
      <c r="AC318" s="149" t="str">
        <f>IF(Протокол!BE270="","",Протокол!BE270)</f>
        <v/>
      </c>
    </row>
    <row r="319" spans="1:29" x14ac:dyDescent="0.2">
      <c r="A319" s="147">
        <f t="shared" si="5"/>
        <v>0</v>
      </c>
      <c r="B319" s="148">
        <f>IF(Протокол!B271="","",Протокол!B271)</f>
        <v>262</v>
      </c>
      <c r="C319" s="148" t="str">
        <f>IF(Протокол!F271="","",Протокол!C271)</f>
        <v/>
      </c>
      <c r="D319" s="149" t="str">
        <f>IF(Протокол!G271="","",Протокол!G271)</f>
        <v/>
      </c>
      <c r="E319" s="149" t="str">
        <f>IF(Протокол!H271="","",Протокол!H271)</f>
        <v/>
      </c>
      <c r="F319" s="149" t="str">
        <f>IF(Протокол!I271="","",Протокол!I271)</f>
        <v/>
      </c>
      <c r="G319" s="149" t="str">
        <f>IF(Протокол!J271="","",Протокол!J271)</f>
        <v/>
      </c>
      <c r="H319" s="149" t="str">
        <f>IF(Протокол!K271="","",Протокол!K271)</f>
        <v/>
      </c>
      <c r="I319" s="149" t="str">
        <f>IF(Протокол!L271="","",Протокол!L271)</f>
        <v/>
      </c>
      <c r="J319" s="149" t="str">
        <f>IF(Протокол!M271="","",Протокол!M271)</f>
        <v/>
      </c>
      <c r="K319" s="149" t="str">
        <f>IF(Протокол!N271="","",Протокол!N271)</f>
        <v/>
      </c>
      <c r="L319" s="149" t="str">
        <f>IF(Протокол!O271="","",Протокол!O271)</f>
        <v/>
      </c>
      <c r="M319" s="149" t="str">
        <f>IF(Протокол!P271="","",Протокол!P271)</f>
        <v/>
      </c>
      <c r="N319" s="149" t="str">
        <f>IF(Протокол!Q271="","",Протокол!Q271)</f>
        <v/>
      </c>
      <c r="O319" s="149" t="str">
        <f>IF(Протокол!R271="","",Протокол!R271)</f>
        <v/>
      </c>
      <c r="P319" s="149" t="str">
        <f>IF(Протокол!S271="","",Протокол!S271)</f>
        <v/>
      </c>
      <c r="Q319" s="149" t="str">
        <f>IF(Протокол!T271="","",Протокол!T271)</f>
        <v/>
      </c>
      <c r="R319" s="149" t="str">
        <f>IF(Протокол!U271="","",Протокол!U271)</f>
        <v/>
      </c>
      <c r="S319" s="149" t="str">
        <f>IF(Протокол!V271="","",Протокол!V271)</f>
        <v/>
      </c>
      <c r="T319" s="149" t="str">
        <f>IF(Протокол!W271="","",Протокол!W271)</f>
        <v/>
      </c>
      <c r="U319" s="149" t="str">
        <f>IF(Протокол!X271="","",Протокол!X271)</f>
        <v/>
      </c>
      <c r="V319" s="149" t="str">
        <f>IF(Протокол!Y271="","",Протокол!Y271)</f>
        <v/>
      </c>
      <c r="W319" s="149" t="str">
        <f>IF(Протокол!Z271="","",Протокол!Z271)</f>
        <v/>
      </c>
      <c r="X319" s="149" t="str">
        <f>IF(Протокол!AA271="","",Протокол!AA271)</f>
        <v/>
      </c>
      <c r="Y319" s="149" t="str">
        <f>IF(AND(LEN(C319)&gt;0,Z319&gt;0,Z319&lt;21),Протокол!BF271,"")</f>
        <v/>
      </c>
      <c r="Z319" s="147" t="str">
        <f>IF(Протокол!F271="","",Протокол!F271)</f>
        <v/>
      </c>
      <c r="AB319" s="149" t="str">
        <f>IF(Протокол!BD271="","",Протокол!BD271)</f>
        <v/>
      </c>
      <c r="AC319" s="149" t="str">
        <f>IF(Протокол!BE271="","",Протокол!BE271)</f>
        <v/>
      </c>
    </row>
    <row r="320" spans="1:29" x14ac:dyDescent="0.2">
      <c r="A320" s="147">
        <f t="shared" si="5"/>
        <v>0</v>
      </c>
      <c r="B320" s="148">
        <f>IF(Протокол!B272="","",Протокол!B272)</f>
        <v>263</v>
      </c>
      <c r="C320" s="148" t="str">
        <f>IF(Протокол!F272="","",Протокол!C272)</f>
        <v/>
      </c>
      <c r="D320" s="149" t="str">
        <f>IF(Протокол!G272="","",Протокол!G272)</f>
        <v/>
      </c>
      <c r="E320" s="149" t="str">
        <f>IF(Протокол!H272="","",Протокол!H272)</f>
        <v/>
      </c>
      <c r="F320" s="149" t="str">
        <f>IF(Протокол!I272="","",Протокол!I272)</f>
        <v/>
      </c>
      <c r="G320" s="149" t="str">
        <f>IF(Протокол!J272="","",Протокол!J272)</f>
        <v/>
      </c>
      <c r="H320" s="149" t="str">
        <f>IF(Протокол!K272="","",Протокол!K272)</f>
        <v/>
      </c>
      <c r="I320" s="149" t="str">
        <f>IF(Протокол!L272="","",Протокол!L272)</f>
        <v/>
      </c>
      <c r="J320" s="149" t="str">
        <f>IF(Протокол!M272="","",Протокол!M272)</f>
        <v/>
      </c>
      <c r="K320" s="149" t="str">
        <f>IF(Протокол!N272="","",Протокол!N272)</f>
        <v/>
      </c>
      <c r="L320" s="149" t="str">
        <f>IF(Протокол!O272="","",Протокол!O272)</f>
        <v/>
      </c>
      <c r="M320" s="149" t="str">
        <f>IF(Протокол!P272="","",Протокол!P272)</f>
        <v/>
      </c>
      <c r="N320" s="149" t="str">
        <f>IF(Протокол!Q272="","",Протокол!Q272)</f>
        <v/>
      </c>
      <c r="O320" s="149" t="str">
        <f>IF(Протокол!R272="","",Протокол!R272)</f>
        <v/>
      </c>
      <c r="P320" s="149" t="str">
        <f>IF(Протокол!S272="","",Протокол!S272)</f>
        <v/>
      </c>
      <c r="Q320" s="149" t="str">
        <f>IF(Протокол!T272="","",Протокол!T272)</f>
        <v/>
      </c>
      <c r="R320" s="149" t="str">
        <f>IF(Протокол!U272="","",Протокол!U272)</f>
        <v/>
      </c>
      <c r="S320" s="149" t="str">
        <f>IF(Протокол!V272="","",Протокол!V272)</f>
        <v/>
      </c>
      <c r="T320" s="149" t="str">
        <f>IF(Протокол!W272="","",Протокол!W272)</f>
        <v/>
      </c>
      <c r="U320" s="149" t="str">
        <f>IF(Протокол!X272="","",Протокол!X272)</f>
        <v/>
      </c>
      <c r="V320" s="149" t="str">
        <f>IF(Протокол!Y272="","",Протокол!Y272)</f>
        <v/>
      </c>
      <c r="W320" s="149" t="str">
        <f>IF(Протокол!Z272="","",Протокол!Z272)</f>
        <v/>
      </c>
      <c r="X320" s="149" t="str">
        <f>IF(Протокол!AA272="","",Протокол!AA272)</f>
        <v/>
      </c>
      <c r="Y320" s="149" t="str">
        <f>IF(AND(LEN(C320)&gt;0,Z320&gt;0,Z320&lt;21),Протокол!BF272,"")</f>
        <v/>
      </c>
      <c r="Z320" s="147" t="str">
        <f>IF(Протокол!F272="","",Протокол!F272)</f>
        <v/>
      </c>
      <c r="AB320" s="149" t="str">
        <f>IF(Протокол!BD272="","",Протокол!BD272)</f>
        <v/>
      </c>
      <c r="AC320" s="149" t="str">
        <f>IF(Протокол!BE272="","",Протокол!BE272)</f>
        <v/>
      </c>
    </row>
    <row r="321" spans="1:29" x14ac:dyDescent="0.2">
      <c r="A321" s="147">
        <f t="shared" si="5"/>
        <v>0</v>
      </c>
      <c r="B321" s="148">
        <f>IF(Протокол!B273="","",Протокол!B273)</f>
        <v>264</v>
      </c>
      <c r="C321" s="148" t="str">
        <f>IF(Протокол!F273="","",Протокол!C273)</f>
        <v/>
      </c>
      <c r="D321" s="149" t="str">
        <f>IF(Протокол!G273="","",Протокол!G273)</f>
        <v/>
      </c>
      <c r="E321" s="149" t="str">
        <f>IF(Протокол!H273="","",Протокол!H273)</f>
        <v/>
      </c>
      <c r="F321" s="149" t="str">
        <f>IF(Протокол!I273="","",Протокол!I273)</f>
        <v/>
      </c>
      <c r="G321" s="149" t="str">
        <f>IF(Протокол!J273="","",Протокол!J273)</f>
        <v/>
      </c>
      <c r="H321" s="149" t="str">
        <f>IF(Протокол!K273="","",Протокол!K273)</f>
        <v/>
      </c>
      <c r="I321" s="149" t="str">
        <f>IF(Протокол!L273="","",Протокол!L273)</f>
        <v/>
      </c>
      <c r="J321" s="149" t="str">
        <f>IF(Протокол!M273="","",Протокол!M273)</f>
        <v/>
      </c>
      <c r="K321" s="149" t="str">
        <f>IF(Протокол!N273="","",Протокол!N273)</f>
        <v/>
      </c>
      <c r="L321" s="149" t="str">
        <f>IF(Протокол!O273="","",Протокол!O273)</f>
        <v/>
      </c>
      <c r="M321" s="149" t="str">
        <f>IF(Протокол!P273="","",Протокол!P273)</f>
        <v/>
      </c>
      <c r="N321" s="149" t="str">
        <f>IF(Протокол!Q273="","",Протокол!Q273)</f>
        <v/>
      </c>
      <c r="O321" s="149" t="str">
        <f>IF(Протокол!R273="","",Протокол!R273)</f>
        <v/>
      </c>
      <c r="P321" s="149" t="str">
        <f>IF(Протокол!S273="","",Протокол!S273)</f>
        <v/>
      </c>
      <c r="Q321" s="149" t="str">
        <f>IF(Протокол!T273="","",Протокол!T273)</f>
        <v/>
      </c>
      <c r="R321" s="149" t="str">
        <f>IF(Протокол!U273="","",Протокол!U273)</f>
        <v/>
      </c>
      <c r="S321" s="149" t="str">
        <f>IF(Протокол!V273="","",Протокол!V273)</f>
        <v/>
      </c>
      <c r="T321" s="149" t="str">
        <f>IF(Протокол!W273="","",Протокол!W273)</f>
        <v/>
      </c>
      <c r="U321" s="149" t="str">
        <f>IF(Протокол!X273="","",Протокол!X273)</f>
        <v/>
      </c>
      <c r="V321" s="149" t="str">
        <f>IF(Протокол!Y273="","",Протокол!Y273)</f>
        <v/>
      </c>
      <c r="W321" s="149" t="str">
        <f>IF(Протокол!Z273="","",Протокол!Z273)</f>
        <v/>
      </c>
      <c r="X321" s="149" t="str">
        <f>IF(Протокол!AA273="","",Протокол!AA273)</f>
        <v/>
      </c>
      <c r="Y321" s="149" t="str">
        <f>IF(AND(LEN(C321)&gt;0,Z321&gt;0,Z321&lt;21),Протокол!BF273,"")</f>
        <v/>
      </c>
      <c r="Z321" s="147" t="str">
        <f>IF(Протокол!F273="","",Протокол!F273)</f>
        <v/>
      </c>
      <c r="AB321" s="149" t="str">
        <f>IF(Протокол!BD273="","",Протокол!BD273)</f>
        <v/>
      </c>
      <c r="AC321" s="149" t="str">
        <f>IF(Протокол!BE273="","",Протокол!BE273)</f>
        <v/>
      </c>
    </row>
    <row r="322" spans="1:29" x14ac:dyDescent="0.2">
      <c r="A322" s="147">
        <f t="shared" si="5"/>
        <v>0</v>
      </c>
      <c r="B322" s="148">
        <f>IF(Протокол!B274="","",Протокол!B274)</f>
        <v>265</v>
      </c>
      <c r="C322" s="148" t="str">
        <f>IF(Протокол!F274="","",Протокол!C274)</f>
        <v/>
      </c>
      <c r="D322" s="149" t="str">
        <f>IF(Протокол!G274="","",Протокол!G274)</f>
        <v/>
      </c>
      <c r="E322" s="149" t="str">
        <f>IF(Протокол!H274="","",Протокол!H274)</f>
        <v/>
      </c>
      <c r="F322" s="149" t="str">
        <f>IF(Протокол!I274="","",Протокол!I274)</f>
        <v/>
      </c>
      <c r="G322" s="149" t="str">
        <f>IF(Протокол!J274="","",Протокол!J274)</f>
        <v/>
      </c>
      <c r="H322" s="149" t="str">
        <f>IF(Протокол!K274="","",Протокол!K274)</f>
        <v/>
      </c>
      <c r="I322" s="149" t="str">
        <f>IF(Протокол!L274="","",Протокол!L274)</f>
        <v/>
      </c>
      <c r="J322" s="149" t="str">
        <f>IF(Протокол!M274="","",Протокол!M274)</f>
        <v/>
      </c>
      <c r="K322" s="149" t="str">
        <f>IF(Протокол!N274="","",Протокол!N274)</f>
        <v/>
      </c>
      <c r="L322" s="149" t="str">
        <f>IF(Протокол!O274="","",Протокол!O274)</f>
        <v/>
      </c>
      <c r="M322" s="149" t="str">
        <f>IF(Протокол!P274="","",Протокол!P274)</f>
        <v/>
      </c>
      <c r="N322" s="149" t="str">
        <f>IF(Протокол!Q274="","",Протокол!Q274)</f>
        <v/>
      </c>
      <c r="O322" s="149" t="str">
        <f>IF(Протокол!R274="","",Протокол!R274)</f>
        <v/>
      </c>
      <c r="P322" s="149" t="str">
        <f>IF(Протокол!S274="","",Протокол!S274)</f>
        <v/>
      </c>
      <c r="Q322" s="149" t="str">
        <f>IF(Протокол!T274="","",Протокол!T274)</f>
        <v/>
      </c>
      <c r="R322" s="149" t="str">
        <f>IF(Протокол!U274="","",Протокол!U274)</f>
        <v/>
      </c>
      <c r="S322" s="149" t="str">
        <f>IF(Протокол!V274="","",Протокол!V274)</f>
        <v/>
      </c>
      <c r="T322" s="149" t="str">
        <f>IF(Протокол!W274="","",Протокол!W274)</f>
        <v/>
      </c>
      <c r="U322" s="149" t="str">
        <f>IF(Протокол!X274="","",Протокол!X274)</f>
        <v/>
      </c>
      <c r="V322" s="149" t="str">
        <f>IF(Протокол!Y274="","",Протокол!Y274)</f>
        <v/>
      </c>
      <c r="W322" s="149" t="str">
        <f>IF(Протокол!Z274="","",Протокол!Z274)</f>
        <v/>
      </c>
      <c r="X322" s="149" t="str">
        <f>IF(Протокол!AA274="","",Протокол!AA274)</f>
        <v/>
      </c>
      <c r="Y322" s="149" t="str">
        <f>IF(AND(LEN(C322)&gt;0,Z322&gt;0,Z322&lt;21),Протокол!BF274,"")</f>
        <v/>
      </c>
      <c r="Z322" s="147" t="str">
        <f>IF(Протокол!F274="","",Протокол!F274)</f>
        <v/>
      </c>
      <c r="AB322" s="149" t="str">
        <f>IF(Протокол!BD274="","",Протокол!BD274)</f>
        <v/>
      </c>
      <c r="AC322" s="149" t="str">
        <f>IF(Протокол!BE274="","",Протокол!BE274)</f>
        <v/>
      </c>
    </row>
    <row r="323" spans="1:29" x14ac:dyDescent="0.2">
      <c r="A323" s="147">
        <f t="shared" si="5"/>
        <v>0</v>
      </c>
      <c r="B323" s="148">
        <f>IF(Протокол!B275="","",Протокол!B275)</f>
        <v>266</v>
      </c>
      <c r="C323" s="148" t="str">
        <f>IF(Протокол!F275="","",Протокол!C275)</f>
        <v/>
      </c>
      <c r="D323" s="149" t="str">
        <f>IF(Протокол!G275="","",Протокол!G275)</f>
        <v/>
      </c>
      <c r="E323" s="149" t="str">
        <f>IF(Протокол!H275="","",Протокол!H275)</f>
        <v/>
      </c>
      <c r="F323" s="149" t="str">
        <f>IF(Протокол!I275="","",Протокол!I275)</f>
        <v/>
      </c>
      <c r="G323" s="149" t="str">
        <f>IF(Протокол!J275="","",Протокол!J275)</f>
        <v/>
      </c>
      <c r="H323" s="149" t="str">
        <f>IF(Протокол!K275="","",Протокол!K275)</f>
        <v/>
      </c>
      <c r="I323" s="149" t="str">
        <f>IF(Протокол!L275="","",Протокол!L275)</f>
        <v/>
      </c>
      <c r="J323" s="149" t="str">
        <f>IF(Протокол!M275="","",Протокол!M275)</f>
        <v/>
      </c>
      <c r="K323" s="149" t="str">
        <f>IF(Протокол!N275="","",Протокол!N275)</f>
        <v/>
      </c>
      <c r="L323" s="149" t="str">
        <f>IF(Протокол!O275="","",Протокол!O275)</f>
        <v/>
      </c>
      <c r="M323" s="149" t="str">
        <f>IF(Протокол!P275="","",Протокол!P275)</f>
        <v/>
      </c>
      <c r="N323" s="149" t="str">
        <f>IF(Протокол!Q275="","",Протокол!Q275)</f>
        <v/>
      </c>
      <c r="O323" s="149" t="str">
        <f>IF(Протокол!R275="","",Протокол!R275)</f>
        <v/>
      </c>
      <c r="P323" s="149" t="str">
        <f>IF(Протокол!S275="","",Протокол!S275)</f>
        <v/>
      </c>
      <c r="Q323" s="149" t="str">
        <f>IF(Протокол!T275="","",Протокол!T275)</f>
        <v/>
      </c>
      <c r="R323" s="149" t="str">
        <f>IF(Протокол!U275="","",Протокол!U275)</f>
        <v/>
      </c>
      <c r="S323" s="149" t="str">
        <f>IF(Протокол!V275="","",Протокол!V275)</f>
        <v/>
      </c>
      <c r="T323" s="149" t="str">
        <f>IF(Протокол!W275="","",Протокол!W275)</f>
        <v/>
      </c>
      <c r="U323" s="149" t="str">
        <f>IF(Протокол!X275="","",Протокол!X275)</f>
        <v/>
      </c>
      <c r="V323" s="149" t="str">
        <f>IF(Протокол!Y275="","",Протокол!Y275)</f>
        <v/>
      </c>
      <c r="W323" s="149" t="str">
        <f>IF(Протокол!Z275="","",Протокол!Z275)</f>
        <v/>
      </c>
      <c r="X323" s="149" t="str">
        <f>IF(Протокол!AA275="","",Протокол!AA275)</f>
        <v/>
      </c>
      <c r="Y323" s="149" t="str">
        <f>IF(AND(LEN(C323)&gt;0,Z323&gt;0,Z323&lt;21),Протокол!BF275,"")</f>
        <v/>
      </c>
      <c r="Z323" s="147" t="str">
        <f>IF(Протокол!F275="","",Протокол!F275)</f>
        <v/>
      </c>
      <c r="AB323" s="149" t="str">
        <f>IF(Протокол!BD275="","",Протокол!BD275)</f>
        <v/>
      </c>
      <c r="AC323" s="149" t="str">
        <f>IF(Протокол!BE275="","",Протокол!BE275)</f>
        <v/>
      </c>
    </row>
    <row r="324" spans="1:29" x14ac:dyDescent="0.2">
      <c r="A324" s="147">
        <f t="shared" si="5"/>
        <v>0</v>
      </c>
      <c r="B324" s="148">
        <f>IF(Протокол!B276="","",Протокол!B276)</f>
        <v>267</v>
      </c>
      <c r="C324" s="148" t="str">
        <f>IF(Протокол!F276="","",Протокол!C276)</f>
        <v/>
      </c>
      <c r="D324" s="149" t="str">
        <f>IF(Протокол!G276="","",Протокол!G276)</f>
        <v/>
      </c>
      <c r="E324" s="149" t="str">
        <f>IF(Протокол!H276="","",Протокол!H276)</f>
        <v/>
      </c>
      <c r="F324" s="149" t="str">
        <f>IF(Протокол!I276="","",Протокол!I276)</f>
        <v/>
      </c>
      <c r="G324" s="149" t="str">
        <f>IF(Протокол!J276="","",Протокол!J276)</f>
        <v/>
      </c>
      <c r="H324" s="149" t="str">
        <f>IF(Протокол!K276="","",Протокол!K276)</f>
        <v/>
      </c>
      <c r="I324" s="149" t="str">
        <f>IF(Протокол!L276="","",Протокол!L276)</f>
        <v/>
      </c>
      <c r="J324" s="149" t="str">
        <f>IF(Протокол!M276="","",Протокол!M276)</f>
        <v/>
      </c>
      <c r="K324" s="149" t="str">
        <f>IF(Протокол!N276="","",Протокол!N276)</f>
        <v/>
      </c>
      <c r="L324" s="149" t="str">
        <f>IF(Протокол!O276="","",Протокол!O276)</f>
        <v/>
      </c>
      <c r="M324" s="149" t="str">
        <f>IF(Протокол!P276="","",Протокол!P276)</f>
        <v/>
      </c>
      <c r="N324" s="149" t="str">
        <f>IF(Протокол!Q276="","",Протокол!Q276)</f>
        <v/>
      </c>
      <c r="O324" s="149" t="str">
        <f>IF(Протокол!R276="","",Протокол!R276)</f>
        <v/>
      </c>
      <c r="P324" s="149" t="str">
        <f>IF(Протокол!S276="","",Протокол!S276)</f>
        <v/>
      </c>
      <c r="Q324" s="149" t="str">
        <f>IF(Протокол!T276="","",Протокол!T276)</f>
        <v/>
      </c>
      <c r="R324" s="149" t="str">
        <f>IF(Протокол!U276="","",Протокол!U276)</f>
        <v/>
      </c>
      <c r="S324" s="149" t="str">
        <f>IF(Протокол!V276="","",Протокол!V276)</f>
        <v/>
      </c>
      <c r="T324" s="149" t="str">
        <f>IF(Протокол!W276="","",Протокол!W276)</f>
        <v/>
      </c>
      <c r="U324" s="149" t="str">
        <f>IF(Протокол!X276="","",Протокол!X276)</f>
        <v/>
      </c>
      <c r="V324" s="149" t="str">
        <f>IF(Протокол!Y276="","",Протокол!Y276)</f>
        <v/>
      </c>
      <c r="W324" s="149" t="str">
        <f>IF(Протокол!Z276="","",Протокол!Z276)</f>
        <v/>
      </c>
      <c r="X324" s="149" t="str">
        <f>IF(Протокол!AA276="","",Протокол!AA276)</f>
        <v/>
      </c>
      <c r="Y324" s="149" t="str">
        <f>IF(AND(LEN(C324)&gt;0,Z324&gt;0,Z324&lt;21),Протокол!BF276,"")</f>
        <v/>
      </c>
      <c r="Z324" s="147" t="str">
        <f>IF(Протокол!F276="","",Протокол!F276)</f>
        <v/>
      </c>
      <c r="AB324" s="149" t="str">
        <f>IF(Протокол!BD276="","",Протокол!BD276)</f>
        <v/>
      </c>
      <c r="AC324" s="149" t="str">
        <f>IF(Протокол!BE276="","",Протокол!BE276)</f>
        <v/>
      </c>
    </row>
    <row r="325" spans="1:29" x14ac:dyDescent="0.2">
      <c r="A325" s="147">
        <f t="shared" si="5"/>
        <v>0</v>
      </c>
      <c r="B325" s="148">
        <f>IF(Протокол!B277="","",Протокол!B277)</f>
        <v>268</v>
      </c>
      <c r="C325" s="148" t="str">
        <f>IF(Протокол!F277="","",Протокол!C277)</f>
        <v/>
      </c>
      <c r="D325" s="149" t="str">
        <f>IF(Протокол!G277="","",Протокол!G277)</f>
        <v/>
      </c>
      <c r="E325" s="149" t="str">
        <f>IF(Протокол!H277="","",Протокол!H277)</f>
        <v/>
      </c>
      <c r="F325" s="149" t="str">
        <f>IF(Протокол!I277="","",Протокол!I277)</f>
        <v/>
      </c>
      <c r="G325" s="149" t="str">
        <f>IF(Протокол!J277="","",Протокол!J277)</f>
        <v/>
      </c>
      <c r="H325" s="149" t="str">
        <f>IF(Протокол!K277="","",Протокол!K277)</f>
        <v/>
      </c>
      <c r="I325" s="149" t="str">
        <f>IF(Протокол!L277="","",Протокол!L277)</f>
        <v/>
      </c>
      <c r="J325" s="149" t="str">
        <f>IF(Протокол!M277="","",Протокол!M277)</f>
        <v/>
      </c>
      <c r="K325" s="149" t="str">
        <f>IF(Протокол!N277="","",Протокол!N277)</f>
        <v/>
      </c>
      <c r="L325" s="149" t="str">
        <f>IF(Протокол!O277="","",Протокол!O277)</f>
        <v/>
      </c>
      <c r="M325" s="149" t="str">
        <f>IF(Протокол!P277="","",Протокол!P277)</f>
        <v/>
      </c>
      <c r="N325" s="149" t="str">
        <f>IF(Протокол!Q277="","",Протокол!Q277)</f>
        <v/>
      </c>
      <c r="O325" s="149" t="str">
        <f>IF(Протокол!R277="","",Протокол!R277)</f>
        <v/>
      </c>
      <c r="P325" s="149" t="str">
        <f>IF(Протокол!S277="","",Протокол!S277)</f>
        <v/>
      </c>
      <c r="Q325" s="149" t="str">
        <f>IF(Протокол!T277="","",Протокол!T277)</f>
        <v/>
      </c>
      <c r="R325" s="149" t="str">
        <f>IF(Протокол!U277="","",Протокол!U277)</f>
        <v/>
      </c>
      <c r="S325" s="149" t="str">
        <f>IF(Протокол!V277="","",Протокол!V277)</f>
        <v/>
      </c>
      <c r="T325" s="149" t="str">
        <f>IF(Протокол!W277="","",Протокол!W277)</f>
        <v/>
      </c>
      <c r="U325" s="149" t="str">
        <f>IF(Протокол!X277="","",Протокол!X277)</f>
        <v/>
      </c>
      <c r="V325" s="149" t="str">
        <f>IF(Протокол!Y277="","",Протокол!Y277)</f>
        <v/>
      </c>
      <c r="W325" s="149" t="str">
        <f>IF(Протокол!Z277="","",Протокол!Z277)</f>
        <v/>
      </c>
      <c r="X325" s="149" t="str">
        <f>IF(Протокол!AA277="","",Протокол!AA277)</f>
        <v/>
      </c>
      <c r="Y325" s="149" t="str">
        <f>IF(AND(LEN(C325)&gt;0,Z325&gt;0,Z325&lt;21),Протокол!BF277,"")</f>
        <v/>
      </c>
      <c r="Z325" s="147" t="str">
        <f>IF(Протокол!F277="","",Протокол!F277)</f>
        <v/>
      </c>
      <c r="AB325" s="149" t="str">
        <f>IF(Протокол!BD277="","",Протокол!BD277)</f>
        <v/>
      </c>
      <c r="AC325" s="149" t="str">
        <f>IF(Протокол!BE277="","",Протокол!BE277)</f>
        <v/>
      </c>
    </row>
    <row r="326" spans="1:29" x14ac:dyDescent="0.2">
      <c r="A326" s="147">
        <f t="shared" si="5"/>
        <v>0</v>
      </c>
      <c r="B326" s="148">
        <f>IF(Протокол!B278="","",Протокол!B278)</f>
        <v>269</v>
      </c>
      <c r="C326" s="148" t="str">
        <f>IF(Протокол!F278="","",Протокол!C278)</f>
        <v/>
      </c>
      <c r="D326" s="149" t="str">
        <f>IF(Протокол!G278="","",Протокол!G278)</f>
        <v/>
      </c>
      <c r="E326" s="149" t="str">
        <f>IF(Протокол!H278="","",Протокол!H278)</f>
        <v/>
      </c>
      <c r="F326" s="149" t="str">
        <f>IF(Протокол!I278="","",Протокол!I278)</f>
        <v/>
      </c>
      <c r="G326" s="149" t="str">
        <f>IF(Протокол!J278="","",Протокол!J278)</f>
        <v/>
      </c>
      <c r="H326" s="149" t="str">
        <f>IF(Протокол!K278="","",Протокол!K278)</f>
        <v/>
      </c>
      <c r="I326" s="149" t="str">
        <f>IF(Протокол!L278="","",Протокол!L278)</f>
        <v/>
      </c>
      <c r="J326" s="149" t="str">
        <f>IF(Протокол!M278="","",Протокол!M278)</f>
        <v/>
      </c>
      <c r="K326" s="149" t="str">
        <f>IF(Протокол!N278="","",Протокол!N278)</f>
        <v/>
      </c>
      <c r="L326" s="149" t="str">
        <f>IF(Протокол!O278="","",Протокол!O278)</f>
        <v/>
      </c>
      <c r="M326" s="149" t="str">
        <f>IF(Протокол!P278="","",Протокол!P278)</f>
        <v/>
      </c>
      <c r="N326" s="149" t="str">
        <f>IF(Протокол!Q278="","",Протокол!Q278)</f>
        <v/>
      </c>
      <c r="O326" s="149" t="str">
        <f>IF(Протокол!R278="","",Протокол!R278)</f>
        <v/>
      </c>
      <c r="P326" s="149" t="str">
        <f>IF(Протокол!S278="","",Протокол!S278)</f>
        <v/>
      </c>
      <c r="Q326" s="149" t="str">
        <f>IF(Протокол!T278="","",Протокол!T278)</f>
        <v/>
      </c>
      <c r="R326" s="149" t="str">
        <f>IF(Протокол!U278="","",Протокол!U278)</f>
        <v/>
      </c>
      <c r="S326" s="149" t="str">
        <f>IF(Протокол!V278="","",Протокол!V278)</f>
        <v/>
      </c>
      <c r="T326" s="149" t="str">
        <f>IF(Протокол!W278="","",Протокол!W278)</f>
        <v/>
      </c>
      <c r="U326" s="149" t="str">
        <f>IF(Протокол!X278="","",Протокол!X278)</f>
        <v/>
      </c>
      <c r="V326" s="149" t="str">
        <f>IF(Протокол!Y278="","",Протокол!Y278)</f>
        <v/>
      </c>
      <c r="W326" s="149" t="str">
        <f>IF(Протокол!Z278="","",Протокол!Z278)</f>
        <v/>
      </c>
      <c r="X326" s="149" t="str">
        <f>IF(Протокол!AA278="","",Протокол!AA278)</f>
        <v/>
      </c>
      <c r="Y326" s="149" t="str">
        <f>IF(AND(LEN(C326)&gt;0,Z326&gt;0,Z326&lt;21),Протокол!BF278,"")</f>
        <v/>
      </c>
      <c r="Z326" s="147" t="str">
        <f>IF(Протокол!F278="","",Протокол!F278)</f>
        <v/>
      </c>
      <c r="AB326" s="149" t="str">
        <f>IF(Протокол!BD278="","",Протокол!BD278)</f>
        <v/>
      </c>
      <c r="AC326" s="149" t="str">
        <f>IF(Протокол!BE278="","",Протокол!BE278)</f>
        <v/>
      </c>
    </row>
    <row r="327" spans="1:29" x14ac:dyDescent="0.2">
      <c r="A327" s="147">
        <f t="shared" si="5"/>
        <v>0</v>
      </c>
      <c r="B327" s="148">
        <f>IF(Протокол!B279="","",Протокол!B279)</f>
        <v>270</v>
      </c>
      <c r="C327" s="148" t="str">
        <f>IF(Протокол!F279="","",Протокол!C279)</f>
        <v/>
      </c>
      <c r="D327" s="149" t="str">
        <f>IF(Протокол!G279="","",Протокол!G279)</f>
        <v/>
      </c>
      <c r="E327" s="149" t="str">
        <f>IF(Протокол!H279="","",Протокол!H279)</f>
        <v/>
      </c>
      <c r="F327" s="149" t="str">
        <f>IF(Протокол!I279="","",Протокол!I279)</f>
        <v/>
      </c>
      <c r="G327" s="149" t="str">
        <f>IF(Протокол!J279="","",Протокол!J279)</f>
        <v/>
      </c>
      <c r="H327" s="149" t="str">
        <f>IF(Протокол!K279="","",Протокол!K279)</f>
        <v/>
      </c>
      <c r="I327" s="149" t="str">
        <f>IF(Протокол!L279="","",Протокол!L279)</f>
        <v/>
      </c>
      <c r="J327" s="149" t="str">
        <f>IF(Протокол!M279="","",Протокол!M279)</f>
        <v/>
      </c>
      <c r="K327" s="149" t="str">
        <f>IF(Протокол!N279="","",Протокол!N279)</f>
        <v/>
      </c>
      <c r="L327" s="149" t="str">
        <f>IF(Протокол!O279="","",Протокол!O279)</f>
        <v/>
      </c>
      <c r="M327" s="149" t="str">
        <f>IF(Протокол!P279="","",Протокол!P279)</f>
        <v/>
      </c>
      <c r="N327" s="149" t="str">
        <f>IF(Протокол!Q279="","",Протокол!Q279)</f>
        <v/>
      </c>
      <c r="O327" s="149" t="str">
        <f>IF(Протокол!R279="","",Протокол!R279)</f>
        <v/>
      </c>
      <c r="P327" s="149" t="str">
        <f>IF(Протокол!S279="","",Протокол!S279)</f>
        <v/>
      </c>
      <c r="Q327" s="149" t="str">
        <f>IF(Протокол!T279="","",Протокол!T279)</f>
        <v/>
      </c>
      <c r="R327" s="149" t="str">
        <f>IF(Протокол!U279="","",Протокол!U279)</f>
        <v/>
      </c>
      <c r="S327" s="149" t="str">
        <f>IF(Протокол!V279="","",Протокол!V279)</f>
        <v/>
      </c>
      <c r="T327" s="149" t="str">
        <f>IF(Протокол!W279="","",Протокол!W279)</f>
        <v/>
      </c>
      <c r="U327" s="149" t="str">
        <f>IF(Протокол!X279="","",Протокол!X279)</f>
        <v/>
      </c>
      <c r="V327" s="149" t="str">
        <f>IF(Протокол!Y279="","",Протокол!Y279)</f>
        <v/>
      </c>
      <c r="W327" s="149" t="str">
        <f>IF(Протокол!Z279="","",Протокол!Z279)</f>
        <v/>
      </c>
      <c r="X327" s="149" t="str">
        <f>IF(Протокол!AA279="","",Протокол!AA279)</f>
        <v/>
      </c>
      <c r="Y327" s="149" t="str">
        <f>IF(AND(LEN(C327)&gt;0,Z327&gt;0,Z327&lt;21),Протокол!BF279,"")</f>
        <v/>
      </c>
      <c r="Z327" s="147" t="str">
        <f>IF(Протокол!F279="","",Протокол!F279)</f>
        <v/>
      </c>
      <c r="AB327" s="149" t="str">
        <f>IF(Протокол!BD279="","",Протокол!BD279)</f>
        <v/>
      </c>
      <c r="AC327" s="149" t="str">
        <f>IF(Протокол!BE279="","",Протокол!BE279)</f>
        <v/>
      </c>
    </row>
    <row r="328" spans="1:29" x14ac:dyDescent="0.2">
      <c r="A328" s="147">
        <f t="shared" si="5"/>
        <v>0</v>
      </c>
      <c r="B328" s="148">
        <f>IF(Протокол!B280="","",Протокол!B280)</f>
        <v>271</v>
      </c>
      <c r="C328" s="148" t="str">
        <f>IF(Протокол!F280="","",Протокол!C280)</f>
        <v/>
      </c>
      <c r="D328" s="149" t="str">
        <f>IF(Протокол!G280="","",Протокол!G280)</f>
        <v/>
      </c>
      <c r="E328" s="149" t="str">
        <f>IF(Протокол!H280="","",Протокол!H280)</f>
        <v/>
      </c>
      <c r="F328" s="149" t="str">
        <f>IF(Протокол!I280="","",Протокол!I280)</f>
        <v/>
      </c>
      <c r="G328" s="149" t="str">
        <f>IF(Протокол!J280="","",Протокол!J280)</f>
        <v/>
      </c>
      <c r="H328" s="149" t="str">
        <f>IF(Протокол!K280="","",Протокол!K280)</f>
        <v/>
      </c>
      <c r="I328" s="149" t="str">
        <f>IF(Протокол!L280="","",Протокол!L280)</f>
        <v/>
      </c>
      <c r="J328" s="149" t="str">
        <f>IF(Протокол!M280="","",Протокол!M280)</f>
        <v/>
      </c>
      <c r="K328" s="149" t="str">
        <f>IF(Протокол!N280="","",Протокол!N280)</f>
        <v/>
      </c>
      <c r="L328" s="149" t="str">
        <f>IF(Протокол!O280="","",Протокол!O280)</f>
        <v/>
      </c>
      <c r="M328" s="149" t="str">
        <f>IF(Протокол!P280="","",Протокол!P280)</f>
        <v/>
      </c>
      <c r="N328" s="149" t="str">
        <f>IF(Протокол!Q280="","",Протокол!Q280)</f>
        <v/>
      </c>
      <c r="O328" s="149" t="str">
        <f>IF(Протокол!R280="","",Протокол!R280)</f>
        <v/>
      </c>
      <c r="P328" s="149" t="str">
        <f>IF(Протокол!S280="","",Протокол!S280)</f>
        <v/>
      </c>
      <c r="Q328" s="149" t="str">
        <f>IF(Протокол!T280="","",Протокол!T280)</f>
        <v/>
      </c>
      <c r="R328" s="149" t="str">
        <f>IF(Протокол!U280="","",Протокол!U280)</f>
        <v/>
      </c>
      <c r="S328" s="149" t="str">
        <f>IF(Протокол!V280="","",Протокол!V280)</f>
        <v/>
      </c>
      <c r="T328" s="149" t="str">
        <f>IF(Протокол!W280="","",Протокол!W280)</f>
        <v/>
      </c>
      <c r="U328" s="149" t="str">
        <f>IF(Протокол!X280="","",Протокол!X280)</f>
        <v/>
      </c>
      <c r="V328" s="149" t="str">
        <f>IF(Протокол!Y280="","",Протокол!Y280)</f>
        <v/>
      </c>
      <c r="W328" s="149" t="str">
        <f>IF(Протокол!Z280="","",Протокол!Z280)</f>
        <v/>
      </c>
      <c r="X328" s="149" t="str">
        <f>IF(Протокол!AA280="","",Протокол!AA280)</f>
        <v/>
      </c>
      <c r="Y328" s="149" t="str">
        <f>IF(AND(LEN(C328)&gt;0,Z328&gt;0,Z328&lt;21),Протокол!BF280,"")</f>
        <v/>
      </c>
      <c r="Z328" s="147" t="str">
        <f>IF(Протокол!F280="","",Протокол!F280)</f>
        <v/>
      </c>
      <c r="AB328" s="149" t="str">
        <f>IF(Протокол!BD280="","",Протокол!BD280)</f>
        <v/>
      </c>
      <c r="AC328" s="149" t="str">
        <f>IF(Протокол!BE280="","",Протокол!BE280)</f>
        <v/>
      </c>
    </row>
    <row r="329" spans="1:29" x14ac:dyDescent="0.2">
      <c r="A329" s="147">
        <f t="shared" si="5"/>
        <v>0</v>
      </c>
      <c r="B329" s="148">
        <f>IF(Протокол!B281="","",Протокол!B281)</f>
        <v>272</v>
      </c>
      <c r="C329" s="148" t="str">
        <f>IF(Протокол!F281="","",Протокол!C281)</f>
        <v/>
      </c>
      <c r="D329" s="149" t="str">
        <f>IF(Протокол!G281="","",Протокол!G281)</f>
        <v/>
      </c>
      <c r="E329" s="149" t="str">
        <f>IF(Протокол!H281="","",Протокол!H281)</f>
        <v/>
      </c>
      <c r="F329" s="149" t="str">
        <f>IF(Протокол!I281="","",Протокол!I281)</f>
        <v/>
      </c>
      <c r="G329" s="149" t="str">
        <f>IF(Протокол!J281="","",Протокол!J281)</f>
        <v/>
      </c>
      <c r="H329" s="149" t="str">
        <f>IF(Протокол!K281="","",Протокол!K281)</f>
        <v/>
      </c>
      <c r="I329" s="149" t="str">
        <f>IF(Протокол!L281="","",Протокол!L281)</f>
        <v/>
      </c>
      <c r="J329" s="149" t="str">
        <f>IF(Протокол!M281="","",Протокол!M281)</f>
        <v/>
      </c>
      <c r="K329" s="149" t="str">
        <f>IF(Протокол!N281="","",Протокол!N281)</f>
        <v/>
      </c>
      <c r="L329" s="149" t="str">
        <f>IF(Протокол!O281="","",Протокол!O281)</f>
        <v/>
      </c>
      <c r="M329" s="149" t="str">
        <f>IF(Протокол!P281="","",Протокол!P281)</f>
        <v/>
      </c>
      <c r="N329" s="149" t="str">
        <f>IF(Протокол!Q281="","",Протокол!Q281)</f>
        <v/>
      </c>
      <c r="O329" s="149" t="str">
        <f>IF(Протокол!R281="","",Протокол!R281)</f>
        <v/>
      </c>
      <c r="P329" s="149" t="str">
        <f>IF(Протокол!S281="","",Протокол!S281)</f>
        <v/>
      </c>
      <c r="Q329" s="149" t="str">
        <f>IF(Протокол!T281="","",Протокол!T281)</f>
        <v/>
      </c>
      <c r="R329" s="149" t="str">
        <f>IF(Протокол!U281="","",Протокол!U281)</f>
        <v/>
      </c>
      <c r="S329" s="149" t="str">
        <f>IF(Протокол!V281="","",Протокол!V281)</f>
        <v/>
      </c>
      <c r="T329" s="149" t="str">
        <f>IF(Протокол!W281="","",Протокол!W281)</f>
        <v/>
      </c>
      <c r="U329" s="149" t="str">
        <f>IF(Протокол!X281="","",Протокол!X281)</f>
        <v/>
      </c>
      <c r="V329" s="149" t="str">
        <f>IF(Протокол!Y281="","",Протокол!Y281)</f>
        <v/>
      </c>
      <c r="W329" s="149" t="str">
        <f>IF(Протокол!Z281="","",Протокол!Z281)</f>
        <v/>
      </c>
      <c r="X329" s="149" t="str">
        <f>IF(Протокол!AA281="","",Протокол!AA281)</f>
        <v/>
      </c>
      <c r="Y329" s="149" t="str">
        <f>IF(AND(LEN(C329)&gt;0,Z329&gt;0,Z329&lt;21),Протокол!BF281,"")</f>
        <v/>
      </c>
      <c r="Z329" s="147" t="str">
        <f>IF(Протокол!F281="","",Протокол!F281)</f>
        <v/>
      </c>
      <c r="AB329" s="149" t="str">
        <f>IF(Протокол!BD281="","",Протокол!BD281)</f>
        <v/>
      </c>
      <c r="AC329" s="149" t="str">
        <f>IF(Протокол!BE281="","",Протокол!BE281)</f>
        <v/>
      </c>
    </row>
    <row r="330" spans="1:29" x14ac:dyDescent="0.2">
      <c r="A330" s="147">
        <f t="shared" si="5"/>
        <v>0</v>
      </c>
      <c r="B330" s="148">
        <f>IF(Протокол!B282="","",Протокол!B282)</f>
        <v>273</v>
      </c>
      <c r="C330" s="148" t="str">
        <f>IF(Протокол!F282="","",Протокол!C282)</f>
        <v/>
      </c>
      <c r="D330" s="149" t="str">
        <f>IF(Протокол!G282="","",Протокол!G282)</f>
        <v/>
      </c>
      <c r="E330" s="149" t="str">
        <f>IF(Протокол!H282="","",Протокол!H282)</f>
        <v/>
      </c>
      <c r="F330" s="149" t="str">
        <f>IF(Протокол!I282="","",Протокол!I282)</f>
        <v/>
      </c>
      <c r="G330" s="149" t="str">
        <f>IF(Протокол!J282="","",Протокол!J282)</f>
        <v/>
      </c>
      <c r="H330" s="149" t="str">
        <f>IF(Протокол!K282="","",Протокол!K282)</f>
        <v/>
      </c>
      <c r="I330" s="149" t="str">
        <f>IF(Протокол!L282="","",Протокол!L282)</f>
        <v/>
      </c>
      <c r="J330" s="149" t="str">
        <f>IF(Протокол!M282="","",Протокол!M282)</f>
        <v/>
      </c>
      <c r="K330" s="149" t="str">
        <f>IF(Протокол!N282="","",Протокол!N282)</f>
        <v/>
      </c>
      <c r="L330" s="149" t="str">
        <f>IF(Протокол!O282="","",Протокол!O282)</f>
        <v/>
      </c>
      <c r="M330" s="149" t="str">
        <f>IF(Протокол!P282="","",Протокол!P282)</f>
        <v/>
      </c>
      <c r="N330" s="149" t="str">
        <f>IF(Протокол!Q282="","",Протокол!Q282)</f>
        <v/>
      </c>
      <c r="O330" s="149" t="str">
        <f>IF(Протокол!R282="","",Протокол!R282)</f>
        <v/>
      </c>
      <c r="P330" s="149" t="str">
        <f>IF(Протокол!S282="","",Протокол!S282)</f>
        <v/>
      </c>
      <c r="Q330" s="149" t="str">
        <f>IF(Протокол!T282="","",Протокол!T282)</f>
        <v/>
      </c>
      <c r="R330" s="149" t="str">
        <f>IF(Протокол!U282="","",Протокол!U282)</f>
        <v/>
      </c>
      <c r="S330" s="149" t="str">
        <f>IF(Протокол!V282="","",Протокол!V282)</f>
        <v/>
      </c>
      <c r="T330" s="149" t="str">
        <f>IF(Протокол!W282="","",Протокол!W282)</f>
        <v/>
      </c>
      <c r="U330" s="149" t="str">
        <f>IF(Протокол!X282="","",Протокол!X282)</f>
        <v/>
      </c>
      <c r="V330" s="149" t="str">
        <f>IF(Протокол!Y282="","",Протокол!Y282)</f>
        <v/>
      </c>
      <c r="W330" s="149" t="str">
        <f>IF(Протокол!Z282="","",Протокол!Z282)</f>
        <v/>
      </c>
      <c r="X330" s="149" t="str">
        <f>IF(Протокол!AA282="","",Протокол!AA282)</f>
        <v/>
      </c>
      <c r="Y330" s="149" t="str">
        <f>IF(AND(LEN(C330)&gt;0,Z330&gt;0,Z330&lt;21),Протокол!BF282,"")</f>
        <v/>
      </c>
      <c r="Z330" s="147" t="str">
        <f>IF(Протокол!F282="","",Протокол!F282)</f>
        <v/>
      </c>
      <c r="AB330" s="149" t="str">
        <f>IF(Протокол!BD282="","",Протокол!BD282)</f>
        <v/>
      </c>
      <c r="AC330" s="149" t="str">
        <f>IF(Протокол!BE282="","",Протокол!BE282)</f>
        <v/>
      </c>
    </row>
    <row r="331" spans="1:29" x14ac:dyDescent="0.2">
      <c r="A331" s="147">
        <f t="shared" si="5"/>
        <v>0</v>
      </c>
      <c r="B331" s="148">
        <f>IF(Протокол!B283="","",Протокол!B283)</f>
        <v>274</v>
      </c>
      <c r="C331" s="148" t="str">
        <f>IF(Протокол!F283="","",Протокол!C283)</f>
        <v/>
      </c>
      <c r="D331" s="149" t="str">
        <f>IF(Протокол!G283="","",Протокол!G283)</f>
        <v/>
      </c>
      <c r="E331" s="149" t="str">
        <f>IF(Протокол!H283="","",Протокол!H283)</f>
        <v/>
      </c>
      <c r="F331" s="149" t="str">
        <f>IF(Протокол!I283="","",Протокол!I283)</f>
        <v/>
      </c>
      <c r="G331" s="149" t="str">
        <f>IF(Протокол!J283="","",Протокол!J283)</f>
        <v/>
      </c>
      <c r="H331" s="149" t="str">
        <f>IF(Протокол!K283="","",Протокол!K283)</f>
        <v/>
      </c>
      <c r="I331" s="149" t="str">
        <f>IF(Протокол!L283="","",Протокол!L283)</f>
        <v/>
      </c>
      <c r="J331" s="149" t="str">
        <f>IF(Протокол!M283="","",Протокол!M283)</f>
        <v/>
      </c>
      <c r="K331" s="149" t="str">
        <f>IF(Протокол!N283="","",Протокол!N283)</f>
        <v/>
      </c>
      <c r="L331" s="149" t="str">
        <f>IF(Протокол!O283="","",Протокол!O283)</f>
        <v/>
      </c>
      <c r="M331" s="149" t="str">
        <f>IF(Протокол!P283="","",Протокол!P283)</f>
        <v/>
      </c>
      <c r="N331" s="149" t="str">
        <f>IF(Протокол!Q283="","",Протокол!Q283)</f>
        <v/>
      </c>
      <c r="O331" s="149" t="str">
        <f>IF(Протокол!R283="","",Протокол!R283)</f>
        <v/>
      </c>
      <c r="P331" s="149" t="str">
        <f>IF(Протокол!S283="","",Протокол!S283)</f>
        <v/>
      </c>
      <c r="Q331" s="149" t="str">
        <f>IF(Протокол!T283="","",Протокол!T283)</f>
        <v/>
      </c>
      <c r="R331" s="149" t="str">
        <f>IF(Протокол!U283="","",Протокол!U283)</f>
        <v/>
      </c>
      <c r="S331" s="149" t="str">
        <f>IF(Протокол!V283="","",Протокол!V283)</f>
        <v/>
      </c>
      <c r="T331" s="149" t="str">
        <f>IF(Протокол!W283="","",Протокол!W283)</f>
        <v/>
      </c>
      <c r="U331" s="149" t="str">
        <f>IF(Протокол!X283="","",Протокол!X283)</f>
        <v/>
      </c>
      <c r="V331" s="149" t="str">
        <f>IF(Протокол!Y283="","",Протокол!Y283)</f>
        <v/>
      </c>
      <c r="W331" s="149" t="str">
        <f>IF(Протокол!Z283="","",Протокол!Z283)</f>
        <v/>
      </c>
      <c r="X331" s="149" t="str">
        <f>IF(Протокол!AA283="","",Протокол!AA283)</f>
        <v/>
      </c>
      <c r="Y331" s="149" t="str">
        <f>IF(AND(LEN(C331)&gt;0,Z331&gt;0,Z331&lt;21),Протокол!BF283,"")</f>
        <v/>
      </c>
      <c r="Z331" s="147" t="str">
        <f>IF(Протокол!F283="","",Протокол!F283)</f>
        <v/>
      </c>
      <c r="AB331" s="149" t="str">
        <f>IF(Протокол!BD283="","",Протокол!BD283)</f>
        <v/>
      </c>
      <c r="AC331" s="149" t="str">
        <f>IF(Протокол!BE283="","",Протокол!BE283)</f>
        <v/>
      </c>
    </row>
    <row r="332" spans="1:29" x14ac:dyDescent="0.2">
      <c r="A332" s="147">
        <f t="shared" si="5"/>
        <v>0</v>
      </c>
      <c r="B332" s="148">
        <f>IF(Протокол!B284="","",Протокол!B284)</f>
        <v>275</v>
      </c>
      <c r="C332" s="148" t="str">
        <f>IF(Протокол!F284="","",Протокол!C284)</f>
        <v/>
      </c>
      <c r="D332" s="149" t="str">
        <f>IF(Протокол!G284="","",Протокол!G284)</f>
        <v/>
      </c>
      <c r="E332" s="149" t="str">
        <f>IF(Протокол!H284="","",Протокол!H284)</f>
        <v/>
      </c>
      <c r="F332" s="149" t="str">
        <f>IF(Протокол!I284="","",Протокол!I284)</f>
        <v/>
      </c>
      <c r="G332" s="149" t="str">
        <f>IF(Протокол!J284="","",Протокол!J284)</f>
        <v/>
      </c>
      <c r="H332" s="149" t="str">
        <f>IF(Протокол!K284="","",Протокол!K284)</f>
        <v/>
      </c>
      <c r="I332" s="149" t="str">
        <f>IF(Протокол!L284="","",Протокол!L284)</f>
        <v/>
      </c>
      <c r="J332" s="149" t="str">
        <f>IF(Протокол!M284="","",Протокол!M284)</f>
        <v/>
      </c>
      <c r="K332" s="149" t="str">
        <f>IF(Протокол!N284="","",Протокол!N284)</f>
        <v/>
      </c>
      <c r="L332" s="149" t="str">
        <f>IF(Протокол!O284="","",Протокол!O284)</f>
        <v/>
      </c>
      <c r="M332" s="149" t="str">
        <f>IF(Протокол!P284="","",Протокол!P284)</f>
        <v/>
      </c>
      <c r="N332" s="149" t="str">
        <f>IF(Протокол!Q284="","",Протокол!Q284)</f>
        <v/>
      </c>
      <c r="O332" s="149" t="str">
        <f>IF(Протокол!R284="","",Протокол!R284)</f>
        <v/>
      </c>
      <c r="P332" s="149" t="str">
        <f>IF(Протокол!S284="","",Протокол!S284)</f>
        <v/>
      </c>
      <c r="Q332" s="149" t="str">
        <f>IF(Протокол!T284="","",Протокол!T284)</f>
        <v/>
      </c>
      <c r="R332" s="149" t="str">
        <f>IF(Протокол!U284="","",Протокол!U284)</f>
        <v/>
      </c>
      <c r="S332" s="149" t="str">
        <f>IF(Протокол!V284="","",Протокол!V284)</f>
        <v/>
      </c>
      <c r="T332" s="149" t="str">
        <f>IF(Протокол!W284="","",Протокол!W284)</f>
        <v/>
      </c>
      <c r="U332" s="149" t="str">
        <f>IF(Протокол!X284="","",Протокол!X284)</f>
        <v/>
      </c>
      <c r="V332" s="149" t="str">
        <f>IF(Протокол!Y284="","",Протокол!Y284)</f>
        <v/>
      </c>
      <c r="W332" s="149" t="str">
        <f>IF(Протокол!Z284="","",Протокол!Z284)</f>
        <v/>
      </c>
      <c r="X332" s="149" t="str">
        <f>IF(Протокол!AA284="","",Протокол!AA284)</f>
        <v/>
      </c>
      <c r="Y332" s="149" t="str">
        <f>IF(AND(LEN(C332)&gt;0,Z332&gt;0,Z332&lt;21),Протокол!BF284,"")</f>
        <v/>
      </c>
      <c r="Z332" s="147" t="str">
        <f>IF(Протокол!F284="","",Протокол!F284)</f>
        <v/>
      </c>
      <c r="AB332" s="149" t="str">
        <f>IF(Протокол!BD284="","",Протокол!BD284)</f>
        <v/>
      </c>
      <c r="AC332" s="149" t="str">
        <f>IF(Протокол!BE284="","",Протокол!BE284)</f>
        <v/>
      </c>
    </row>
    <row r="333" spans="1:29" x14ac:dyDescent="0.2">
      <c r="A333" s="147">
        <f t="shared" si="5"/>
        <v>0</v>
      </c>
      <c r="B333" s="148">
        <f>IF(Протокол!B285="","",Протокол!B285)</f>
        <v>276</v>
      </c>
      <c r="C333" s="148" t="str">
        <f>IF(Протокол!F285="","",Протокол!C285)</f>
        <v/>
      </c>
      <c r="D333" s="149" t="str">
        <f>IF(Протокол!G285="","",Протокол!G285)</f>
        <v/>
      </c>
      <c r="E333" s="149" t="str">
        <f>IF(Протокол!H285="","",Протокол!H285)</f>
        <v/>
      </c>
      <c r="F333" s="149" t="str">
        <f>IF(Протокол!I285="","",Протокол!I285)</f>
        <v/>
      </c>
      <c r="G333" s="149" t="str">
        <f>IF(Протокол!J285="","",Протокол!J285)</f>
        <v/>
      </c>
      <c r="H333" s="149" t="str">
        <f>IF(Протокол!K285="","",Протокол!K285)</f>
        <v/>
      </c>
      <c r="I333" s="149" t="str">
        <f>IF(Протокол!L285="","",Протокол!L285)</f>
        <v/>
      </c>
      <c r="J333" s="149" t="str">
        <f>IF(Протокол!M285="","",Протокол!M285)</f>
        <v/>
      </c>
      <c r="K333" s="149" t="str">
        <f>IF(Протокол!N285="","",Протокол!N285)</f>
        <v/>
      </c>
      <c r="L333" s="149" t="str">
        <f>IF(Протокол!O285="","",Протокол!O285)</f>
        <v/>
      </c>
      <c r="M333" s="149" t="str">
        <f>IF(Протокол!P285="","",Протокол!P285)</f>
        <v/>
      </c>
      <c r="N333" s="149" t="str">
        <f>IF(Протокол!Q285="","",Протокол!Q285)</f>
        <v/>
      </c>
      <c r="O333" s="149" t="str">
        <f>IF(Протокол!R285="","",Протокол!R285)</f>
        <v/>
      </c>
      <c r="P333" s="149" t="str">
        <f>IF(Протокол!S285="","",Протокол!S285)</f>
        <v/>
      </c>
      <c r="Q333" s="149" t="str">
        <f>IF(Протокол!T285="","",Протокол!T285)</f>
        <v/>
      </c>
      <c r="R333" s="149" t="str">
        <f>IF(Протокол!U285="","",Протокол!U285)</f>
        <v/>
      </c>
      <c r="S333" s="149" t="str">
        <f>IF(Протокол!V285="","",Протокол!V285)</f>
        <v/>
      </c>
      <c r="T333" s="149" t="str">
        <f>IF(Протокол!W285="","",Протокол!W285)</f>
        <v/>
      </c>
      <c r="U333" s="149" t="str">
        <f>IF(Протокол!X285="","",Протокол!X285)</f>
        <v/>
      </c>
      <c r="V333" s="149" t="str">
        <f>IF(Протокол!Y285="","",Протокол!Y285)</f>
        <v/>
      </c>
      <c r="W333" s="149" t="str">
        <f>IF(Протокол!Z285="","",Протокол!Z285)</f>
        <v/>
      </c>
      <c r="X333" s="149" t="str">
        <f>IF(Протокол!AA285="","",Протокол!AA285)</f>
        <v/>
      </c>
      <c r="Y333" s="149" t="str">
        <f>IF(AND(LEN(C333)&gt;0,Z333&gt;0,Z333&lt;21),Протокол!BF285,"")</f>
        <v/>
      </c>
      <c r="Z333" s="147" t="str">
        <f>IF(Протокол!F285="","",Протокол!F285)</f>
        <v/>
      </c>
      <c r="AB333" s="149" t="str">
        <f>IF(Протокол!BD285="","",Протокол!BD285)</f>
        <v/>
      </c>
      <c r="AC333" s="149" t="str">
        <f>IF(Протокол!BE285="","",Протокол!BE285)</f>
        <v/>
      </c>
    </row>
    <row r="334" spans="1:29" x14ac:dyDescent="0.2">
      <c r="A334" s="147">
        <f t="shared" si="5"/>
        <v>0</v>
      </c>
      <c r="B334" s="148">
        <f>IF(Протокол!B286="","",Протокол!B286)</f>
        <v>277</v>
      </c>
      <c r="C334" s="148" t="str">
        <f>IF(Протокол!F286="","",Протокол!C286)</f>
        <v/>
      </c>
      <c r="D334" s="149" t="str">
        <f>IF(Протокол!G286="","",Протокол!G286)</f>
        <v/>
      </c>
      <c r="E334" s="149" t="str">
        <f>IF(Протокол!H286="","",Протокол!H286)</f>
        <v/>
      </c>
      <c r="F334" s="149" t="str">
        <f>IF(Протокол!I286="","",Протокол!I286)</f>
        <v/>
      </c>
      <c r="G334" s="149" t="str">
        <f>IF(Протокол!J286="","",Протокол!J286)</f>
        <v/>
      </c>
      <c r="H334" s="149" t="str">
        <f>IF(Протокол!K286="","",Протокол!K286)</f>
        <v/>
      </c>
      <c r="I334" s="149" t="str">
        <f>IF(Протокол!L286="","",Протокол!L286)</f>
        <v/>
      </c>
      <c r="J334" s="149" t="str">
        <f>IF(Протокол!M286="","",Протокол!M286)</f>
        <v/>
      </c>
      <c r="K334" s="149" t="str">
        <f>IF(Протокол!N286="","",Протокол!N286)</f>
        <v/>
      </c>
      <c r="L334" s="149" t="str">
        <f>IF(Протокол!O286="","",Протокол!O286)</f>
        <v/>
      </c>
      <c r="M334" s="149" t="str">
        <f>IF(Протокол!P286="","",Протокол!P286)</f>
        <v/>
      </c>
      <c r="N334" s="149" t="str">
        <f>IF(Протокол!Q286="","",Протокол!Q286)</f>
        <v/>
      </c>
      <c r="O334" s="149" t="str">
        <f>IF(Протокол!R286="","",Протокол!R286)</f>
        <v/>
      </c>
      <c r="P334" s="149" t="str">
        <f>IF(Протокол!S286="","",Протокол!S286)</f>
        <v/>
      </c>
      <c r="Q334" s="149" t="str">
        <f>IF(Протокол!T286="","",Протокол!T286)</f>
        <v/>
      </c>
      <c r="R334" s="149" t="str">
        <f>IF(Протокол!U286="","",Протокол!U286)</f>
        <v/>
      </c>
      <c r="S334" s="149" t="str">
        <f>IF(Протокол!V286="","",Протокол!V286)</f>
        <v/>
      </c>
      <c r="T334" s="149" t="str">
        <f>IF(Протокол!W286="","",Протокол!W286)</f>
        <v/>
      </c>
      <c r="U334" s="149" t="str">
        <f>IF(Протокол!X286="","",Протокол!X286)</f>
        <v/>
      </c>
      <c r="V334" s="149" t="str">
        <f>IF(Протокол!Y286="","",Протокол!Y286)</f>
        <v/>
      </c>
      <c r="W334" s="149" t="str">
        <f>IF(Протокол!Z286="","",Протокол!Z286)</f>
        <v/>
      </c>
      <c r="X334" s="149" t="str">
        <f>IF(Протокол!AA286="","",Протокол!AA286)</f>
        <v/>
      </c>
      <c r="Y334" s="149" t="str">
        <f>IF(AND(LEN(C334)&gt;0,Z334&gt;0,Z334&lt;21),Протокол!BF286,"")</f>
        <v/>
      </c>
      <c r="Z334" s="147" t="str">
        <f>IF(Протокол!F286="","",Протокол!F286)</f>
        <v/>
      </c>
      <c r="AB334" s="149" t="str">
        <f>IF(Протокол!BD286="","",Протокол!BD286)</f>
        <v/>
      </c>
      <c r="AC334" s="149" t="str">
        <f>IF(Протокол!BE286="","",Протокол!BE286)</f>
        <v/>
      </c>
    </row>
    <row r="335" spans="1:29" x14ac:dyDescent="0.2">
      <c r="A335" s="147">
        <f t="shared" si="5"/>
        <v>0</v>
      </c>
      <c r="B335" s="148">
        <f>IF(Протокол!B287="","",Протокол!B287)</f>
        <v>278</v>
      </c>
      <c r="C335" s="148" t="str">
        <f>IF(Протокол!F287="","",Протокол!C287)</f>
        <v/>
      </c>
      <c r="D335" s="149" t="str">
        <f>IF(Протокол!G287="","",Протокол!G287)</f>
        <v/>
      </c>
      <c r="E335" s="149" t="str">
        <f>IF(Протокол!H287="","",Протокол!H287)</f>
        <v/>
      </c>
      <c r="F335" s="149" t="str">
        <f>IF(Протокол!I287="","",Протокол!I287)</f>
        <v/>
      </c>
      <c r="G335" s="149" t="str">
        <f>IF(Протокол!J287="","",Протокол!J287)</f>
        <v/>
      </c>
      <c r="H335" s="149" t="str">
        <f>IF(Протокол!K287="","",Протокол!K287)</f>
        <v/>
      </c>
      <c r="I335" s="149" t="str">
        <f>IF(Протокол!L287="","",Протокол!L287)</f>
        <v/>
      </c>
      <c r="J335" s="149" t="str">
        <f>IF(Протокол!M287="","",Протокол!M287)</f>
        <v/>
      </c>
      <c r="K335" s="149" t="str">
        <f>IF(Протокол!N287="","",Протокол!N287)</f>
        <v/>
      </c>
      <c r="L335" s="149" t="str">
        <f>IF(Протокол!O287="","",Протокол!O287)</f>
        <v/>
      </c>
      <c r="M335" s="149" t="str">
        <f>IF(Протокол!P287="","",Протокол!P287)</f>
        <v/>
      </c>
      <c r="N335" s="149" t="str">
        <f>IF(Протокол!Q287="","",Протокол!Q287)</f>
        <v/>
      </c>
      <c r="O335" s="149" t="str">
        <f>IF(Протокол!R287="","",Протокол!R287)</f>
        <v/>
      </c>
      <c r="P335" s="149" t="str">
        <f>IF(Протокол!S287="","",Протокол!S287)</f>
        <v/>
      </c>
      <c r="Q335" s="149" t="str">
        <f>IF(Протокол!T287="","",Протокол!T287)</f>
        <v/>
      </c>
      <c r="R335" s="149" t="str">
        <f>IF(Протокол!U287="","",Протокол!U287)</f>
        <v/>
      </c>
      <c r="S335" s="149" t="str">
        <f>IF(Протокол!V287="","",Протокол!V287)</f>
        <v/>
      </c>
      <c r="T335" s="149" t="str">
        <f>IF(Протокол!W287="","",Протокол!W287)</f>
        <v/>
      </c>
      <c r="U335" s="149" t="str">
        <f>IF(Протокол!X287="","",Протокол!X287)</f>
        <v/>
      </c>
      <c r="V335" s="149" t="str">
        <f>IF(Протокол!Y287="","",Протокол!Y287)</f>
        <v/>
      </c>
      <c r="W335" s="149" t="str">
        <f>IF(Протокол!Z287="","",Протокол!Z287)</f>
        <v/>
      </c>
      <c r="X335" s="149" t="str">
        <f>IF(Протокол!AA287="","",Протокол!AA287)</f>
        <v/>
      </c>
      <c r="Y335" s="149" t="str">
        <f>IF(AND(LEN(C335)&gt;0,Z335&gt;0,Z335&lt;21),Протокол!BF287,"")</f>
        <v/>
      </c>
      <c r="Z335" s="147" t="str">
        <f>IF(Протокол!F287="","",Протокол!F287)</f>
        <v/>
      </c>
      <c r="AB335" s="149" t="str">
        <f>IF(Протокол!BD287="","",Протокол!BD287)</f>
        <v/>
      </c>
      <c r="AC335" s="149" t="str">
        <f>IF(Протокол!BE287="","",Протокол!BE287)</f>
        <v/>
      </c>
    </row>
    <row r="336" spans="1:29" x14ac:dyDescent="0.2">
      <c r="A336" s="147">
        <f t="shared" si="5"/>
        <v>0</v>
      </c>
      <c r="B336" s="148">
        <f>IF(Протокол!B288="","",Протокол!B288)</f>
        <v>279</v>
      </c>
      <c r="C336" s="148" t="str">
        <f>IF(Протокол!F288="","",Протокол!C288)</f>
        <v/>
      </c>
      <c r="D336" s="149" t="str">
        <f>IF(Протокол!G288="","",Протокол!G288)</f>
        <v/>
      </c>
      <c r="E336" s="149" t="str">
        <f>IF(Протокол!H288="","",Протокол!H288)</f>
        <v/>
      </c>
      <c r="F336" s="149" t="str">
        <f>IF(Протокол!I288="","",Протокол!I288)</f>
        <v/>
      </c>
      <c r="G336" s="149" t="str">
        <f>IF(Протокол!J288="","",Протокол!J288)</f>
        <v/>
      </c>
      <c r="H336" s="149" t="str">
        <f>IF(Протокол!K288="","",Протокол!K288)</f>
        <v/>
      </c>
      <c r="I336" s="149" t="str">
        <f>IF(Протокол!L288="","",Протокол!L288)</f>
        <v/>
      </c>
      <c r="J336" s="149" t="str">
        <f>IF(Протокол!M288="","",Протокол!M288)</f>
        <v/>
      </c>
      <c r="K336" s="149" t="str">
        <f>IF(Протокол!N288="","",Протокол!N288)</f>
        <v/>
      </c>
      <c r="L336" s="149" t="str">
        <f>IF(Протокол!O288="","",Протокол!O288)</f>
        <v/>
      </c>
      <c r="M336" s="149" t="str">
        <f>IF(Протокол!P288="","",Протокол!P288)</f>
        <v/>
      </c>
      <c r="N336" s="149" t="str">
        <f>IF(Протокол!Q288="","",Протокол!Q288)</f>
        <v/>
      </c>
      <c r="O336" s="149" t="str">
        <f>IF(Протокол!R288="","",Протокол!R288)</f>
        <v/>
      </c>
      <c r="P336" s="149" t="str">
        <f>IF(Протокол!S288="","",Протокол!S288)</f>
        <v/>
      </c>
      <c r="Q336" s="149" t="str">
        <f>IF(Протокол!T288="","",Протокол!T288)</f>
        <v/>
      </c>
      <c r="R336" s="149" t="str">
        <f>IF(Протокол!U288="","",Протокол!U288)</f>
        <v/>
      </c>
      <c r="S336" s="149" t="str">
        <f>IF(Протокол!V288="","",Протокол!V288)</f>
        <v/>
      </c>
      <c r="T336" s="149" t="str">
        <f>IF(Протокол!W288="","",Протокол!W288)</f>
        <v/>
      </c>
      <c r="U336" s="149" t="str">
        <f>IF(Протокол!X288="","",Протокол!X288)</f>
        <v/>
      </c>
      <c r="V336" s="149" t="str">
        <f>IF(Протокол!Y288="","",Протокол!Y288)</f>
        <v/>
      </c>
      <c r="W336" s="149" t="str">
        <f>IF(Протокол!Z288="","",Протокол!Z288)</f>
        <v/>
      </c>
      <c r="X336" s="149" t="str">
        <f>IF(Протокол!AA288="","",Протокол!AA288)</f>
        <v/>
      </c>
      <c r="Y336" s="149" t="str">
        <f>IF(AND(LEN(C336)&gt;0,Z336&gt;0,Z336&lt;21),Протокол!BF288,"")</f>
        <v/>
      </c>
      <c r="Z336" s="147" t="str">
        <f>IF(Протокол!F288="","",Протокол!F288)</f>
        <v/>
      </c>
      <c r="AB336" s="149" t="str">
        <f>IF(Протокол!BD288="","",Протокол!BD288)</f>
        <v/>
      </c>
      <c r="AC336" s="149" t="str">
        <f>IF(Протокол!BE288="","",Протокол!BE288)</f>
        <v/>
      </c>
    </row>
    <row r="337" spans="1:29" x14ac:dyDescent="0.2">
      <c r="A337" s="147">
        <f t="shared" si="5"/>
        <v>0</v>
      </c>
      <c r="B337" s="148">
        <f>IF(Протокол!B289="","",Протокол!B289)</f>
        <v>280</v>
      </c>
      <c r="C337" s="148" t="str">
        <f>IF(Протокол!F289="","",Протокол!C289)</f>
        <v/>
      </c>
      <c r="D337" s="149" t="str">
        <f>IF(Протокол!G289="","",Протокол!G289)</f>
        <v/>
      </c>
      <c r="E337" s="149" t="str">
        <f>IF(Протокол!H289="","",Протокол!H289)</f>
        <v/>
      </c>
      <c r="F337" s="149" t="str">
        <f>IF(Протокол!I289="","",Протокол!I289)</f>
        <v/>
      </c>
      <c r="G337" s="149" t="str">
        <f>IF(Протокол!J289="","",Протокол!J289)</f>
        <v/>
      </c>
      <c r="H337" s="149" t="str">
        <f>IF(Протокол!K289="","",Протокол!K289)</f>
        <v/>
      </c>
      <c r="I337" s="149" t="str">
        <f>IF(Протокол!L289="","",Протокол!L289)</f>
        <v/>
      </c>
      <c r="J337" s="149" t="str">
        <f>IF(Протокол!M289="","",Протокол!M289)</f>
        <v/>
      </c>
      <c r="K337" s="149" t="str">
        <f>IF(Протокол!N289="","",Протокол!N289)</f>
        <v/>
      </c>
      <c r="L337" s="149" t="str">
        <f>IF(Протокол!O289="","",Протокол!O289)</f>
        <v/>
      </c>
      <c r="M337" s="149" t="str">
        <f>IF(Протокол!P289="","",Протокол!P289)</f>
        <v/>
      </c>
      <c r="N337" s="149" t="str">
        <f>IF(Протокол!Q289="","",Протокол!Q289)</f>
        <v/>
      </c>
      <c r="O337" s="149" t="str">
        <f>IF(Протокол!R289="","",Протокол!R289)</f>
        <v/>
      </c>
      <c r="P337" s="149" t="str">
        <f>IF(Протокол!S289="","",Протокол!S289)</f>
        <v/>
      </c>
      <c r="Q337" s="149" t="str">
        <f>IF(Протокол!T289="","",Протокол!T289)</f>
        <v/>
      </c>
      <c r="R337" s="149" t="str">
        <f>IF(Протокол!U289="","",Протокол!U289)</f>
        <v/>
      </c>
      <c r="S337" s="149" t="str">
        <f>IF(Протокол!V289="","",Протокол!V289)</f>
        <v/>
      </c>
      <c r="T337" s="149" t="str">
        <f>IF(Протокол!W289="","",Протокол!W289)</f>
        <v/>
      </c>
      <c r="U337" s="149" t="str">
        <f>IF(Протокол!X289="","",Протокол!X289)</f>
        <v/>
      </c>
      <c r="V337" s="149" t="str">
        <f>IF(Протокол!Y289="","",Протокол!Y289)</f>
        <v/>
      </c>
      <c r="W337" s="149" t="str">
        <f>IF(Протокол!Z289="","",Протокол!Z289)</f>
        <v/>
      </c>
      <c r="X337" s="149" t="str">
        <f>IF(Протокол!AA289="","",Протокол!AA289)</f>
        <v/>
      </c>
      <c r="Y337" s="149" t="str">
        <f>IF(AND(LEN(C337)&gt;0,Z337&gt;0,Z337&lt;21),Протокол!BF289,"")</f>
        <v/>
      </c>
      <c r="Z337" s="147" t="str">
        <f>IF(Протокол!F289="","",Протокол!F289)</f>
        <v/>
      </c>
      <c r="AB337" s="149" t="str">
        <f>IF(Протокол!BD289="","",Протокол!BD289)</f>
        <v/>
      </c>
      <c r="AC337" s="149" t="str">
        <f>IF(Протокол!BE289="","",Протокол!BE289)</f>
        <v/>
      </c>
    </row>
    <row r="338" spans="1:29" x14ac:dyDescent="0.2">
      <c r="A338" s="147">
        <f t="shared" si="5"/>
        <v>0</v>
      </c>
      <c r="B338" s="148">
        <f>IF(Протокол!B290="","",Протокол!B290)</f>
        <v>281</v>
      </c>
      <c r="C338" s="148" t="str">
        <f>IF(Протокол!F290="","",Протокол!C290)</f>
        <v/>
      </c>
      <c r="D338" s="149" t="str">
        <f>IF(Протокол!G290="","",Протокол!G290)</f>
        <v/>
      </c>
      <c r="E338" s="149" t="str">
        <f>IF(Протокол!H290="","",Протокол!H290)</f>
        <v/>
      </c>
      <c r="F338" s="149" t="str">
        <f>IF(Протокол!I290="","",Протокол!I290)</f>
        <v/>
      </c>
      <c r="G338" s="149" t="str">
        <f>IF(Протокол!J290="","",Протокол!J290)</f>
        <v/>
      </c>
      <c r="H338" s="149" t="str">
        <f>IF(Протокол!K290="","",Протокол!K290)</f>
        <v/>
      </c>
      <c r="I338" s="149" t="str">
        <f>IF(Протокол!L290="","",Протокол!L290)</f>
        <v/>
      </c>
      <c r="J338" s="149" t="str">
        <f>IF(Протокол!M290="","",Протокол!M290)</f>
        <v/>
      </c>
      <c r="K338" s="149" t="str">
        <f>IF(Протокол!N290="","",Протокол!N290)</f>
        <v/>
      </c>
      <c r="L338" s="149" t="str">
        <f>IF(Протокол!O290="","",Протокол!O290)</f>
        <v/>
      </c>
      <c r="M338" s="149" t="str">
        <f>IF(Протокол!P290="","",Протокол!P290)</f>
        <v/>
      </c>
      <c r="N338" s="149" t="str">
        <f>IF(Протокол!Q290="","",Протокол!Q290)</f>
        <v/>
      </c>
      <c r="O338" s="149" t="str">
        <f>IF(Протокол!R290="","",Протокол!R290)</f>
        <v/>
      </c>
      <c r="P338" s="149" t="str">
        <f>IF(Протокол!S290="","",Протокол!S290)</f>
        <v/>
      </c>
      <c r="Q338" s="149" t="str">
        <f>IF(Протокол!T290="","",Протокол!T290)</f>
        <v/>
      </c>
      <c r="R338" s="149" t="str">
        <f>IF(Протокол!U290="","",Протокол!U290)</f>
        <v/>
      </c>
      <c r="S338" s="149" t="str">
        <f>IF(Протокол!V290="","",Протокол!V290)</f>
        <v/>
      </c>
      <c r="T338" s="149" t="str">
        <f>IF(Протокол!W290="","",Протокол!W290)</f>
        <v/>
      </c>
      <c r="U338" s="149" t="str">
        <f>IF(Протокол!X290="","",Протокол!X290)</f>
        <v/>
      </c>
      <c r="V338" s="149" t="str">
        <f>IF(Протокол!Y290="","",Протокол!Y290)</f>
        <v/>
      </c>
      <c r="W338" s="149" t="str">
        <f>IF(Протокол!Z290="","",Протокол!Z290)</f>
        <v/>
      </c>
      <c r="X338" s="149" t="str">
        <f>IF(Протокол!AA290="","",Протокол!AA290)</f>
        <v/>
      </c>
      <c r="Y338" s="149" t="str">
        <f>IF(AND(LEN(C338)&gt;0,Z338&gt;0,Z338&lt;21),Протокол!BF290,"")</f>
        <v/>
      </c>
      <c r="Z338" s="147" t="str">
        <f>IF(Протокол!F290="","",Протокол!F290)</f>
        <v/>
      </c>
      <c r="AB338" s="149" t="str">
        <f>IF(Протокол!BD290="","",Протокол!BD290)</f>
        <v/>
      </c>
      <c r="AC338" s="149" t="str">
        <f>IF(Протокол!BE290="","",Протокол!BE290)</f>
        <v/>
      </c>
    </row>
    <row r="339" spans="1:29" x14ac:dyDescent="0.2">
      <c r="A339" s="147">
        <f t="shared" si="5"/>
        <v>0</v>
      </c>
      <c r="B339" s="148">
        <f>IF(Протокол!B291="","",Протокол!B291)</f>
        <v>282</v>
      </c>
      <c r="C339" s="148" t="str">
        <f>IF(Протокол!F291="","",Протокол!C291)</f>
        <v/>
      </c>
      <c r="D339" s="149" t="str">
        <f>IF(Протокол!G291="","",Протокол!G291)</f>
        <v/>
      </c>
      <c r="E339" s="149" t="str">
        <f>IF(Протокол!H291="","",Протокол!H291)</f>
        <v/>
      </c>
      <c r="F339" s="149" t="str">
        <f>IF(Протокол!I291="","",Протокол!I291)</f>
        <v/>
      </c>
      <c r="G339" s="149" t="str">
        <f>IF(Протокол!J291="","",Протокол!J291)</f>
        <v/>
      </c>
      <c r="H339" s="149" t="str">
        <f>IF(Протокол!K291="","",Протокол!K291)</f>
        <v/>
      </c>
      <c r="I339" s="149" t="str">
        <f>IF(Протокол!L291="","",Протокол!L291)</f>
        <v/>
      </c>
      <c r="J339" s="149" t="str">
        <f>IF(Протокол!M291="","",Протокол!M291)</f>
        <v/>
      </c>
      <c r="K339" s="149" t="str">
        <f>IF(Протокол!N291="","",Протокол!N291)</f>
        <v/>
      </c>
      <c r="L339" s="149" t="str">
        <f>IF(Протокол!O291="","",Протокол!O291)</f>
        <v/>
      </c>
      <c r="M339" s="149" t="str">
        <f>IF(Протокол!P291="","",Протокол!P291)</f>
        <v/>
      </c>
      <c r="N339" s="149" t="str">
        <f>IF(Протокол!Q291="","",Протокол!Q291)</f>
        <v/>
      </c>
      <c r="O339" s="149" t="str">
        <f>IF(Протокол!R291="","",Протокол!R291)</f>
        <v/>
      </c>
      <c r="P339" s="149" t="str">
        <f>IF(Протокол!S291="","",Протокол!S291)</f>
        <v/>
      </c>
      <c r="Q339" s="149" t="str">
        <f>IF(Протокол!T291="","",Протокол!T291)</f>
        <v/>
      </c>
      <c r="R339" s="149" t="str">
        <f>IF(Протокол!U291="","",Протокол!U291)</f>
        <v/>
      </c>
      <c r="S339" s="149" t="str">
        <f>IF(Протокол!V291="","",Протокол!V291)</f>
        <v/>
      </c>
      <c r="T339" s="149" t="str">
        <f>IF(Протокол!W291="","",Протокол!W291)</f>
        <v/>
      </c>
      <c r="U339" s="149" t="str">
        <f>IF(Протокол!X291="","",Протокол!X291)</f>
        <v/>
      </c>
      <c r="V339" s="149" t="str">
        <f>IF(Протокол!Y291="","",Протокол!Y291)</f>
        <v/>
      </c>
      <c r="W339" s="149" t="str">
        <f>IF(Протокол!Z291="","",Протокол!Z291)</f>
        <v/>
      </c>
      <c r="X339" s="149" t="str">
        <f>IF(Протокол!AA291="","",Протокол!AA291)</f>
        <v/>
      </c>
      <c r="Y339" s="149" t="str">
        <f>IF(AND(LEN(C339)&gt;0,Z339&gt;0,Z339&lt;21),Протокол!BF291,"")</f>
        <v/>
      </c>
      <c r="Z339" s="147" t="str">
        <f>IF(Протокол!F291="","",Протокол!F291)</f>
        <v/>
      </c>
      <c r="AB339" s="149" t="str">
        <f>IF(Протокол!BD291="","",Протокол!BD291)</f>
        <v/>
      </c>
      <c r="AC339" s="149" t="str">
        <f>IF(Протокол!BE291="","",Протокол!BE291)</f>
        <v/>
      </c>
    </row>
    <row r="340" spans="1:29" x14ac:dyDescent="0.2">
      <c r="A340" s="147">
        <f t="shared" si="5"/>
        <v>0</v>
      </c>
      <c r="B340" s="148">
        <f>IF(Протокол!B292="","",Протокол!B292)</f>
        <v>283</v>
      </c>
      <c r="C340" s="148" t="str">
        <f>IF(Протокол!F292="","",Протокол!C292)</f>
        <v/>
      </c>
      <c r="D340" s="149" t="str">
        <f>IF(Протокол!G292="","",Протокол!G292)</f>
        <v/>
      </c>
      <c r="E340" s="149" t="str">
        <f>IF(Протокол!H292="","",Протокол!H292)</f>
        <v/>
      </c>
      <c r="F340" s="149" t="str">
        <f>IF(Протокол!I292="","",Протокол!I292)</f>
        <v/>
      </c>
      <c r="G340" s="149" t="str">
        <f>IF(Протокол!J292="","",Протокол!J292)</f>
        <v/>
      </c>
      <c r="H340" s="149" t="str">
        <f>IF(Протокол!K292="","",Протокол!K292)</f>
        <v/>
      </c>
      <c r="I340" s="149" t="str">
        <f>IF(Протокол!L292="","",Протокол!L292)</f>
        <v/>
      </c>
      <c r="J340" s="149" t="str">
        <f>IF(Протокол!M292="","",Протокол!M292)</f>
        <v/>
      </c>
      <c r="K340" s="149" t="str">
        <f>IF(Протокол!N292="","",Протокол!N292)</f>
        <v/>
      </c>
      <c r="L340" s="149" t="str">
        <f>IF(Протокол!O292="","",Протокол!O292)</f>
        <v/>
      </c>
      <c r="M340" s="149" t="str">
        <f>IF(Протокол!P292="","",Протокол!P292)</f>
        <v/>
      </c>
      <c r="N340" s="149" t="str">
        <f>IF(Протокол!Q292="","",Протокол!Q292)</f>
        <v/>
      </c>
      <c r="O340" s="149" t="str">
        <f>IF(Протокол!R292="","",Протокол!R292)</f>
        <v/>
      </c>
      <c r="P340" s="149" t="str">
        <f>IF(Протокол!S292="","",Протокол!S292)</f>
        <v/>
      </c>
      <c r="Q340" s="149" t="str">
        <f>IF(Протокол!T292="","",Протокол!T292)</f>
        <v/>
      </c>
      <c r="R340" s="149" t="str">
        <f>IF(Протокол!U292="","",Протокол!U292)</f>
        <v/>
      </c>
      <c r="S340" s="149" t="str">
        <f>IF(Протокол!V292="","",Протокол!V292)</f>
        <v/>
      </c>
      <c r="T340" s="149" t="str">
        <f>IF(Протокол!W292="","",Протокол!W292)</f>
        <v/>
      </c>
      <c r="U340" s="149" t="str">
        <f>IF(Протокол!X292="","",Протокол!X292)</f>
        <v/>
      </c>
      <c r="V340" s="149" t="str">
        <f>IF(Протокол!Y292="","",Протокол!Y292)</f>
        <v/>
      </c>
      <c r="W340" s="149" t="str">
        <f>IF(Протокол!Z292="","",Протокол!Z292)</f>
        <v/>
      </c>
      <c r="X340" s="149" t="str">
        <f>IF(Протокол!AA292="","",Протокол!AA292)</f>
        <v/>
      </c>
      <c r="Y340" s="149" t="str">
        <f>IF(AND(LEN(C340)&gt;0,Z340&gt;0,Z340&lt;21),Протокол!BF292,"")</f>
        <v/>
      </c>
      <c r="Z340" s="147" t="str">
        <f>IF(Протокол!F292="","",Протокол!F292)</f>
        <v/>
      </c>
      <c r="AB340" s="149" t="str">
        <f>IF(Протокол!BD292="","",Протокол!BD292)</f>
        <v/>
      </c>
      <c r="AC340" s="149" t="str">
        <f>IF(Протокол!BE292="","",Протокол!BE292)</f>
        <v/>
      </c>
    </row>
    <row r="341" spans="1:29" x14ac:dyDescent="0.2">
      <c r="A341" s="147">
        <f t="shared" si="5"/>
        <v>0</v>
      </c>
      <c r="B341" s="148">
        <f>IF(Протокол!B293="","",Протокол!B293)</f>
        <v>284</v>
      </c>
      <c r="C341" s="148" t="str">
        <f>IF(Протокол!F293="","",Протокол!C293)</f>
        <v/>
      </c>
      <c r="D341" s="149" t="str">
        <f>IF(Протокол!G293="","",Протокол!G293)</f>
        <v/>
      </c>
      <c r="E341" s="149" t="str">
        <f>IF(Протокол!H293="","",Протокол!H293)</f>
        <v/>
      </c>
      <c r="F341" s="149" t="str">
        <f>IF(Протокол!I293="","",Протокол!I293)</f>
        <v/>
      </c>
      <c r="G341" s="149" t="str">
        <f>IF(Протокол!J293="","",Протокол!J293)</f>
        <v/>
      </c>
      <c r="H341" s="149" t="str">
        <f>IF(Протокол!K293="","",Протокол!K293)</f>
        <v/>
      </c>
      <c r="I341" s="149" t="str">
        <f>IF(Протокол!L293="","",Протокол!L293)</f>
        <v/>
      </c>
      <c r="J341" s="149" t="str">
        <f>IF(Протокол!M293="","",Протокол!M293)</f>
        <v/>
      </c>
      <c r="K341" s="149" t="str">
        <f>IF(Протокол!N293="","",Протокол!N293)</f>
        <v/>
      </c>
      <c r="L341" s="149" t="str">
        <f>IF(Протокол!O293="","",Протокол!O293)</f>
        <v/>
      </c>
      <c r="M341" s="149" t="str">
        <f>IF(Протокол!P293="","",Протокол!P293)</f>
        <v/>
      </c>
      <c r="N341" s="149" t="str">
        <f>IF(Протокол!Q293="","",Протокол!Q293)</f>
        <v/>
      </c>
      <c r="O341" s="149" t="str">
        <f>IF(Протокол!R293="","",Протокол!R293)</f>
        <v/>
      </c>
      <c r="P341" s="149" t="str">
        <f>IF(Протокол!S293="","",Протокол!S293)</f>
        <v/>
      </c>
      <c r="Q341" s="149" t="str">
        <f>IF(Протокол!T293="","",Протокол!T293)</f>
        <v/>
      </c>
      <c r="R341" s="149" t="str">
        <f>IF(Протокол!U293="","",Протокол!U293)</f>
        <v/>
      </c>
      <c r="S341" s="149" t="str">
        <f>IF(Протокол!V293="","",Протокол!V293)</f>
        <v/>
      </c>
      <c r="T341" s="149" t="str">
        <f>IF(Протокол!W293="","",Протокол!W293)</f>
        <v/>
      </c>
      <c r="U341" s="149" t="str">
        <f>IF(Протокол!X293="","",Протокол!X293)</f>
        <v/>
      </c>
      <c r="V341" s="149" t="str">
        <f>IF(Протокол!Y293="","",Протокол!Y293)</f>
        <v/>
      </c>
      <c r="W341" s="149" t="str">
        <f>IF(Протокол!Z293="","",Протокол!Z293)</f>
        <v/>
      </c>
      <c r="X341" s="149" t="str">
        <f>IF(Протокол!AA293="","",Протокол!AA293)</f>
        <v/>
      </c>
      <c r="Y341" s="149" t="str">
        <f>IF(AND(LEN(C341)&gt;0,Z341&gt;0,Z341&lt;21),Протокол!BF293,"")</f>
        <v/>
      </c>
      <c r="Z341" s="147" t="str">
        <f>IF(Протокол!F293="","",Протокол!F293)</f>
        <v/>
      </c>
      <c r="AB341" s="149" t="str">
        <f>IF(Протокол!BD293="","",Протокол!BD293)</f>
        <v/>
      </c>
      <c r="AC341" s="149" t="str">
        <f>IF(Протокол!BE293="","",Протокол!BE293)</f>
        <v/>
      </c>
    </row>
    <row r="342" spans="1:29" x14ac:dyDescent="0.2">
      <c r="A342" s="147">
        <f t="shared" si="5"/>
        <v>0</v>
      </c>
      <c r="B342" s="148">
        <f>IF(Протокол!B294="","",Протокол!B294)</f>
        <v>285</v>
      </c>
      <c r="C342" s="148" t="str">
        <f>IF(Протокол!F294="","",Протокол!C294)</f>
        <v/>
      </c>
      <c r="D342" s="149" t="str">
        <f>IF(Протокол!G294="","",Протокол!G294)</f>
        <v/>
      </c>
      <c r="E342" s="149" t="str">
        <f>IF(Протокол!H294="","",Протокол!H294)</f>
        <v/>
      </c>
      <c r="F342" s="149" t="str">
        <f>IF(Протокол!I294="","",Протокол!I294)</f>
        <v/>
      </c>
      <c r="G342" s="149" t="str">
        <f>IF(Протокол!J294="","",Протокол!J294)</f>
        <v/>
      </c>
      <c r="H342" s="149" t="str">
        <f>IF(Протокол!K294="","",Протокол!K294)</f>
        <v/>
      </c>
      <c r="I342" s="149" t="str">
        <f>IF(Протокол!L294="","",Протокол!L294)</f>
        <v/>
      </c>
      <c r="J342" s="149" t="str">
        <f>IF(Протокол!M294="","",Протокол!M294)</f>
        <v/>
      </c>
      <c r="K342" s="149" t="str">
        <f>IF(Протокол!N294="","",Протокол!N294)</f>
        <v/>
      </c>
      <c r="L342" s="149" t="str">
        <f>IF(Протокол!O294="","",Протокол!O294)</f>
        <v/>
      </c>
      <c r="M342" s="149" t="str">
        <f>IF(Протокол!P294="","",Протокол!P294)</f>
        <v/>
      </c>
      <c r="N342" s="149" t="str">
        <f>IF(Протокол!Q294="","",Протокол!Q294)</f>
        <v/>
      </c>
      <c r="O342" s="149" t="str">
        <f>IF(Протокол!R294="","",Протокол!R294)</f>
        <v/>
      </c>
      <c r="P342" s="149" t="str">
        <f>IF(Протокол!S294="","",Протокол!S294)</f>
        <v/>
      </c>
      <c r="Q342" s="149" t="str">
        <f>IF(Протокол!T294="","",Протокол!T294)</f>
        <v/>
      </c>
      <c r="R342" s="149" t="str">
        <f>IF(Протокол!U294="","",Протокол!U294)</f>
        <v/>
      </c>
      <c r="S342" s="149" t="str">
        <f>IF(Протокол!V294="","",Протокол!V294)</f>
        <v/>
      </c>
      <c r="T342" s="149" t="str">
        <f>IF(Протокол!W294="","",Протокол!W294)</f>
        <v/>
      </c>
      <c r="U342" s="149" t="str">
        <f>IF(Протокол!X294="","",Протокол!X294)</f>
        <v/>
      </c>
      <c r="V342" s="149" t="str">
        <f>IF(Протокол!Y294="","",Протокол!Y294)</f>
        <v/>
      </c>
      <c r="W342" s="149" t="str">
        <f>IF(Протокол!Z294="","",Протокол!Z294)</f>
        <v/>
      </c>
      <c r="X342" s="149" t="str">
        <f>IF(Протокол!AA294="","",Протокол!AA294)</f>
        <v/>
      </c>
      <c r="Y342" s="149" t="str">
        <f>IF(AND(LEN(C342)&gt;0,Z342&gt;0,Z342&lt;21),Протокол!BF294,"")</f>
        <v/>
      </c>
      <c r="Z342" s="147" t="str">
        <f>IF(Протокол!F294="","",Протокол!F294)</f>
        <v/>
      </c>
      <c r="AB342" s="149" t="str">
        <f>IF(Протокол!BD294="","",Протокол!BD294)</f>
        <v/>
      </c>
      <c r="AC342" s="149" t="str">
        <f>IF(Протокол!BE294="","",Протокол!BE294)</f>
        <v/>
      </c>
    </row>
    <row r="343" spans="1:29" x14ac:dyDescent="0.2">
      <c r="A343" s="147">
        <f t="shared" si="5"/>
        <v>0</v>
      </c>
      <c r="B343" s="148">
        <f>IF(Протокол!B295="","",Протокол!B295)</f>
        <v>286</v>
      </c>
      <c r="C343" s="148" t="str">
        <f>IF(Протокол!F295="","",Протокол!C295)</f>
        <v/>
      </c>
      <c r="D343" s="149" t="str">
        <f>IF(Протокол!G295="","",Протокол!G295)</f>
        <v/>
      </c>
      <c r="E343" s="149" t="str">
        <f>IF(Протокол!H295="","",Протокол!H295)</f>
        <v/>
      </c>
      <c r="F343" s="149" t="str">
        <f>IF(Протокол!I295="","",Протокол!I295)</f>
        <v/>
      </c>
      <c r="G343" s="149" t="str">
        <f>IF(Протокол!J295="","",Протокол!J295)</f>
        <v/>
      </c>
      <c r="H343" s="149" t="str">
        <f>IF(Протокол!K295="","",Протокол!K295)</f>
        <v/>
      </c>
      <c r="I343" s="149" t="str">
        <f>IF(Протокол!L295="","",Протокол!L295)</f>
        <v/>
      </c>
      <c r="J343" s="149" t="str">
        <f>IF(Протокол!M295="","",Протокол!M295)</f>
        <v/>
      </c>
      <c r="K343" s="149" t="str">
        <f>IF(Протокол!N295="","",Протокол!N295)</f>
        <v/>
      </c>
      <c r="L343" s="149" t="str">
        <f>IF(Протокол!O295="","",Протокол!O295)</f>
        <v/>
      </c>
      <c r="M343" s="149" t="str">
        <f>IF(Протокол!P295="","",Протокол!P295)</f>
        <v/>
      </c>
      <c r="N343" s="149" t="str">
        <f>IF(Протокол!Q295="","",Протокол!Q295)</f>
        <v/>
      </c>
      <c r="O343" s="149" t="str">
        <f>IF(Протокол!R295="","",Протокол!R295)</f>
        <v/>
      </c>
      <c r="P343" s="149" t="str">
        <f>IF(Протокол!S295="","",Протокол!S295)</f>
        <v/>
      </c>
      <c r="Q343" s="149" t="str">
        <f>IF(Протокол!T295="","",Протокол!T295)</f>
        <v/>
      </c>
      <c r="R343" s="149" t="str">
        <f>IF(Протокол!U295="","",Протокол!U295)</f>
        <v/>
      </c>
      <c r="S343" s="149" t="str">
        <f>IF(Протокол!V295="","",Протокол!V295)</f>
        <v/>
      </c>
      <c r="T343" s="149" t="str">
        <f>IF(Протокол!W295="","",Протокол!W295)</f>
        <v/>
      </c>
      <c r="U343" s="149" t="str">
        <f>IF(Протокол!X295="","",Протокол!X295)</f>
        <v/>
      </c>
      <c r="V343" s="149" t="str">
        <f>IF(Протокол!Y295="","",Протокол!Y295)</f>
        <v/>
      </c>
      <c r="W343" s="149" t="str">
        <f>IF(Протокол!Z295="","",Протокол!Z295)</f>
        <v/>
      </c>
      <c r="X343" s="149" t="str">
        <f>IF(Протокол!AA295="","",Протокол!AA295)</f>
        <v/>
      </c>
      <c r="Y343" s="149" t="str">
        <f>IF(AND(LEN(C343)&gt;0,Z343&gt;0,Z343&lt;21),Протокол!BF295,"")</f>
        <v/>
      </c>
      <c r="Z343" s="147" t="str">
        <f>IF(Протокол!F295="","",Протокол!F295)</f>
        <v/>
      </c>
      <c r="AB343" s="149" t="str">
        <f>IF(Протокол!BD295="","",Протокол!BD295)</f>
        <v/>
      </c>
      <c r="AC343" s="149" t="str">
        <f>IF(Протокол!BE295="","",Протокол!BE295)</f>
        <v/>
      </c>
    </row>
    <row r="344" spans="1:29" x14ac:dyDescent="0.2">
      <c r="A344" s="147">
        <f t="shared" si="5"/>
        <v>0</v>
      </c>
      <c r="B344" s="148">
        <f>IF(Протокол!B296="","",Протокол!B296)</f>
        <v>287</v>
      </c>
      <c r="C344" s="148" t="str">
        <f>IF(Протокол!F296="","",Протокол!C296)</f>
        <v/>
      </c>
      <c r="D344" s="149" t="str">
        <f>IF(Протокол!G296="","",Протокол!G296)</f>
        <v/>
      </c>
      <c r="E344" s="149" t="str">
        <f>IF(Протокол!H296="","",Протокол!H296)</f>
        <v/>
      </c>
      <c r="F344" s="149" t="str">
        <f>IF(Протокол!I296="","",Протокол!I296)</f>
        <v/>
      </c>
      <c r="G344" s="149" t="str">
        <f>IF(Протокол!J296="","",Протокол!J296)</f>
        <v/>
      </c>
      <c r="H344" s="149" t="str">
        <f>IF(Протокол!K296="","",Протокол!K296)</f>
        <v/>
      </c>
      <c r="I344" s="149" t="str">
        <f>IF(Протокол!L296="","",Протокол!L296)</f>
        <v/>
      </c>
      <c r="J344" s="149" t="str">
        <f>IF(Протокол!M296="","",Протокол!M296)</f>
        <v/>
      </c>
      <c r="K344" s="149" t="str">
        <f>IF(Протокол!N296="","",Протокол!N296)</f>
        <v/>
      </c>
      <c r="L344" s="149" t="str">
        <f>IF(Протокол!O296="","",Протокол!O296)</f>
        <v/>
      </c>
      <c r="M344" s="149" t="str">
        <f>IF(Протокол!P296="","",Протокол!P296)</f>
        <v/>
      </c>
      <c r="N344" s="149" t="str">
        <f>IF(Протокол!Q296="","",Протокол!Q296)</f>
        <v/>
      </c>
      <c r="O344" s="149" t="str">
        <f>IF(Протокол!R296="","",Протокол!R296)</f>
        <v/>
      </c>
      <c r="P344" s="149" t="str">
        <f>IF(Протокол!S296="","",Протокол!S296)</f>
        <v/>
      </c>
      <c r="Q344" s="149" t="str">
        <f>IF(Протокол!T296="","",Протокол!T296)</f>
        <v/>
      </c>
      <c r="R344" s="149" t="str">
        <f>IF(Протокол!U296="","",Протокол!U296)</f>
        <v/>
      </c>
      <c r="S344" s="149" t="str">
        <f>IF(Протокол!V296="","",Протокол!V296)</f>
        <v/>
      </c>
      <c r="T344" s="149" t="str">
        <f>IF(Протокол!W296="","",Протокол!W296)</f>
        <v/>
      </c>
      <c r="U344" s="149" t="str">
        <f>IF(Протокол!X296="","",Протокол!X296)</f>
        <v/>
      </c>
      <c r="V344" s="149" t="str">
        <f>IF(Протокол!Y296="","",Протокол!Y296)</f>
        <v/>
      </c>
      <c r="W344" s="149" t="str">
        <f>IF(Протокол!Z296="","",Протокол!Z296)</f>
        <v/>
      </c>
      <c r="X344" s="149" t="str">
        <f>IF(Протокол!AA296="","",Протокол!AA296)</f>
        <v/>
      </c>
      <c r="Y344" s="149" t="str">
        <f>IF(AND(LEN(C344)&gt;0,Z344&gt;0,Z344&lt;21),Протокол!BF296,"")</f>
        <v/>
      </c>
      <c r="Z344" s="147" t="str">
        <f>IF(Протокол!F296="","",Протокол!F296)</f>
        <v/>
      </c>
      <c r="AB344" s="149" t="str">
        <f>IF(Протокол!BD296="","",Протокол!BD296)</f>
        <v/>
      </c>
      <c r="AC344" s="149" t="str">
        <f>IF(Протокол!BE296="","",Протокол!BE296)</f>
        <v/>
      </c>
    </row>
    <row r="345" spans="1:29" x14ac:dyDescent="0.2">
      <c r="A345" s="147">
        <f t="shared" si="5"/>
        <v>0</v>
      </c>
      <c r="B345" s="148">
        <f>IF(Протокол!B297="","",Протокол!B297)</f>
        <v>288</v>
      </c>
      <c r="C345" s="148" t="str">
        <f>IF(Протокол!F297="","",Протокол!C297)</f>
        <v/>
      </c>
      <c r="D345" s="149" t="str">
        <f>IF(Протокол!G297="","",Протокол!G297)</f>
        <v/>
      </c>
      <c r="E345" s="149" t="str">
        <f>IF(Протокол!H297="","",Протокол!H297)</f>
        <v/>
      </c>
      <c r="F345" s="149" t="str">
        <f>IF(Протокол!I297="","",Протокол!I297)</f>
        <v/>
      </c>
      <c r="G345" s="149" t="str">
        <f>IF(Протокол!J297="","",Протокол!J297)</f>
        <v/>
      </c>
      <c r="H345" s="149" t="str">
        <f>IF(Протокол!K297="","",Протокол!K297)</f>
        <v/>
      </c>
      <c r="I345" s="149" t="str">
        <f>IF(Протокол!L297="","",Протокол!L297)</f>
        <v/>
      </c>
      <c r="J345" s="149" t="str">
        <f>IF(Протокол!M297="","",Протокол!M297)</f>
        <v/>
      </c>
      <c r="K345" s="149" t="str">
        <f>IF(Протокол!N297="","",Протокол!N297)</f>
        <v/>
      </c>
      <c r="L345" s="149" t="str">
        <f>IF(Протокол!O297="","",Протокол!O297)</f>
        <v/>
      </c>
      <c r="M345" s="149" t="str">
        <f>IF(Протокол!P297="","",Протокол!P297)</f>
        <v/>
      </c>
      <c r="N345" s="149" t="str">
        <f>IF(Протокол!Q297="","",Протокол!Q297)</f>
        <v/>
      </c>
      <c r="O345" s="149" t="str">
        <f>IF(Протокол!R297="","",Протокол!R297)</f>
        <v/>
      </c>
      <c r="P345" s="149" t="str">
        <f>IF(Протокол!S297="","",Протокол!S297)</f>
        <v/>
      </c>
      <c r="Q345" s="149" t="str">
        <f>IF(Протокол!T297="","",Протокол!T297)</f>
        <v/>
      </c>
      <c r="R345" s="149" t="str">
        <f>IF(Протокол!U297="","",Протокол!U297)</f>
        <v/>
      </c>
      <c r="S345" s="149" t="str">
        <f>IF(Протокол!V297="","",Протокол!V297)</f>
        <v/>
      </c>
      <c r="T345" s="149" t="str">
        <f>IF(Протокол!W297="","",Протокол!W297)</f>
        <v/>
      </c>
      <c r="U345" s="149" t="str">
        <f>IF(Протокол!X297="","",Протокол!X297)</f>
        <v/>
      </c>
      <c r="V345" s="149" t="str">
        <f>IF(Протокол!Y297="","",Протокол!Y297)</f>
        <v/>
      </c>
      <c r="W345" s="149" t="str">
        <f>IF(Протокол!Z297="","",Протокол!Z297)</f>
        <v/>
      </c>
      <c r="X345" s="149" t="str">
        <f>IF(Протокол!AA297="","",Протокол!AA297)</f>
        <v/>
      </c>
      <c r="Y345" s="149" t="str">
        <f>IF(AND(LEN(C345)&gt;0,Z345&gt;0,Z345&lt;21),Протокол!BF297,"")</f>
        <v/>
      </c>
      <c r="Z345" s="147" t="str">
        <f>IF(Протокол!F297="","",Протокол!F297)</f>
        <v/>
      </c>
      <c r="AB345" s="149" t="str">
        <f>IF(Протокол!BD297="","",Протокол!BD297)</f>
        <v/>
      </c>
      <c r="AC345" s="149" t="str">
        <f>IF(Протокол!BE297="","",Протокол!BE297)</f>
        <v/>
      </c>
    </row>
    <row r="346" spans="1:29" x14ac:dyDescent="0.2">
      <c r="A346" s="147">
        <f t="shared" si="5"/>
        <v>0</v>
      </c>
      <c r="B346" s="148">
        <f>IF(Протокол!B298="","",Протокол!B298)</f>
        <v>289</v>
      </c>
      <c r="C346" s="148" t="str">
        <f>IF(Протокол!F298="","",Протокол!C298)</f>
        <v/>
      </c>
      <c r="D346" s="149" t="str">
        <f>IF(Протокол!G298="","",Протокол!G298)</f>
        <v/>
      </c>
      <c r="E346" s="149" t="str">
        <f>IF(Протокол!H298="","",Протокол!H298)</f>
        <v/>
      </c>
      <c r="F346" s="149" t="str">
        <f>IF(Протокол!I298="","",Протокол!I298)</f>
        <v/>
      </c>
      <c r="G346" s="149" t="str">
        <f>IF(Протокол!J298="","",Протокол!J298)</f>
        <v/>
      </c>
      <c r="H346" s="149" t="str">
        <f>IF(Протокол!K298="","",Протокол!K298)</f>
        <v/>
      </c>
      <c r="I346" s="149" t="str">
        <f>IF(Протокол!L298="","",Протокол!L298)</f>
        <v/>
      </c>
      <c r="J346" s="149" t="str">
        <f>IF(Протокол!M298="","",Протокол!M298)</f>
        <v/>
      </c>
      <c r="K346" s="149" t="str">
        <f>IF(Протокол!N298="","",Протокол!N298)</f>
        <v/>
      </c>
      <c r="L346" s="149" t="str">
        <f>IF(Протокол!O298="","",Протокол!O298)</f>
        <v/>
      </c>
      <c r="M346" s="149" t="str">
        <f>IF(Протокол!P298="","",Протокол!P298)</f>
        <v/>
      </c>
      <c r="N346" s="149" t="str">
        <f>IF(Протокол!Q298="","",Протокол!Q298)</f>
        <v/>
      </c>
      <c r="O346" s="149" t="str">
        <f>IF(Протокол!R298="","",Протокол!R298)</f>
        <v/>
      </c>
      <c r="P346" s="149" t="str">
        <f>IF(Протокол!S298="","",Протокол!S298)</f>
        <v/>
      </c>
      <c r="Q346" s="149" t="str">
        <f>IF(Протокол!T298="","",Протокол!T298)</f>
        <v/>
      </c>
      <c r="R346" s="149" t="str">
        <f>IF(Протокол!U298="","",Протокол!U298)</f>
        <v/>
      </c>
      <c r="S346" s="149" t="str">
        <f>IF(Протокол!V298="","",Протокол!V298)</f>
        <v/>
      </c>
      <c r="T346" s="149" t="str">
        <f>IF(Протокол!W298="","",Протокол!W298)</f>
        <v/>
      </c>
      <c r="U346" s="149" t="str">
        <f>IF(Протокол!X298="","",Протокол!X298)</f>
        <v/>
      </c>
      <c r="V346" s="149" t="str">
        <f>IF(Протокол!Y298="","",Протокол!Y298)</f>
        <v/>
      </c>
      <c r="W346" s="149" t="str">
        <f>IF(Протокол!Z298="","",Протокол!Z298)</f>
        <v/>
      </c>
      <c r="X346" s="149" t="str">
        <f>IF(Протокол!AA298="","",Протокол!AA298)</f>
        <v/>
      </c>
      <c r="Y346" s="149" t="str">
        <f>IF(AND(LEN(C346)&gt;0,Z346&gt;0,Z346&lt;21),Протокол!BF298,"")</f>
        <v/>
      </c>
      <c r="Z346" s="147" t="str">
        <f>IF(Протокол!F298="","",Протокол!F298)</f>
        <v/>
      </c>
      <c r="AB346" s="149" t="str">
        <f>IF(Протокол!BD298="","",Протокол!BD298)</f>
        <v/>
      </c>
      <c r="AC346" s="149" t="str">
        <f>IF(Протокол!BE298="","",Протокол!BE298)</f>
        <v/>
      </c>
    </row>
    <row r="347" spans="1:29" x14ac:dyDescent="0.2">
      <c r="A347" s="147">
        <f t="shared" si="5"/>
        <v>0</v>
      </c>
      <c r="B347" s="148">
        <f>IF(Протокол!B299="","",Протокол!B299)</f>
        <v>290</v>
      </c>
      <c r="C347" s="148" t="str">
        <f>IF(Протокол!F299="","",Протокол!C299)</f>
        <v/>
      </c>
      <c r="D347" s="149" t="str">
        <f>IF(Протокол!G299="","",Протокол!G299)</f>
        <v/>
      </c>
      <c r="E347" s="149" t="str">
        <f>IF(Протокол!H299="","",Протокол!H299)</f>
        <v/>
      </c>
      <c r="F347" s="149" t="str">
        <f>IF(Протокол!I299="","",Протокол!I299)</f>
        <v/>
      </c>
      <c r="G347" s="149" t="str">
        <f>IF(Протокол!J299="","",Протокол!J299)</f>
        <v/>
      </c>
      <c r="H347" s="149" t="str">
        <f>IF(Протокол!K299="","",Протокол!K299)</f>
        <v/>
      </c>
      <c r="I347" s="149" t="str">
        <f>IF(Протокол!L299="","",Протокол!L299)</f>
        <v/>
      </c>
      <c r="J347" s="149" t="str">
        <f>IF(Протокол!M299="","",Протокол!M299)</f>
        <v/>
      </c>
      <c r="K347" s="149" t="str">
        <f>IF(Протокол!N299="","",Протокол!N299)</f>
        <v/>
      </c>
      <c r="L347" s="149" t="str">
        <f>IF(Протокол!O299="","",Протокол!O299)</f>
        <v/>
      </c>
      <c r="M347" s="149" t="str">
        <f>IF(Протокол!P299="","",Протокол!P299)</f>
        <v/>
      </c>
      <c r="N347" s="149" t="str">
        <f>IF(Протокол!Q299="","",Протокол!Q299)</f>
        <v/>
      </c>
      <c r="O347" s="149" t="str">
        <f>IF(Протокол!R299="","",Протокол!R299)</f>
        <v/>
      </c>
      <c r="P347" s="149" t="str">
        <f>IF(Протокол!S299="","",Протокол!S299)</f>
        <v/>
      </c>
      <c r="Q347" s="149" t="str">
        <f>IF(Протокол!T299="","",Протокол!T299)</f>
        <v/>
      </c>
      <c r="R347" s="149" t="str">
        <f>IF(Протокол!U299="","",Протокол!U299)</f>
        <v/>
      </c>
      <c r="S347" s="149" t="str">
        <f>IF(Протокол!V299="","",Протокол!V299)</f>
        <v/>
      </c>
      <c r="T347" s="149" t="str">
        <f>IF(Протокол!W299="","",Протокол!W299)</f>
        <v/>
      </c>
      <c r="U347" s="149" t="str">
        <f>IF(Протокол!X299="","",Протокол!X299)</f>
        <v/>
      </c>
      <c r="V347" s="149" t="str">
        <f>IF(Протокол!Y299="","",Протокол!Y299)</f>
        <v/>
      </c>
      <c r="W347" s="149" t="str">
        <f>IF(Протокол!Z299="","",Протокол!Z299)</f>
        <v/>
      </c>
      <c r="X347" s="149" t="str">
        <f>IF(Протокол!AA299="","",Протокол!AA299)</f>
        <v/>
      </c>
      <c r="Y347" s="149" t="str">
        <f>IF(AND(LEN(C347)&gt;0,Z347&gt;0,Z347&lt;21),Протокол!BF299,"")</f>
        <v/>
      </c>
      <c r="Z347" s="147" t="str">
        <f>IF(Протокол!F299="","",Протокол!F299)</f>
        <v/>
      </c>
      <c r="AB347" s="149" t="str">
        <f>IF(Протокол!BD299="","",Протокол!BD299)</f>
        <v/>
      </c>
      <c r="AC347" s="149" t="str">
        <f>IF(Протокол!BE299="","",Протокол!BE299)</f>
        <v/>
      </c>
    </row>
    <row r="348" spans="1:29" x14ac:dyDescent="0.2">
      <c r="A348" s="147">
        <f t="shared" si="5"/>
        <v>0</v>
      </c>
      <c r="B348" s="148">
        <f>IF(Протокол!B300="","",Протокол!B300)</f>
        <v>291</v>
      </c>
      <c r="C348" s="148" t="str">
        <f>IF(Протокол!F300="","",Протокол!C300)</f>
        <v/>
      </c>
      <c r="D348" s="149" t="str">
        <f>IF(Протокол!G300="","",Протокол!G300)</f>
        <v/>
      </c>
      <c r="E348" s="149" t="str">
        <f>IF(Протокол!H300="","",Протокол!H300)</f>
        <v/>
      </c>
      <c r="F348" s="149" t="str">
        <f>IF(Протокол!I300="","",Протокол!I300)</f>
        <v/>
      </c>
      <c r="G348" s="149" t="str">
        <f>IF(Протокол!J300="","",Протокол!J300)</f>
        <v/>
      </c>
      <c r="H348" s="149" t="str">
        <f>IF(Протокол!K300="","",Протокол!K300)</f>
        <v/>
      </c>
      <c r="I348" s="149" t="str">
        <f>IF(Протокол!L300="","",Протокол!L300)</f>
        <v/>
      </c>
      <c r="J348" s="149" t="str">
        <f>IF(Протокол!M300="","",Протокол!M300)</f>
        <v/>
      </c>
      <c r="K348" s="149" t="str">
        <f>IF(Протокол!N300="","",Протокол!N300)</f>
        <v/>
      </c>
      <c r="L348" s="149" t="str">
        <f>IF(Протокол!O300="","",Протокол!O300)</f>
        <v/>
      </c>
      <c r="M348" s="149" t="str">
        <f>IF(Протокол!P300="","",Протокол!P300)</f>
        <v/>
      </c>
      <c r="N348" s="149" t="str">
        <f>IF(Протокол!Q300="","",Протокол!Q300)</f>
        <v/>
      </c>
      <c r="O348" s="149" t="str">
        <f>IF(Протокол!R300="","",Протокол!R300)</f>
        <v/>
      </c>
      <c r="P348" s="149" t="str">
        <f>IF(Протокол!S300="","",Протокол!S300)</f>
        <v/>
      </c>
      <c r="Q348" s="149" t="str">
        <f>IF(Протокол!T300="","",Протокол!T300)</f>
        <v/>
      </c>
      <c r="R348" s="149" t="str">
        <f>IF(Протокол!U300="","",Протокол!U300)</f>
        <v/>
      </c>
      <c r="S348" s="149" t="str">
        <f>IF(Протокол!V300="","",Протокол!V300)</f>
        <v/>
      </c>
      <c r="T348" s="149" t="str">
        <f>IF(Протокол!W300="","",Протокол!W300)</f>
        <v/>
      </c>
      <c r="U348" s="149" t="str">
        <f>IF(Протокол!X300="","",Протокол!X300)</f>
        <v/>
      </c>
      <c r="V348" s="149" t="str">
        <f>IF(Протокол!Y300="","",Протокол!Y300)</f>
        <v/>
      </c>
      <c r="W348" s="149" t="str">
        <f>IF(Протокол!Z300="","",Протокол!Z300)</f>
        <v/>
      </c>
      <c r="X348" s="149" t="str">
        <f>IF(Протокол!AA300="","",Протокол!AA300)</f>
        <v/>
      </c>
      <c r="Y348" s="149" t="str">
        <f>IF(AND(LEN(C348)&gt;0,Z348&gt;0,Z348&lt;21),Протокол!BF300,"")</f>
        <v/>
      </c>
      <c r="Z348" s="147" t="str">
        <f>IF(Протокол!F300="","",Протокол!F300)</f>
        <v/>
      </c>
      <c r="AB348" s="149" t="str">
        <f>IF(Протокол!BD300="","",Протокол!BD300)</f>
        <v/>
      </c>
      <c r="AC348" s="149" t="str">
        <f>IF(Протокол!BE300="","",Протокол!BE300)</f>
        <v/>
      </c>
    </row>
    <row r="349" spans="1:29" x14ac:dyDescent="0.2">
      <c r="A349" s="147">
        <f t="shared" si="5"/>
        <v>0</v>
      </c>
      <c r="B349" s="148">
        <f>IF(Протокол!B301="","",Протокол!B301)</f>
        <v>292</v>
      </c>
      <c r="C349" s="148" t="str">
        <f>IF(Протокол!F301="","",Протокол!C301)</f>
        <v/>
      </c>
      <c r="D349" s="149" t="str">
        <f>IF(Протокол!G301="","",Протокол!G301)</f>
        <v/>
      </c>
      <c r="E349" s="149" t="str">
        <f>IF(Протокол!H301="","",Протокол!H301)</f>
        <v/>
      </c>
      <c r="F349" s="149" t="str">
        <f>IF(Протокол!I301="","",Протокол!I301)</f>
        <v/>
      </c>
      <c r="G349" s="149" t="str">
        <f>IF(Протокол!J301="","",Протокол!J301)</f>
        <v/>
      </c>
      <c r="H349" s="149" t="str">
        <f>IF(Протокол!K301="","",Протокол!K301)</f>
        <v/>
      </c>
      <c r="I349" s="149" t="str">
        <f>IF(Протокол!L301="","",Протокол!L301)</f>
        <v/>
      </c>
      <c r="J349" s="149" t="str">
        <f>IF(Протокол!M301="","",Протокол!M301)</f>
        <v/>
      </c>
      <c r="K349" s="149" t="str">
        <f>IF(Протокол!N301="","",Протокол!N301)</f>
        <v/>
      </c>
      <c r="L349" s="149" t="str">
        <f>IF(Протокол!O301="","",Протокол!O301)</f>
        <v/>
      </c>
      <c r="M349" s="149" t="str">
        <f>IF(Протокол!P301="","",Протокол!P301)</f>
        <v/>
      </c>
      <c r="N349" s="149" t="str">
        <f>IF(Протокол!Q301="","",Протокол!Q301)</f>
        <v/>
      </c>
      <c r="O349" s="149" t="str">
        <f>IF(Протокол!R301="","",Протокол!R301)</f>
        <v/>
      </c>
      <c r="P349" s="149" t="str">
        <f>IF(Протокол!S301="","",Протокол!S301)</f>
        <v/>
      </c>
      <c r="Q349" s="149" t="str">
        <f>IF(Протокол!T301="","",Протокол!T301)</f>
        <v/>
      </c>
      <c r="R349" s="149" t="str">
        <f>IF(Протокол!U301="","",Протокол!U301)</f>
        <v/>
      </c>
      <c r="S349" s="149" t="str">
        <f>IF(Протокол!V301="","",Протокол!V301)</f>
        <v/>
      </c>
      <c r="T349" s="149" t="str">
        <f>IF(Протокол!W301="","",Протокол!W301)</f>
        <v/>
      </c>
      <c r="U349" s="149" t="str">
        <f>IF(Протокол!X301="","",Протокол!X301)</f>
        <v/>
      </c>
      <c r="V349" s="149" t="str">
        <f>IF(Протокол!Y301="","",Протокол!Y301)</f>
        <v/>
      </c>
      <c r="W349" s="149" t="str">
        <f>IF(Протокол!Z301="","",Протокол!Z301)</f>
        <v/>
      </c>
      <c r="X349" s="149" t="str">
        <f>IF(Протокол!AA301="","",Протокол!AA301)</f>
        <v/>
      </c>
      <c r="Y349" s="149" t="str">
        <f>IF(AND(LEN(C349)&gt;0,Z349&gt;0,Z349&lt;21),Протокол!BF301,"")</f>
        <v/>
      </c>
      <c r="Z349" s="147" t="str">
        <f>IF(Протокол!F301="","",Протокол!F301)</f>
        <v/>
      </c>
      <c r="AB349" s="149" t="str">
        <f>IF(Протокол!BD301="","",Протокол!BD301)</f>
        <v/>
      </c>
      <c r="AC349" s="149" t="str">
        <f>IF(Протокол!BE301="","",Протокол!BE301)</f>
        <v/>
      </c>
    </row>
    <row r="350" spans="1:29" x14ac:dyDescent="0.2">
      <c r="A350" s="147">
        <f t="shared" si="5"/>
        <v>0</v>
      </c>
      <c r="B350" s="148">
        <f>IF(Протокол!B302="","",Протокол!B302)</f>
        <v>293</v>
      </c>
      <c r="C350" s="148" t="str">
        <f>IF(Протокол!F302="","",Протокол!C302)</f>
        <v/>
      </c>
      <c r="D350" s="149" t="str">
        <f>IF(Протокол!G302="","",Протокол!G302)</f>
        <v/>
      </c>
      <c r="E350" s="149" t="str">
        <f>IF(Протокол!H302="","",Протокол!H302)</f>
        <v/>
      </c>
      <c r="F350" s="149" t="str">
        <f>IF(Протокол!I302="","",Протокол!I302)</f>
        <v/>
      </c>
      <c r="G350" s="149" t="str">
        <f>IF(Протокол!J302="","",Протокол!J302)</f>
        <v/>
      </c>
      <c r="H350" s="149" t="str">
        <f>IF(Протокол!K302="","",Протокол!K302)</f>
        <v/>
      </c>
      <c r="I350" s="149" t="str">
        <f>IF(Протокол!L302="","",Протокол!L302)</f>
        <v/>
      </c>
      <c r="J350" s="149" t="str">
        <f>IF(Протокол!M302="","",Протокол!M302)</f>
        <v/>
      </c>
      <c r="K350" s="149" t="str">
        <f>IF(Протокол!N302="","",Протокол!N302)</f>
        <v/>
      </c>
      <c r="L350" s="149" t="str">
        <f>IF(Протокол!O302="","",Протокол!O302)</f>
        <v/>
      </c>
      <c r="M350" s="149" t="str">
        <f>IF(Протокол!P302="","",Протокол!P302)</f>
        <v/>
      </c>
      <c r="N350" s="149" t="str">
        <f>IF(Протокол!Q302="","",Протокол!Q302)</f>
        <v/>
      </c>
      <c r="O350" s="149" t="str">
        <f>IF(Протокол!R302="","",Протокол!R302)</f>
        <v/>
      </c>
      <c r="P350" s="149" t="str">
        <f>IF(Протокол!S302="","",Протокол!S302)</f>
        <v/>
      </c>
      <c r="Q350" s="149" t="str">
        <f>IF(Протокол!T302="","",Протокол!T302)</f>
        <v/>
      </c>
      <c r="R350" s="149" t="str">
        <f>IF(Протокол!U302="","",Протокол!U302)</f>
        <v/>
      </c>
      <c r="S350" s="149" t="str">
        <f>IF(Протокол!V302="","",Протокол!V302)</f>
        <v/>
      </c>
      <c r="T350" s="149" t="str">
        <f>IF(Протокол!W302="","",Протокол!W302)</f>
        <v/>
      </c>
      <c r="U350" s="149" t="str">
        <f>IF(Протокол!X302="","",Протокол!X302)</f>
        <v/>
      </c>
      <c r="V350" s="149" t="str">
        <f>IF(Протокол!Y302="","",Протокол!Y302)</f>
        <v/>
      </c>
      <c r="W350" s="149" t="str">
        <f>IF(Протокол!Z302="","",Протокол!Z302)</f>
        <v/>
      </c>
      <c r="X350" s="149" t="str">
        <f>IF(Протокол!AA302="","",Протокол!AA302)</f>
        <v/>
      </c>
      <c r="Y350" s="149" t="str">
        <f>IF(AND(LEN(C350)&gt;0,Z350&gt;0,Z350&lt;21),Протокол!BF302,"")</f>
        <v/>
      </c>
      <c r="Z350" s="147" t="str">
        <f>IF(Протокол!F302="","",Протокол!F302)</f>
        <v/>
      </c>
      <c r="AB350" s="149" t="str">
        <f>IF(Протокол!BD302="","",Протокол!BD302)</f>
        <v/>
      </c>
      <c r="AC350" s="149" t="str">
        <f>IF(Протокол!BE302="","",Протокол!BE302)</f>
        <v/>
      </c>
    </row>
    <row r="351" spans="1:29" x14ac:dyDescent="0.2">
      <c r="A351" s="147">
        <f t="shared" si="5"/>
        <v>0</v>
      </c>
      <c r="B351" s="148">
        <f>IF(Протокол!B303="","",Протокол!B303)</f>
        <v>294</v>
      </c>
      <c r="C351" s="148" t="str">
        <f>IF(Протокол!F303="","",Протокол!C303)</f>
        <v/>
      </c>
      <c r="D351" s="149" t="str">
        <f>IF(Протокол!G303="","",Протокол!G303)</f>
        <v/>
      </c>
      <c r="E351" s="149" t="str">
        <f>IF(Протокол!H303="","",Протокол!H303)</f>
        <v/>
      </c>
      <c r="F351" s="149" t="str">
        <f>IF(Протокол!I303="","",Протокол!I303)</f>
        <v/>
      </c>
      <c r="G351" s="149" t="str">
        <f>IF(Протокол!J303="","",Протокол!J303)</f>
        <v/>
      </c>
      <c r="H351" s="149" t="str">
        <f>IF(Протокол!K303="","",Протокол!K303)</f>
        <v/>
      </c>
      <c r="I351" s="149" t="str">
        <f>IF(Протокол!L303="","",Протокол!L303)</f>
        <v/>
      </c>
      <c r="J351" s="149" t="str">
        <f>IF(Протокол!M303="","",Протокол!M303)</f>
        <v/>
      </c>
      <c r="K351" s="149" t="str">
        <f>IF(Протокол!N303="","",Протокол!N303)</f>
        <v/>
      </c>
      <c r="L351" s="149" t="str">
        <f>IF(Протокол!O303="","",Протокол!O303)</f>
        <v/>
      </c>
      <c r="M351" s="149" t="str">
        <f>IF(Протокол!P303="","",Протокол!P303)</f>
        <v/>
      </c>
      <c r="N351" s="149" t="str">
        <f>IF(Протокол!Q303="","",Протокол!Q303)</f>
        <v/>
      </c>
      <c r="O351" s="149" t="str">
        <f>IF(Протокол!R303="","",Протокол!R303)</f>
        <v/>
      </c>
      <c r="P351" s="149" t="str">
        <f>IF(Протокол!S303="","",Протокол!S303)</f>
        <v/>
      </c>
      <c r="Q351" s="149" t="str">
        <f>IF(Протокол!T303="","",Протокол!T303)</f>
        <v/>
      </c>
      <c r="R351" s="149" t="str">
        <f>IF(Протокол!U303="","",Протокол!U303)</f>
        <v/>
      </c>
      <c r="S351" s="149" t="str">
        <f>IF(Протокол!V303="","",Протокол!V303)</f>
        <v/>
      </c>
      <c r="T351" s="149" t="str">
        <f>IF(Протокол!W303="","",Протокол!W303)</f>
        <v/>
      </c>
      <c r="U351" s="149" t="str">
        <f>IF(Протокол!X303="","",Протокол!X303)</f>
        <v/>
      </c>
      <c r="V351" s="149" t="str">
        <f>IF(Протокол!Y303="","",Протокол!Y303)</f>
        <v/>
      </c>
      <c r="W351" s="149" t="str">
        <f>IF(Протокол!Z303="","",Протокол!Z303)</f>
        <v/>
      </c>
      <c r="X351" s="149" t="str">
        <f>IF(Протокол!AA303="","",Протокол!AA303)</f>
        <v/>
      </c>
      <c r="Y351" s="149" t="str">
        <f>IF(AND(LEN(C351)&gt;0,Z351&gt;0,Z351&lt;21),Протокол!BF303,"")</f>
        <v/>
      </c>
      <c r="Z351" s="147" t="str">
        <f>IF(Протокол!F303="","",Протокол!F303)</f>
        <v/>
      </c>
      <c r="AB351" s="149" t="str">
        <f>IF(Протокол!BD303="","",Протокол!BD303)</f>
        <v/>
      </c>
      <c r="AC351" s="149" t="str">
        <f>IF(Протокол!BE303="","",Протокол!BE303)</f>
        <v/>
      </c>
    </row>
    <row r="352" spans="1:29" x14ac:dyDescent="0.2">
      <c r="A352" s="147">
        <f t="shared" si="5"/>
        <v>0</v>
      </c>
      <c r="B352" s="148">
        <f>IF(Протокол!B304="","",Протокол!B304)</f>
        <v>295</v>
      </c>
      <c r="C352" s="148" t="str">
        <f>IF(Протокол!F304="","",Протокол!C304)</f>
        <v/>
      </c>
      <c r="D352" s="149" t="str">
        <f>IF(Протокол!G304="","",Протокол!G304)</f>
        <v/>
      </c>
      <c r="E352" s="149" t="str">
        <f>IF(Протокол!H304="","",Протокол!H304)</f>
        <v/>
      </c>
      <c r="F352" s="149" t="str">
        <f>IF(Протокол!I304="","",Протокол!I304)</f>
        <v/>
      </c>
      <c r="G352" s="149" t="str">
        <f>IF(Протокол!J304="","",Протокол!J304)</f>
        <v/>
      </c>
      <c r="H352" s="149" t="str">
        <f>IF(Протокол!K304="","",Протокол!K304)</f>
        <v/>
      </c>
      <c r="I352" s="149" t="str">
        <f>IF(Протокол!L304="","",Протокол!L304)</f>
        <v/>
      </c>
      <c r="J352" s="149" t="str">
        <f>IF(Протокол!M304="","",Протокол!M304)</f>
        <v/>
      </c>
      <c r="K352" s="149" t="str">
        <f>IF(Протокол!N304="","",Протокол!N304)</f>
        <v/>
      </c>
      <c r="L352" s="149" t="str">
        <f>IF(Протокол!O304="","",Протокол!O304)</f>
        <v/>
      </c>
      <c r="M352" s="149" t="str">
        <f>IF(Протокол!P304="","",Протокол!P304)</f>
        <v/>
      </c>
      <c r="N352" s="149" t="str">
        <f>IF(Протокол!Q304="","",Протокол!Q304)</f>
        <v/>
      </c>
      <c r="O352" s="149" t="str">
        <f>IF(Протокол!R304="","",Протокол!R304)</f>
        <v/>
      </c>
      <c r="P352" s="149" t="str">
        <f>IF(Протокол!S304="","",Протокол!S304)</f>
        <v/>
      </c>
      <c r="Q352" s="149" t="str">
        <f>IF(Протокол!T304="","",Протокол!T304)</f>
        <v/>
      </c>
      <c r="R352" s="149" t="str">
        <f>IF(Протокол!U304="","",Протокол!U304)</f>
        <v/>
      </c>
      <c r="S352" s="149" t="str">
        <f>IF(Протокол!V304="","",Протокол!V304)</f>
        <v/>
      </c>
      <c r="T352" s="149" t="str">
        <f>IF(Протокол!W304="","",Протокол!W304)</f>
        <v/>
      </c>
      <c r="U352" s="149" t="str">
        <f>IF(Протокол!X304="","",Протокол!X304)</f>
        <v/>
      </c>
      <c r="V352" s="149" t="str">
        <f>IF(Протокол!Y304="","",Протокол!Y304)</f>
        <v/>
      </c>
      <c r="W352" s="149" t="str">
        <f>IF(Протокол!Z304="","",Протокол!Z304)</f>
        <v/>
      </c>
      <c r="X352" s="149" t="str">
        <f>IF(Протокол!AA304="","",Протокол!AA304)</f>
        <v/>
      </c>
      <c r="Y352" s="149" t="str">
        <f>IF(AND(LEN(C352)&gt;0,Z352&gt;0,Z352&lt;21),Протокол!BF304,"")</f>
        <v/>
      </c>
      <c r="Z352" s="147" t="str">
        <f>IF(Протокол!F304="","",Протокол!F304)</f>
        <v/>
      </c>
      <c r="AB352" s="149" t="str">
        <f>IF(Протокол!BD304="","",Протокол!BD304)</f>
        <v/>
      </c>
      <c r="AC352" s="149" t="str">
        <f>IF(Протокол!BE304="","",Протокол!BE304)</f>
        <v/>
      </c>
    </row>
    <row r="353" spans="1:29" x14ac:dyDescent="0.2">
      <c r="A353" s="147">
        <f t="shared" si="5"/>
        <v>0</v>
      </c>
      <c r="B353" s="148">
        <f>IF(Протокол!B305="","",Протокол!B305)</f>
        <v>296</v>
      </c>
      <c r="C353" s="148" t="str">
        <f>IF(Протокол!F305="","",Протокол!C305)</f>
        <v/>
      </c>
      <c r="D353" s="149" t="str">
        <f>IF(Протокол!G305="","",Протокол!G305)</f>
        <v/>
      </c>
      <c r="E353" s="149" t="str">
        <f>IF(Протокол!H305="","",Протокол!H305)</f>
        <v/>
      </c>
      <c r="F353" s="149" t="str">
        <f>IF(Протокол!I305="","",Протокол!I305)</f>
        <v/>
      </c>
      <c r="G353" s="149" t="str">
        <f>IF(Протокол!J305="","",Протокол!J305)</f>
        <v/>
      </c>
      <c r="H353" s="149" t="str">
        <f>IF(Протокол!K305="","",Протокол!K305)</f>
        <v/>
      </c>
      <c r="I353" s="149" t="str">
        <f>IF(Протокол!L305="","",Протокол!L305)</f>
        <v/>
      </c>
      <c r="J353" s="149" t="str">
        <f>IF(Протокол!M305="","",Протокол!M305)</f>
        <v/>
      </c>
      <c r="K353" s="149" t="str">
        <f>IF(Протокол!N305="","",Протокол!N305)</f>
        <v/>
      </c>
      <c r="L353" s="149" t="str">
        <f>IF(Протокол!O305="","",Протокол!O305)</f>
        <v/>
      </c>
      <c r="M353" s="149" t="str">
        <f>IF(Протокол!P305="","",Протокол!P305)</f>
        <v/>
      </c>
      <c r="N353" s="149" t="str">
        <f>IF(Протокол!Q305="","",Протокол!Q305)</f>
        <v/>
      </c>
      <c r="O353" s="149" t="str">
        <f>IF(Протокол!R305="","",Протокол!R305)</f>
        <v/>
      </c>
      <c r="P353" s="149" t="str">
        <f>IF(Протокол!S305="","",Протокол!S305)</f>
        <v/>
      </c>
      <c r="Q353" s="149" t="str">
        <f>IF(Протокол!T305="","",Протокол!T305)</f>
        <v/>
      </c>
      <c r="R353" s="149" t="str">
        <f>IF(Протокол!U305="","",Протокол!U305)</f>
        <v/>
      </c>
      <c r="S353" s="149" t="str">
        <f>IF(Протокол!V305="","",Протокол!V305)</f>
        <v/>
      </c>
      <c r="T353" s="149" t="str">
        <f>IF(Протокол!W305="","",Протокол!W305)</f>
        <v/>
      </c>
      <c r="U353" s="149" t="str">
        <f>IF(Протокол!X305="","",Протокол!X305)</f>
        <v/>
      </c>
      <c r="V353" s="149" t="str">
        <f>IF(Протокол!Y305="","",Протокол!Y305)</f>
        <v/>
      </c>
      <c r="W353" s="149" t="str">
        <f>IF(Протокол!Z305="","",Протокол!Z305)</f>
        <v/>
      </c>
      <c r="X353" s="149" t="str">
        <f>IF(Протокол!AA305="","",Протокол!AA305)</f>
        <v/>
      </c>
      <c r="Y353" s="149" t="str">
        <f>IF(AND(LEN(C353)&gt;0,Z353&gt;0,Z353&lt;21),Протокол!BF305,"")</f>
        <v/>
      </c>
      <c r="Z353" s="147" t="str">
        <f>IF(Протокол!F305="","",Протокол!F305)</f>
        <v/>
      </c>
      <c r="AB353" s="149" t="str">
        <f>IF(Протокол!BD305="","",Протокол!BD305)</f>
        <v/>
      </c>
      <c r="AC353" s="149" t="str">
        <f>IF(Протокол!BE305="","",Протокол!BE305)</f>
        <v/>
      </c>
    </row>
    <row r="354" spans="1:29" x14ac:dyDescent="0.2">
      <c r="A354" s="147">
        <f t="shared" si="5"/>
        <v>0</v>
      </c>
      <c r="B354" s="148">
        <f>IF(Протокол!B306="","",Протокол!B306)</f>
        <v>297</v>
      </c>
      <c r="C354" s="148" t="str">
        <f>IF(Протокол!F306="","",Протокол!C306)</f>
        <v/>
      </c>
      <c r="D354" s="149" t="str">
        <f>IF(Протокол!G306="","",Протокол!G306)</f>
        <v/>
      </c>
      <c r="E354" s="149" t="str">
        <f>IF(Протокол!H306="","",Протокол!H306)</f>
        <v/>
      </c>
      <c r="F354" s="149" t="str">
        <f>IF(Протокол!I306="","",Протокол!I306)</f>
        <v/>
      </c>
      <c r="G354" s="149" t="str">
        <f>IF(Протокол!J306="","",Протокол!J306)</f>
        <v/>
      </c>
      <c r="H354" s="149" t="str">
        <f>IF(Протокол!K306="","",Протокол!K306)</f>
        <v/>
      </c>
      <c r="I354" s="149" t="str">
        <f>IF(Протокол!L306="","",Протокол!L306)</f>
        <v/>
      </c>
      <c r="J354" s="149" t="str">
        <f>IF(Протокол!M306="","",Протокол!M306)</f>
        <v/>
      </c>
      <c r="K354" s="149" t="str">
        <f>IF(Протокол!N306="","",Протокол!N306)</f>
        <v/>
      </c>
      <c r="L354" s="149" t="str">
        <f>IF(Протокол!O306="","",Протокол!O306)</f>
        <v/>
      </c>
      <c r="M354" s="149" t="str">
        <f>IF(Протокол!P306="","",Протокол!P306)</f>
        <v/>
      </c>
      <c r="N354" s="149" t="str">
        <f>IF(Протокол!Q306="","",Протокол!Q306)</f>
        <v/>
      </c>
      <c r="O354" s="149" t="str">
        <f>IF(Протокол!R306="","",Протокол!R306)</f>
        <v/>
      </c>
      <c r="P354" s="149" t="str">
        <f>IF(Протокол!S306="","",Протокол!S306)</f>
        <v/>
      </c>
      <c r="Q354" s="149" t="str">
        <f>IF(Протокол!T306="","",Протокол!T306)</f>
        <v/>
      </c>
      <c r="R354" s="149" t="str">
        <f>IF(Протокол!U306="","",Протокол!U306)</f>
        <v/>
      </c>
      <c r="S354" s="149" t="str">
        <f>IF(Протокол!V306="","",Протокол!V306)</f>
        <v/>
      </c>
      <c r="T354" s="149" t="str">
        <f>IF(Протокол!W306="","",Протокол!W306)</f>
        <v/>
      </c>
      <c r="U354" s="149" t="str">
        <f>IF(Протокол!X306="","",Протокол!X306)</f>
        <v/>
      </c>
      <c r="V354" s="149" t="str">
        <f>IF(Протокол!Y306="","",Протокол!Y306)</f>
        <v/>
      </c>
      <c r="W354" s="149" t="str">
        <f>IF(Протокол!Z306="","",Протокол!Z306)</f>
        <v/>
      </c>
      <c r="X354" s="149" t="str">
        <f>IF(Протокол!AA306="","",Протокол!AA306)</f>
        <v/>
      </c>
      <c r="Y354" s="149" t="str">
        <f>IF(AND(LEN(C354)&gt;0,Z354&gt;0,Z354&lt;21),Протокол!BF306,"")</f>
        <v/>
      </c>
      <c r="Z354" s="147" t="str">
        <f>IF(Протокол!F306="","",Протокол!F306)</f>
        <v/>
      </c>
      <c r="AB354" s="149" t="str">
        <f>IF(Протокол!BD306="","",Протокол!BD306)</f>
        <v/>
      </c>
      <c r="AC354" s="149" t="str">
        <f>IF(Протокол!BE306="","",Протокол!BE306)</f>
        <v/>
      </c>
    </row>
    <row r="355" spans="1:29" x14ac:dyDescent="0.2">
      <c r="A355" s="147">
        <f t="shared" si="5"/>
        <v>0</v>
      </c>
      <c r="B355" s="148">
        <f>IF(Протокол!B307="","",Протокол!B307)</f>
        <v>298</v>
      </c>
      <c r="C355" s="148" t="str">
        <f>IF(Протокол!F307="","",Протокол!C307)</f>
        <v/>
      </c>
      <c r="D355" s="149" t="str">
        <f>IF(Протокол!G307="","",Протокол!G307)</f>
        <v/>
      </c>
      <c r="E355" s="149" t="str">
        <f>IF(Протокол!H307="","",Протокол!H307)</f>
        <v/>
      </c>
      <c r="F355" s="149" t="str">
        <f>IF(Протокол!I307="","",Протокол!I307)</f>
        <v/>
      </c>
      <c r="G355" s="149" t="str">
        <f>IF(Протокол!J307="","",Протокол!J307)</f>
        <v/>
      </c>
      <c r="H355" s="149" t="str">
        <f>IF(Протокол!K307="","",Протокол!K307)</f>
        <v/>
      </c>
      <c r="I355" s="149" t="str">
        <f>IF(Протокол!L307="","",Протокол!L307)</f>
        <v/>
      </c>
      <c r="J355" s="149" t="str">
        <f>IF(Протокол!M307="","",Протокол!M307)</f>
        <v/>
      </c>
      <c r="K355" s="149" t="str">
        <f>IF(Протокол!N307="","",Протокол!N307)</f>
        <v/>
      </c>
      <c r="L355" s="149" t="str">
        <f>IF(Протокол!O307="","",Протокол!O307)</f>
        <v/>
      </c>
      <c r="M355" s="149" t="str">
        <f>IF(Протокол!P307="","",Протокол!P307)</f>
        <v/>
      </c>
      <c r="N355" s="149" t="str">
        <f>IF(Протокол!Q307="","",Протокол!Q307)</f>
        <v/>
      </c>
      <c r="O355" s="149" t="str">
        <f>IF(Протокол!R307="","",Протокол!R307)</f>
        <v/>
      </c>
      <c r="P355" s="149" t="str">
        <f>IF(Протокол!S307="","",Протокол!S307)</f>
        <v/>
      </c>
      <c r="Q355" s="149" t="str">
        <f>IF(Протокол!T307="","",Протокол!T307)</f>
        <v/>
      </c>
      <c r="R355" s="149" t="str">
        <f>IF(Протокол!U307="","",Протокол!U307)</f>
        <v/>
      </c>
      <c r="S355" s="149" t="str">
        <f>IF(Протокол!V307="","",Протокол!V307)</f>
        <v/>
      </c>
      <c r="T355" s="149" t="str">
        <f>IF(Протокол!W307="","",Протокол!W307)</f>
        <v/>
      </c>
      <c r="U355" s="149" t="str">
        <f>IF(Протокол!X307="","",Протокол!X307)</f>
        <v/>
      </c>
      <c r="V355" s="149" t="str">
        <f>IF(Протокол!Y307="","",Протокол!Y307)</f>
        <v/>
      </c>
      <c r="W355" s="149" t="str">
        <f>IF(Протокол!Z307="","",Протокол!Z307)</f>
        <v/>
      </c>
      <c r="X355" s="149" t="str">
        <f>IF(Протокол!AA307="","",Протокол!AA307)</f>
        <v/>
      </c>
      <c r="Y355" s="149" t="str">
        <f>IF(AND(LEN(C355)&gt;0,Z355&gt;0,Z355&lt;21),Протокол!BF307,"")</f>
        <v/>
      </c>
      <c r="Z355" s="147" t="str">
        <f>IF(Протокол!F307="","",Протокол!F307)</f>
        <v/>
      </c>
      <c r="AB355" s="149" t="str">
        <f>IF(Протокол!BD307="","",Протокол!BD307)</f>
        <v/>
      </c>
      <c r="AC355" s="149" t="str">
        <f>IF(Протокол!BE307="","",Протокол!BE307)</f>
        <v/>
      </c>
    </row>
    <row r="356" spans="1:29" x14ac:dyDescent="0.2">
      <c r="A356" s="147">
        <f t="shared" si="5"/>
        <v>0</v>
      </c>
      <c r="B356" s="148">
        <f>IF(Протокол!B308="","",Протокол!B308)</f>
        <v>299</v>
      </c>
      <c r="C356" s="148" t="str">
        <f>IF(Протокол!F308="","",Протокол!C308)</f>
        <v/>
      </c>
      <c r="D356" s="149" t="str">
        <f>IF(Протокол!G308="","",Протокол!G308)</f>
        <v/>
      </c>
      <c r="E356" s="149" t="str">
        <f>IF(Протокол!H308="","",Протокол!H308)</f>
        <v/>
      </c>
      <c r="F356" s="149" t="str">
        <f>IF(Протокол!I308="","",Протокол!I308)</f>
        <v/>
      </c>
      <c r="G356" s="149" t="str">
        <f>IF(Протокол!J308="","",Протокол!J308)</f>
        <v/>
      </c>
      <c r="H356" s="149" t="str">
        <f>IF(Протокол!K308="","",Протокол!K308)</f>
        <v/>
      </c>
      <c r="I356" s="149" t="str">
        <f>IF(Протокол!L308="","",Протокол!L308)</f>
        <v/>
      </c>
      <c r="J356" s="149" t="str">
        <f>IF(Протокол!M308="","",Протокол!M308)</f>
        <v/>
      </c>
      <c r="K356" s="149" t="str">
        <f>IF(Протокол!N308="","",Протокол!N308)</f>
        <v/>
      </c>
      <c r="L356" s="149" t="str">
        <f>IF(Протокол!O308="","",Протокол!O308)</f>
        <v/>
      </c>
      <c r="M356" s="149" t="str">
        <f>IF(Протокол!P308="","",Протокол!P308)</f>
        <v/>
      </c>
      <c r="N356" s="149" t="str">
        <f>IF(Протокол!Q308="","",Протокол!Q308)</f>
        <v/>
      </c>
      <c r="O356" s="149" t="str">
        <f>IF(Протокол!R308="","",Протокол!R308)</f>
        <v/>
      </c>
      <c r="P356" s="149" t="str">
        <f>IF(Протокол!S308="","",Протокол!S308)</f>
        <v/>
      </c>
      <c r="Q356" s="149" t="str">
        <f>IF(Протокол!T308="","",Протокол!T308)</f>
        <v/>
      </c>
      <c r="R356" s="149" t="str">
        <f>IF(Протокол!U308="","",Протокол!U308)</f>
        <v/>
      </c>
      <c r="S356" s="149" t="str">
        <f>IF(Протокол!V308="","",Протокол!V308)</f>
        <v/>
      </c>
      <c r="T356" s="149" t="str">
        <f>IF(Протокол!W308="","",Протокол!W308)</f>
        <v/>
      </c>
      <c r="U356" s="149" t="str">
        <f>IF(Протокол!X308="","",Протокол!X308)</f>
        <v/>
      </c>
      <c r="V356" s="149" t="str">
        <f>IF(Протокол!Y308="","",Протокол!Y308)</f>
        <v/>
      </c>
      <c r="W356" s="149" t="str">
        <f>IF(Протокол!Z308="","",Протокол!Z308)</f>
        <v/>
      </c>
      <c r="X356" s="149" t="str">
        <f>IF(Протокол!AA308="","",Протокол!AA308)</f>
        <v/>
      </c>
      <c r="Y356" s="149" t="str">
        <f>IF(AND(LEN(C356)&gt;0,Z356&gt;0,Z356&lt;21),Протокол!BF308,"")</f>
        <v/>
      </c>
      <c r="Z356" s="147" t="str">
        <f>IF(Протокол!F308="","",Протокол!F308)</f>
        <v/>
      </c>
      <c r="AB356" s="149" t="str">
        <f>IF(Протокол!BD308="","",Протокол!BD308)</f>
        <v/>
      </c>
      <c r="AC356" s="149" t="str">
        <f>IF(Протокол!BE308="","",Протокол!BE308)</f>
        <v/>
      </c>
    </row>
    <row r="357" spans="1:29" x14ac:dyDescent="0.2">
      <c r="A357" s="147">
        <f t="shared" ref="A357:A420" si="6">IF(LEN(C357)&gt;0,1,0)</f>
        <v>0</v>
      </c>
      <c r="B357" s="148">
        <f>IF(Протокол!B309="","",Протокол!B309)</f>
        <v>300</v>
      </c>
      <c r="C357" s="148" t="str">
        <f>IF(Протокол!F309="","",Протокол!C309)</f>
        <v/>
      </c>
      <c r="D357" s="149" t="str">
        <f>IF(Протокол!G309="","",Протокол!G309)</f>
        <v/>
      </c>
      <c r="E357" s="149" t="str">
        <f>IF(Протокол!H309="","",Протокол!H309)</f>
        <v/>
      </c>
      <c r="F357" s="149" t="str">
        <f>IF(Протокол!I309="","",Протокол!I309)</f>
        <v/>
      </c>
      <c r="G357" s="149" t="str">
        <f>IF(Протокол!J309="","",Протокол!J309)</f>
        <v/>
      </c>
      <c r="H357" s="149" t="str">
        <f>IF(Протокол!K309="","",Протокол!K309)</f>
        <v/>
      </c>
      <c r="I357" s="149" t="str">
        <f>IF(Протокол!L309="","",Протокол!L309)</f>
        <v/>
      </c>
      <c r="J357" s="149" t="str">
        <f>IF(Протокол!M309="","",Протокол!M309)</f>
        <v/>
      </c>
      <c r="K357" s="149" t="str">
        <f>IF(Протокол!N309="","",Протокол!N309)</f>
        <v/>
      </c>
      <c r="L357" s="149" t="str">
        <f>IF(Протокол!O309="","",Протокол!O309)</f>
        <v/>
      </c>
      <c r="M357" s="149" t="str">
        <f>IF(Протокол!P309="","",Протокол!P309)</f>
        <v/>
      </c>
      <c r="N357" s="149" t="str">
        <f>IF(Протокол!Q309="","",Протокол!Q309)</f>
        <v/>
      </c>
      <c r="O357" s="149" t="str">
        <f>IF(Протокол!R309="","",Протокол!R309)</f>
        <v/>
      </c>
      <c r="P357" s="149" t="str">
        <f>IF(Протокол!S309="","",Протокол!S309)</f>
        <v/>
      </c>
      <c r="Q357" s="149" t="str">
        <f>IF(Протокол!T309="","",Протокол!T309)</f>
        <v/>
      </c>
      <c r="R357" s="149" t="str">
        <f>IF(Протокол!U309="","",Протокол!U309)</f>
        <v/>
      </c>
      <c r="S357" s="149" t="str">
        <f>IF(Протокол!V309="","",Протокол!V309)</f>
        <v/>
      </c>
      <c r="T357" s="149" t="str">
        <f>IF(Протокол!W309="","",Протокол!W309)</f>
        <v/>
      </c>
      <c r="U357" s="149" t="str">
        <f>IF(Протокол!X309="","",Протокол!X309)</f>
        <v/>
      </c>
      <c r="V357" s="149" t="str">
        <f>IF(Протокол!Y309="","",Протокол!Y309)</f>
        <v/>
      </c>
      <c r="W357" s="149" t="str">
        <f>IF(Протокол!Z309="","",Протокол!Z309)</f>
        <v/>
      </c>
      <c r="X357" s="149" t="str">
        <f>IF(Протокол!AA309="","",Протокол!AA309)</f>
        <v/>
      </c>
      <c r="Y357" s="149" t="str">
        <f>IF(AND(LEN(C357)&gt;0,Z357&gt;0,Z357&lt;21),Протокол!BF309,"")</f>
        <v/>
      </c>
      <c r="Z357" s="147" t="str">
        <f>IF(Протокол!F309="","",Протокол!F309)</f>
        <v/>
      </c>
      <c r="AB357" s="149" t="str">
        <f>IF(Протокол!BD309="","",Протокол!BD309)</f>
        <v/>
      </c>
      <c r="AC357" s="149" t="str">
        <f>IF(Протокол!BE309="","",Протокол!BE309)</f>
        <v/>
      </c>
    </row>
    <row r="358" spans="1:29" x14ac:dyDescent="0.2">
      <c r="A358" s="147">
        <f t="shared" si="6"/>
        <v>0</v>
      </c>
      <c r="B358" s="148">
        <f>IF(Протокол!B310="","",Протокол!B310)</f>
        <v>301</v>
      </c>
      <c r="C358" s="148" t="str">
        <f>IF(Протокол!F310="","",Протокол!C310)</f>
        <v/>
      </c>
      <c r="D358" s="149" t="str">
        <f>IF(Протокол!G310="","",Протокол!G310)</f>
        <v/>
      </c>
      <c r="E358" s="149" t="str">
        <f>IF(Протокол!H310="","",Протокол!H310)</f>
        <v/>
      </c>
      <c r="F358" s="149" t="str">
        <f>IF(Протокол!I310="","",Протокол!I310)</f>
        <v/>
      </c>
      <c r="G358" s="149" t="str">
        <f>IF(Протокол!J310="","",Протокол!J310)</f>
        <v/>
      </c>
      <c r="H358" s="149" t="str">
        <f>IF(Протокол!K310="","",Протокол!K310)</f>
        <v/>
      </c>
      <c r="I358" s="149" t="str">
        <f>IF(Протокол!L310="","",Протокол!L310)</f>
        <v/>
      </c>
      <c r="J358" s="149" t="str">
        <f>IF(Протокол!M310="","",Протокол!M310)</f>
        <v/>
      </c>
      <c r="K358" s="149" t="str">
        <f>IF(Протокол!N310="","",Протокол!N310)</f>
        <v/>
      </c>
      <c r="L358" s="149" t="str">
        <f>IF(Протокол!O310="","",Протокол!O310)</f>
        <v/>
      </c>
      <c r="M358" s="149" t="str">
        <f>IF(Протокол!P310="","",Протокол!P310)</f>
        <v/>
      </c>
      <c r="N358" s="149" t="str">
        <f>IF(Протокол!Q310="","",Протокол!Q310)</f>
        <v/>
      </c>
      <c r="O358" s="149" t="str">
        <f>IF(Протокол!R310="","",Протокол!R310)</f>
        <v/>
      </c>
      <c r="P358" s="149" t="str">
        <f>IF(Протокол!S310="","",Протокол!S310)</f>
        <v/>
      </c>
      <c r="Q358" s="149" t="str">
        <f>IF(Протокол!T310="","",Протокол!T310)</f>
        <v/>
      </c>
      <c r="R358" s="149" t="str">
        <f>IF(Протокол!U310="","",Протокол!U310)</f>
        <v/>
      </c>
      <c r="S358" s="149" t="str">
        <f>IF(Протокол!V310="","",Протокол!V310)</f>
        <v/>
      </c>
      <c r="T358" s="149" t="str">
        <f>IF(Протокол!W310="","",Протокол!W310)</f>
        <v/>
      </c>
      <c r="U358" s="149" t="str">
        <f>IF(Протокол!X310="","",Протокол!X310)</f>
        <v/>
      </c>
      <c r="V358" s="149" t="str">
        <f>IF(Протокол!Y310="","",Протокол!Y310)</f>
        <v/>
      </c>
      <c r="W358" s="149" t="str">
        <f>IF(Протокол!Z310="","",Протокол!Z310)</f>
        <v/>
      </c>
      <c r="X358" s="149" t="str">
        <f>IF(Протокол!AA310="","",Протокол!AA310)</f>
        <v/>
      </c>
      <c r="Y358" s="149" t="str">
        <f>IF(AND(LEN(C358)&gt;0,Z358&gt;0,Z358&lt;21),Протокол!BF310,"")</f>
        <v/>
      </c>
      <c r="Z358" s="147" t="str">
        <f>IF(Протокол!F310="","",Протокол!F310)</f>
        <v/>
      </c>
      <c r="AB358" s="149" t="str">
        <f>IF(Протокол!BD310="","",Протокол!BD310)</f>
        <v/>
      </c>
      <c r="AC358" s="149" t="str">
        <f>IF(Протокол!BE310="","",Протокол!BE310)</f>
        <v/>
      </c>
    </row>
    <row r="359" spans="1:29" x14ac:dyDescent="0.2">
      <c r="A359" s="147">
        <f t="shared" si="6"/>
        <v>0</v>
      </c>
      <c r="B359" s="148">
        <f>IF(Протокол!B311="","",Протокол!B311)</f>
        <v>302</v>
      </c>
      <c r="C359" s="148" t="str">
        <f>IF(Протокол!F311="","",Протокол!C311)</f>
        <v/>
      </c>
      <c r="D359" s="149" t="str">
        <f>IF(Протокол!G311="","",Протокол!G311)</f>
        <v/>
      </c>
      <c r="E359" s="149" t="str">
        <f>IF(Протокол!H311="","",Протокол!H311)</f>
        <v/>
      </c>
      <c r="F359" s="149" t="str">
        <f>IF(Протокол!I311="","",Протокол!I311)</f>
        <v/>
      </c>
      <c r="G359" s="149" t="str">
        <f>IF(Протокол!J311="","",Протокол!J311)</f>
        <v/>
      </c>
      <c r="H359" s="149" t="str">
        <f>IF(Протокол!K311="","",Протокол!K311)</f>
        <v/>
      </c>
      <c r="I359" s="149" t="str">
        <f>IF(Протокол!L311="","",Протокол!L311)</f>
        <v/>
      </c>
      <c r="J359" s="149" t="str">
        <f>IF(Протокол!M311="","",Протокол!M311)</f>
        <v/>
      </c>
      <c r="K359" s="149" t="str">
        <f>IF(Протокол!N311="","",Протокол!N311)</f>
        <v/>
      </c>
      <c r="L359" s="149" t="str">
        <f>IF(Протокол!O311="","",Протокол!O311)</f>
        <v/>
      </c>
      <c r="M359" s="149" t="str">
        <f>IF(Протокол!P311="","",Протокол!P311)</f>
        <v/>
      </c>
      <c r="N359" s="149" t="str">
        <f>IF(Протокол!Q311="","",Протокол!Q311)</f>
        <v/>
      </c>
      <c r="O359" s="149" t="str">
        <f>IF(Протокол!R311="","",Протокол!R311)</f>
        <v/>
      </c>
      <c r="P359" s="149" t="str">
        <f>IF(Протокол!S311="","",Протокол!S311)</f>
        <v/>
      </c>
      <c r="Q359" s="149" t="str">
        <f>IF(Протокол!T311="","",Протокол!T311)</f>
        <v/>
      </c>
      <c r="R359" s="149" t="str">
        <f>IF(Протокол!U311="","",Протокол!U311)</f>
        <v/>
      </c>
      <c r="S359" s="149" t="str">
        <f>IF(Протокол!V311="","",Протокол!V311)</f>
        <v/>
      </c>
      <c r="T359" s="149" t="str">
        <f>IF(Протокол!W311="","",Протокол!W311)</f>
        <v/>
      </c>
      <c r="U359" s="149" t="str">
        <f>IF(Протокол!X311="","",Протокол!X311)</f>
        <v/>
      </c>
      <c r="V359" s="149" t="str">
        <f>IF(Протокол!Y311="","",Протокол!Y311)</f>
        <v/>
      </c>
      <c r="W359" s="149" t="str">
        <f>IF(Протокол!Z311="","",Протокол!Z311)</f>
        <v/>
      </c>
      <c r="X359" s="149" t="str">
        <f>IF(Протокол!AA311="","",Протокол!AA311)</f>
        <v/>
      </c>
      <c r="Y359" s="149" t="str">
        <f>IF(AND(LEN(C359)&gt;0,Z359&gt;0,Z359&lt;21),Протокол!BF311,"")</f>
        <v/>
      </c>
      <c r="Z359" s="147" t="str">
        <f>IF(Протокол!F311="","",Протокол!F311)</f>
        <v/>
      </c>
      <c r="AB359" s="149" t="str">
        <f>IF(Протокол!BD311="","",Протокол!BD311)</f>
        <v/>
      </c>
      <c r="AC359" s="149" t="str">
        <f>IF(Протокол!BE311="","",Протокол!BE311)</f>
        <v/>
      </c>
    </row>
    <row r="360" spans="1:29" x14ac:dyDescent="0.2">
      <c r="A360" s="147">
        <f t="shared" si="6"/>
        <v>0</v>
      </c>
      <c r="B360" s="148">
        <f>IF(Протокол!B312="","",Протокол!B312)</f>
        <v>303</v>
      </c>
      <c r="C360" s="148" t="str">
        <f>IF(Протокол!F312="","",Протокол!C312)</f>
        <v/>
      </c>
      <c r="D360" s="149" t="str">
        <f>IF(Протокол!G312="","",Протокол!G312)</f>
        <v/>
      </c>
      <c r="E360" s="149" t="str">
        <f>IF(Протокол!H312="","",Протокол!H312)</f>
        <v/>
      </c>
      <c r="F360" s="149" t="str">
        <f>IF(Протокол!I312="","",Протокол!I312)</f>
        <v/>
      </c>
      <c r="G360" s="149" t="str">
        <f>IF(Протокол!J312="","",Протокол!J312)</f>
        <v/>
      </c>
      <c r="H360" s="149" t="str">
        <f>IF(Протокол!K312="","",Протокол!K312)</f>
        <v/>
      </c>
      <c r="I360" s="149" t="str">
        <f>IF(Протокол!L312="","",Протокол!L312)</f>
        <v/>
      </c>
      <c r="J360" s="149" t="str">
        <f>IF(Протокол!M312="","",Протокол!M312)</f>
        <v/>
      </c>
      <c r="K360" s="149" t="str">
        <f>IF(Протокол!N312="","",Протокол!N312)</f>
        <v/>
      </c>
      <c r="L360" s="149" t="str">
        <f>IF(Протокол!O312="","",Протокол!O312)</f>
        <v/>
      </c>
      <c r="M360" s="149" t="str">
        <f>IF(Протокол!P312="","",Протокол!P312)</f>
        <v/>
      </c>
      <c r="N360" s="149" t="str">
        <f>IF(Протокол!Q312="","",Протокол!Q312)</f>
        <v/>
      </c>
      <c r="O360" s="149" t="str">
        <f>IF(Протокол!R312="","",Протокол!R312)</f>
        <v/>
      </c>
      <c r="P360" s="149" t="str">
        <f>IF(Протокол!S312="","",Протокол!S312)</f>
        <v/>
      </c>
      <c r="Q360" s="149" t="str">
        <f>IF(Протокол!T312="","",Протокол!T312)</f>
        <v/>
      </c>
      <c r="R360" s="149" t="str">
        <f>IF(Протокол!U312="","",Протокол!U312)</f>
        <v/>
      </c>
      <c r="S360" s="149" t="str">
        <f>IF(Протокол!V312="","",Протокол!V312)</f>
        <v/>
      </c>
      <c r="T360" s="149" t="str">
        <f>IF(Протокол!W312="","",Протокол!W312)</f>
        <v/>
      </c>
      <c r="U360" s="149" t="str">
        <f>IF(Протокол!X312="","",Протокол!X312)</f>
        <v/>
      </c>
      <c r="V360" s="149" t="str">
        <f>IF(Протокол!Y312="","",Протокол!Y312)</f>
        <v/>
      </c>
      <c r="W360" s="149" t="str">
        <f>IF(Протокол!Z312="","",Протокол!Z312)</f>
        <v/>
      </c>
      <c r="X360" s="149" t="str">
        <f>IF(Протокол!AA312="","",Протокол!AA312)</f>
        <v/>
      </c>
      <c r="Y360" s="149" t="str">
        <f>IF(AND(LEN(C360)&gt;0,Z360&gt;0,Z360&lt;21),Протокол!BF312,"")</f>
        <v/>
      </c>
      <c r="Z360" s="147" t="str">
        <f>IF(Протокол!F312="","",Протокол!F312)</f>
        <v/>
      </c>
      <c r="AB360" s="149" t="str">
        <f>IF(Протокол!BD312="","",Протокол!BD312)</f>
        <v/>
      </c>
      <c r="AC360" s="149" t="str">
        <f>IF(Протокол!BE312="","",Протокол!BE312)</f>
        <v/>
      </c>
    </row>
    <row r="361" spans="1:29" x14ac:dyDescent="0.2">
      <c r="A361" s="147">
        <f t="shared" si="6"/>
        <v>0</v>
      </c>
      <c r="B361" s="148">
        <f>IF(Протокол!B313="","",Протокол!B313)</f>
        <v>304</v>
      </c>
      <c r="C361" s="148" t="str">
        <f>IF(Протокол!F313="","",Протокол!C313)</f>
        <v/>
      </c>
      <c r="D361" s="149" t="str">
        <f>IF(Протокол!G313="","",Протокол!G313)</f>
        <v/>
      </c>
      <c r="E361" s="149" t="str">
        <f>IF(Протокол!H313="","",Протокол!H313)</f>
        <v/>
      </c>
      <c r="F361" s="149" t="str">
        <f>IF(Протокол!I313="","",Протокол!I313)</f>
        <v/>
      </c>
      <c r="G361" s="149" t="str">
        <f>IF(Протокол!J313="","",Протокол!J313)</f>
        <v/>
      </c>
      <c r="H361" s="149" t="str">
        <f>IF(Протокол!K313="","",Протокол!K313)</f>
        <v/>
      </c>
      <c r="I361" s="149" t="str">
        <f>IF(Протокол!L313="","",Протокол!L313)</f>
        <v/>
      </c>
      <c r="J361" s="149" t="str">
        <f>IF(Протокол!M313="","",Протокол!M313)</f>
        <v/>
      </c>
      <c r="K361" s="149" t="str">
        <f>IF(Протокол!N313="","",Протокол!N313)</f>
        <v/>
      </c>
      <c r="L361" s="149" t="str">
        <f>IF(Протокол!O313="","",Протокол!O313)</f>
        <v/>
      </c>
      <c r="M361" s="149" t="str">
        <f>IF(Протокол!P313="","",Протокол!P313)</f>
        <v/>
      </c>
      <c r="N361" s="149" t="str">
        <f>IF(Протокол!Q313="","",Протокол!Q313)</f>
        <v/>
      </c>
      <c r="O361" s="149" t="str">
        <f>IF(Протокол!R313="","",Протокол!R313)</f>
        <v/>
      </c>
      <c r="P361" s="149" t="str">
        <f>IF(Протокол!S313="","",Протокол!S313)</f>
        <v/>
      </c>
      <c r="Q361" s="149" t="str">
        <f>IF(Протокол!T313="","",Протокол!T313)</f>
        <v/>
      </c>
      <c r="R361" s="149" t="str">
        <f>IF(Протокол!U313="","",Протокол!U313)</f>
        <v/>
      </c>
      <c r="S361" s="149" t="str">
        <f>IF(Протокол!V313="","",Протокол!V313)</f>
        <v/>
      </c>
      <c r="T361" s="149" t="str">
        <f>IF(Протокол!W313="","",Протокол!W313)</f>
        <v/>
      </c>
      <c r="U361" s="149" t="str">
        <f>IF(Протокол!X313="","",Протокол!X313)</f>
        <v/>
      </c>
      <c r="V361" s="149" t="str">
        <f>IF(Протокол!Y313="","",Протокол!Y313)</f>
        <v/>
      </c>
      <c r="W361" s="149" t="str">
        <f>IF(Протокол!Z313="","",Протокол!Z313)</f>
        <v/>
      </c>
      <c r="X361" s="149" t="str">
        <f>IF(Протокол!AA313="","",Протокол!AA313)</f>
        <v/>
      </c>
      <c r="Y361" s="149" t="str">
        <f>IF(AND(LEN(C361)&gt;0,Z361&gt;0,Z361&lt;21),Протокол!BF313,"")</f>
        <v/>
      </c>
      <c r="Z361" s="147" t="str">
        <f>IF(Протокол!F313="","",Протокол!F313)</f>
        <v/>
      </c>
      <c r="AB361" s="149" t="str">
        <f>IF(Протокол!BD313="","",Протокол!BD313)</f>
        <v/>
      </c>
      <c r="AC361" s="149" t="str">
        <f>IF(Протокол!BE313="","",Протокол!BE313)</f>
        <v/>
      </c>
    </row>
    <row r="362" spans="1:29" x14ac:dyDescent="0.2">
      <c r="A362" s="147">
        <f t="shared" si="6"/>
        <v>0</v>
      </c>
      <c r="B362" s="148">
        <f>IF(Протокол!B314="","",Протокол!B314)</f>
        <v>305</v>
      </c>
      <c r="C362" s="148" t="str">
        <f>IF(Протокол!F314="","",Протокол!C314)</f>
        <v/>
      </c>
      <c r="D362" s="149" t="str">
        <f>IF(Протокол!G314="","",Протокол!G314)</f>
        <v/>
      </c>
      <c r="E362" s="149" t="str">
        <f>IF(Протокол!H314="","",Протокол!H314)</f>
        <v/>
      </c>
      <c r="F362" s="149" t="str">
        <f>IF(Протокол!I314="","",Протокол!I314)</f>
        <v/>
      </c>
      <c r="G362" s="149" t="str">
        <f>IF(Протокол!J314="","",Протокол!J314)</f>
        <v/>
      </c>
      <c r="H362" s="149" t="str">
        <f>IF(Протокол!K314="","",Протокол!K314)</f>
        <v/>
      </c>
      <c r="I362" s="149" t="str">
        <f>IF(Протокол!L314="","",Протокол!L314)</f>
        <v/>
      </c>
      <c r="J362" s="149" t="str">
        <f>IF(Протокол!M314="","",Протокол!M314)</f>
        <v/>
      </c>
      <c r="K362" s="149" t="str">
        <f>IF(Протокол!N314="","",Протокол!N314)</f>
        <v/>
      </c>
      <c r="L362" s="149" t="str">
        <f>IF(Протокол!O314="","",Протокол!O314)</f>
        <v/>
      </c>
      <c r="M362" s="149" t="str">
        <f>IF(Протокол!P314="","",Протокол!P314)</f>
        <v/>
      </c>
      <c r="N362" s="149" t="str">
        <f>IF(Протокол!Q314="","",Протокол!Q314)</f>
        <v/>
      </c>
      <c r="O362" s="149" t="str">
        <f>IF(Протокол!R314="","",Протокол!R314)</f>
        <v/>
      </c>
      <c r="P362" s="149" t="str">
        <f>IF(Протокол!S314="","",Протокол!S314)</f>
        <v/>
      </c>
      <c r="Q362" s="149" t="str">
        <f>IF(Протокол!T314="","",Протокол!T314)</f>
        <v/>
      </c>
      <c r="R362" s="149" t="str">
        <f>IF(Протокол!U314="","",Протокол!U314)</f>
        <v/>
      </c>
      <c r="S362" s="149" t="str">
        <f>IF(Протокол!V314="","",Протокол!V314)</f>
        <v/>
      </c>
      <c r="T362" s="149" t="str">
        <f>IF(Протокол!W314="","",Протокол!W314)</f>
        <v/>
      </c>
      <c r="U362" s="149" t="str">
        <f>IF(Протокол!X314="","",Протокол!X314)</f>
        <v/>
      </c>
      <c r="V362" s="149" t="str">
        <f>IF(Протокол!Y314="","",Протокол!Y314)</f>
        <v/>
      </c>
      <c r="W362" s="149" t="str">
        <f>IF(Протокол!Z314="","",Протокол!Z314)</f>
        <v/>
      </c>
      <c r="X362" s="149" t="str">
        <f>IF(Протокол!AA314="","",Протокол!AA314)</f>
        <v/>
      </c>
      <c r="Y362" s="149" t="str">
        <f>IF(AND(LEN(C362)&gt;0,Z362&gt;0,Z362&lt;21),Протокол!BF314,"")</f>
        <v/>
      </c>
      <c r="Z362" s="147" t="str">
        <f>IF(Протокол!F314="","",Протокол!F314)</f>
        <v/>
      </c>
      <c r="AB362" s="149" t="str">
        <f>IF(Протокол!BD314="","",Протокол!BD314)</f>
        <v/>
      </c>
      <c r="AC362" s="149" t="str">
        <f>IF(Протокол!BE314="","",Протокол!BE314)</f>
        <v/>
      </c>
    </row>
    <row r="363" spans="1:29" x14ac:dyDescent="0.2">
      <c r="A363" s="147">
        <f t="shared" si="6"/>
        <v>0</v>
      </c>
      <c r="B363" s="148">
        <f>IF(Протокол!B315="","",Протокол!B315)</f>
        <v>306</v>
      </c>
      <c r="C363" s="148" t="str">
        <f>IF(Протокол!F315="","",Протокол!C315)</f>
        <v/>
      </c>
      <c r="D363" s="149" t="str">
        <f>IF(Протокол!G315="","",Протокол!G315)</f>
        <v/>
      </c>
      <c r="E363" s="149" t="str">
        <f>IF(Протокол!H315="","",Протокол!H315)</f>
        <v/>
      </c>
      <c r="F363" s="149" t="str">
        <f>IF(Протокол!I315="","",Протокол!I315)</f>
        <v/>
      </c>
      <c r="G363" s="149" t="str">
        <f>IF(Протокол!J315="","",Протокол!J315)</f>
        <v/>
      </c>
      <c r="H363" s="149" t="str">
        <f>IF(Протокол!K315="","",Протокол!K315)</f>
        <v/>
      </c>
      <c r="I363" s="149" t="str">
        <f>IF(Протокол!L315="","",Протокол!L315)</f>
        <v/>
      </c>
      <c r="J363" s="149" t="str">
        <f>IF(Протокол!M315="","",Протокол!M315)</f>
        <v/>
      </c>
      <c r="K363" s="149" t="str">
        <f>IF(Протокол!N315="","",Протокол!N315)</f>
        <v/>
      </c>
      <c r="L363" s="149" t="str">
        <f>IF(Протокол!O315="","",Протокол!O315)</f>
        <v/>
      </c>
      <c r="M363" s="149" t="str">
        <f>IF(Протокол!P315="","",Протокол!P315)</f>
        <v/>
      </c>
      <c r="N363" s="149" t="str">
        <f>IF(Протокол!Q315="","",Протокол!Q315)</f>
        <v/>
      </c>
      <c r="O363" s="149" t="str">
        <f>IF(Протокол!R315="","",Протокол!R315)</f>
        <v/>
      </c>
      <c r="P363" s="149" t="str">
        <f>IF(Протокол!S315="","",Протокол!S315)</f>
        <v/>
      </c>
      <c r="Q363" s="149" t="str">
        <f>IF(Протокол!T315="","",Протокол!T315)</f>
        <v/>
      </c>
      <c r="R363" s="149" t="str">
        <f>IF(Протокол!U315="","",Протокол!U315)</f>
        <v/>
      </c>
      <c r="S363" s="149" t="str">
        <f>IF(Протокол!V315="","",Протокол!V315)</f>
        <v/>
      </c>
      <c r="T363" s="149" t="str">
        <f>IF(Протокол!W315="","",Протокол!W315)</f>
        <v/>
      </c>
      <c r="U363" s="149" t="str">
        <f>IF(Протокол!X315="","",Протокол!X315)</f>
        <v/>
      </c>
      <c r="V363" s="149" t="str">
        <f>IF(Протокол!Y315="","",Протокол!Y315)</f>
        <v/>
      </c>
      <c r="W363" s="149" t="str">
        <f>IF(Протокол!Z315="","",Протокол!Z315)</f>
        <v/>
      </c>
      <c r="X363" s="149" t="str">
        <f>IF(Протокол!AA315="","",Протокол!AA315)</f>
        <v/>
      </c>
      <c r="Y363" s="149" t="str">
        <f>IF(AND(LEN(C363)&gt;0,Z363&gt;0,Z363&lt;21),Протокол!BF315,"")</f>
        <v/>
      </c>
      <c r="Z363" s="147" t="str">
        <f>IF(Протокол!F315="","",Протокол!F315)</f>
        <v/>
      </c>
      <c r="AB363" s="149" t="str">
        <f>IF(Протокол!BD315="","",Протокол!BD315)</f>
        <v/>
      </c>
      <c r="AC363" s="149" t="str">
        <f>IF(Протокол!BE315="","",Протокол!BE315)</f>
        <v/>
      </c>
    </row>
    <row r="364" spans="1:29" x14ac:dyDescent="0.2">
      <c r="A364" s="147">
        <f t="shared" si="6"/>
        <v>0</v>
      </c>
      <c r="B364" s="148">
        <f>IF(Протокол!B316="","",Протокол!B316)</f>
        <v>307</v>
      </c>
      <c r="C364" s="148" t="str">
        <f>IF(Протокол!F316="","",Протокол!C316)</f>
        <v/>
      </c>
      <c r="D364" s="149" t="str">
        <f>IF(Протокол!G316="","",Протокол!G316)</f>
        <v/>
      </c>
      <c r="E364" s="149" t="str">
        <f>IF(Протокол!H316="","",Протокол!H316)</f>
        <v/>
      </c>
      <c r="F364" s="149" t="str">
        <f>IF(Протокол!I316="","",Протокол!I316)</f>
        <v/>
      </c>
      <c r="G364" s="149" t="str">
        <f>IF(Протокол!J316="","",Протокол!J316)</f>
        <v/>
      </c>
      <c r="H364" s="149" t="str">
        <f>IF(Протокол!K316="","",Протокол!K316)</f>
        <v/>
      </c>
      <c r="I364" s="149" t="str">
        <f>IF(Протокол!L316="","",Протокол!L316)</f>
        <v/>
      </c>
      <c r="J364" s="149" t="str">
        <f>IF(Протокол!M316="","",Протокол!M316)</f>
        <v/>
      </c>
      <c r="K364" s="149" t="str">
        <f>IF(Протокол!N316="","",Протокол!N316)</f>
        <v/>
      </c>
      <c r="L364" s="149" t="str">
        <f>IF(Протокол!O316="","",Протокол!O316)</f>
        <v/>
      </c>
      <c r="M364" s="149" t="str">
        <f>IF(Протокол!P316="","",Протокол!P316)</f>
        <v/>
      </c>
      <c r="N364" s="149" t="str">
        <f>IF(Протокол!Q316="","",Протокол!Q316)</f>
        <v/>
      </c>
      <c r="O364" s="149" t="str">
        <f>IF(Протокол!R316="","",Протокол!R316)</f>
        <v/>
      </c>
      <c r="P364" s="149" t="str">
        <f>IF(Протокол!S316="","",Протокол!S316)</f>
        <v/>
      </c>
      <c r="Q364" s="149" t="str">
        <f>IF(Протокол!T316="","",Протокол!T316)</f>
        <v/>
      </c>
      <c r="R364" s="149" t="str">
        <f>IF(Протокол!U316="","",Протокол!U316)</f>
        <v/>
      </c>
      <c r="S364" s="149" t="str">
        <f>IF(Протокол!V316="","",Протокол!V316)</f>
        <v/>
      </c>
      <c r="T364" s="149" t="str">
        <f>IF(Протокол!W316="","",Протокол!W316)</f>
        <v/>
      </c>
      <c r="U364" s="149" t="str">
        <f>IF(Протокол!X316="","",Протокол!X316)</f>
        <v/>
      </c>
      <c r="V364" s="149" t="str">
        <f>IF(Протокол!Y316="","",Протокол!Y316)</f>
        <v/>
      </c>
      <c r="W364" s="149" t="str">
        <f>IF(Протокол!Z316="","",Протокол!Z316)</f>
        <v/>
      </c>
      <c r="X364" s="149" t="str">
        <f>IF(Протокол!AA316="","",Протокол!AA316)</f>
        <v/>
      </c>
      <c r="Y364" s="149" t="str">
        <f>IF(AND(LEN(C364)&gt;0,Z364&gt;0,Z364&lt;21),Протокол!BF316,"")</f>
        <v/>
      </c>
      <c r="Z364" s="147" t="str">
        <f>IF(Протокол!F316="","",Протокол!F316)</f>
        <v/>
      </c>
      <c r="AB364" s="149" t="str">
        <f>IF(Протокол!BD316="","",Протокол!BD316)</f>
        <v/>
      </c>
      <c r="AC364" s="149" t="str">
        <f>IF(Протокол!BE316="","",Протокол!BE316)</f>
        <v/>
      </c>
    </row>
    <row r="365" spans="1:29" x14ac:dyDescent="0.2">
      <c r="A365" s="147">
        <f t="shared" si="6"/>
        <v>0</v>
      </c>
      <c r="B365" s="148">
        <f>IF(Протокол!B317="","",Протокол!B317)</f>
        <v>308</v>
      </c>
      <c r="C365" s="148" t="str">
        <f>IF(Протокол!F317="","",Протокол!C317)</f>
        <v/>
      </c>
      <c r="D365" s="149" t="str">
        <f>IF(Протокол!G317="","",Протокол!G317)</f>
        <v/>
      </c>
      <c r="E365" s="149" t="str">
        <f>IF(Протокол!H317="","",Протокол!H317)</f>
        <v/>
      </c>
      <c r="F365" s="149" t="str">
        <f>IF(Протокол!I317="","",Протокол!I317)</f>
        <v/>
      </c>
      <c r="G365" s="149" t="str">
        <f>IF(Протокол!J317="","",Протокол!J317)</f>
        <v/>
      </c>
      <c r="H365" s="149" t="str">
        <f>IF(Протокол!K317="","",Протокол!K317)</f>
        <v/>
      </c>
      <c r="I365" s="149" t="str">
        <f>IF(Протокол!L317="","",Протокол!L317)</f>
        <v/>
      </c>
      <c r="J365" s="149" t="str">
        <f>IF(Протокол!M317="","",Протокол!M317)</f>
        <v/>
      </c>
      <c r="K365" s="149" t="str">
        <f>IF(Протокол!N317="","",Протокол!N317)</f>
        <v/>
      </c>
      <c r="L365" s="149" t="str">
        <f>IF(Протокол!O317="","",Протокол!O317)</f>
        <v/>
      </c>
      <c r="M365" s="149" t="str">
        <f>IF(Протокол!P317="","",Протокол!P317)</f>
        <v/>
      </c>
      <c r="N365" s="149" t="str">
        <f>IF(Протокол!Q317="","",Протокол!Q317)</f>
        <v/>
      </c>
      <c r="O365" s="149" t="str">
        <f>IF(Протокол!R317="","",Протокол!R317)</f>
        <v/>
      </c>
      <c r="P365" s="149" t="str">
        <f>IF(Протокол!S317="","",Протокол!S317)</f>
        <v/>
      </c>
      <c r="Q365" s="149" t="str">
        <f>IF(Протокол!T317="","",Протокол!T317)</f>
        <v/>
      </c>
      <c r="R365" s="149" t="str">
        <f>IF(Протокол!U317="","",Протокол!U317)</f>
        <v/>
      </c>
      <c r="S365" s="149" t="str">
        <f>IF(Протокол!V317="","",Протокол!V317)</f>
        <v/>
      </c>
      <c r="T365" s="149" t="str">
        <f>IF(Протокол!W317="","",Протокол!W317)</f>
        <v/>
      </c>
      <c r="U365" s="149" t="str">
        <f>IF(Протокол!X317="","",Протокол!X317)</f>
        <v/>
      </c>
      <c r="V365" s="149" t="str">
        <f>IF(Протокол!Y317="","",Протокол!Y317)</f>
        <v/>
      </c>
      <c r="W365" s="149" t="str">
        <f>IF(Протокол!Z317="","",Протокол!Z317)</f>
        <v/>
      </c>
      <c r="X365" s="149" t="str">
        <f>IF(Протокол!AA317="","",Протокол!AA317)</f>
        <v/>
      </c>
      <c r="Y365" s="149" t="str">
        <f>IF(AND(LEN(C365)&gt;0,Z365&gt;0,Z365&lt;21),Протокол!BF317,"")</f>
        <v/>
      </c>
      <c r="Z365" s="147" t="str">
        <f>IF(Протокол!F317="","",Протокол!F317)</f>
        <v/>
      </c>
      <c r="AB365" s="149" t="str">
        <f>IF(Протокол!BD317="","",Протокол!BD317)</f>
        <v/>
      </c>
      <c r="AC365" s="149" t="str">
        <f>IF(Протокол!BE317="","",Протокол!BE317)</f>
        <v/>
      </c>
    </row>
    <row r="366" spans="1:29" x14ac:dyDescent="0.2">
      <c r="A366" s="147">
        <f t="shared" si="6"/>
        <v>0</v>
      </c>
      <c r="B366" s="148">
        <f>IF(Протокол!B318="","",Протокол!B318)</f>
        <v>309</v>
      </c>
      <c r="C366" s="148" t="str">
        <f>IF(Протокол!F318="","",Протокол!C318)</f>
        <v/>
      </c>
      <c r="D366" s="149" t="str">
        <f>IF(Протокол!G318="","",Протокол!G318)</f>
        <v/>
      </c>
      <c r="E366" s="149" t="str">
        <f>IF(Протокол!H318="","",Протокол!H318)</f>
        <v/>
      </c>
      <c r="F366" s="149" t="str">
        <f>IF(Протокол!I318="","",Протокол!I318)</f>
        <v/>
      </c>
      <c r="G366" s="149" t="str">
        <f>IF(Протокол!J318="","",Протокол!J318)</f>
        <v/>
      </c>
      <c r="H366" s="149" t="str">
        <f>IF(Протокол!K318="","",Протокол!K318)</f>
        <v/>
      </c>
      <c r="I366" s="149" t="str">
        <f>IF(Протокол!L318="","",Протокол!L318)</f>
        <v/>
      </c>
      <c r="J366" s="149" t="str">
        <f>IF(Протокол!M318="","",Протокол!M318)</f>
        <v/>
      </c>
      <c r="K366" s="149" t="str">
        <f>IF(Протокол!N318="","",Протокол!N318)</f>
        <v/>
      </c>
      <c r="L366" s="149" t="str">
        <f>IF(Протокол!O318="","",Протокол!O318)</f>
        <v/>
      </c>
      <c r="M366" s="149" t="str">
        <f>IF(Протокол!P318="","",Протокол!P318)</f>
        <v/>
      </c>
      <c r="N366" s="149" t="str">
        <f>IF(Протокол!Q318="","",Протокол!Q318)</f>
        <v/>
      </c>
      <c r="O366" s="149" t="str">
        <f>IF(Протокол!R318="","",Протокол!R318)</f>
        <v/>
      </c>
      <c r="P366" s="149" t="str">
        <f>IF(Протокол!S318="","",Протокол!S318)</f>
        <v/>
      </c>
      <c r="Q366" s="149" t="str">
        <f>IF(Протокол!T318="","",Протокол!T318)</f>
        <v/>
      </c>
      <c r="R366" s="149" t="str">
        <f>IF(Протокол!U318="","",Протокол!U318)</f>
        <v/>
      </c>
      <c r="S366" s="149" t="str">
        <f>IF(Протокол!V318="","",Протокол!V318)</f>
        <v/>
      </c>
      <c r="T366" s="149" t="str">
        <f>IF(Протокол!W318="","",Протокол!W318)</f>
        <v/>
      </c>
      <c r="U366" s="149" t="str">
        <f>IF(Протокол!X318="","",Протокол!X318)</f>
        <v/>
      </c>
      <c r="V366" s="149" t="str">
        <f>IF(Протокол!Y318="","",Протокол!Y318)</f>
        <v/>
      </c>
      <c r="W366" s="149" t="str">
        <f>IF(Протокол!Z318="","",Протокол!Z318)</f>
        <v/>
      </c>
      <c r="X366" s="149" t="str">
        <f>IF(Протокол!AA318="","",Протокол!AA318)</f>
        <v/>
      </c>
      <c r="Y366" s="149" t="str">
        <f>IF(AND(LEN(C366)&gt;0,Z366&gt;0,Z366&lt;21),Протокол!BF318,"")</f>
        <v/>
      </c>
      <c r="Z366" s="147" t="str">
        <f>IF(Протокол!F318="","",Протокол!F318)</f>
        <v/>
      </c>
      <c r="AB366" s="149" t="str">
        <f>IF(Протокол!BD318="","",Протокол!BD318)</f>
        <v/>
      </c>
      <c r="AC366" s="149" t="str">
        <f>IF(Протокол!BE318="","",Протокол!BE318)</f>
        <v/>
      </c>
    </row>
    <row r="367" spans="1:29" x14ac:dyDescent="0.2">
      <c r="A367" s="147">
        <f t="shared" si="6"/>
        <v>0</v>
      </c>
      <c r="B367" s="148">
        <f>IF(Протокол!B319="","",Протокол!B319)</f>
        <v>310</v>
      </c>
      <c r="C367" s="148" t="str">
        <f>IF(Протокол!F319="","",Протокол!C319)</f>
        <v/>
      </c>
      <c r="D367" s="149" t="str">
        <f>IF(Протокол!G319="","",Протокол!G319)</f>
        <v/>
      </c>
      <c r="E367" s="149" t="str">
        <f>IF(Протокол!H319="","",Протокол!H319)</f>
        <v/>
      </c>
      <c r="F367" s="149" t="str">
        <f>IF(Протокол!I319="","",Протокол!I319)</f>
        <v/>
      </c>
      <c r="G367" s="149" t="str">
        <f>IF(Протокол!J319="","",Протокол!J319)</f>
        <v/>
      </c>
      <c r="H367" s="149" t="str">
        <f>IF(Протокол!K319="","",Протокол!K319)</f>
        <v/>
      </c>
      <c r="I367" s="149" t="str">
        <f>IF(Протокол!L319="","",Протокол!L319)</f>
        <v/>
      </c>
      <c r="J367" s="149" t="str">
        <f>IF(Протокол!M319="","",Протокол!M319)</f>
        <v/>
      </c>
      <c r="K367" s="149" t="str">
        <f>IF(Протокол!N319="","",Протокол!N319)</f>
        <v/>
      </c>
      <c r="L367" s="149" t="str">
        <f>IF(Протокол!O319="","",Протокол!O319)</f>
        <v/>
      </c>
      <c r="M367" s="149" t="str">
        <f>IF(Протокол!P319="","",Протокол!P319)</f>
        <v/>
      </c>
      <c r="N367" s="149" t="str">
        <f>IF(Протокол!Q319="","",Протокол!Q319)</f>
        <v/>
      </c>
      <c r="O367" s="149" t="str">
        <f>IF(Протокол!R319="","",Протокол!R319)</f>
        <v/>
      </c>
      <c r="P367" s="149" t="str">
        <f>IF(Протокол!S319="","",Протокол!S319)</f>
        <v/>
      </c>
      <c r="Q367" s="149" t="str">
        <f>IF(Протокол!T319="","",Протокол!T319)</f>
        <v/>
      </c>
      <c r="R367" s="149" t="str">
        <f>IF(Протокол!U319="","",Протокол!U319)</f>
        <v/>
      </c>
      <c r="S367" s="149" t="str">
        <f>IF(Протокол!V319="","",Протокол!V319)</f>
        <v/>
      </c>
      <c r="T367" s="149" t="str">
        <f>IF(Протокол!W319="","",Протокол!W319)</f>
        <v/>
      </c>
      <c r="U367" s="149" t="str">
        <f>IF(Протокол!X319="","",Протокол!X319)</f>
        <v/>
      </c>
      <c r="V367" s="149" t="str">
        <f>IF(Протокол!Y319="","",Протокол!Y319)</f>
        <v/>
      </c>
      <c r="W367" s="149" t="str">
        <f>IF(Протокол!Z319="","",Протокол!Z319)</f>
        <v/>
      </c>
      <c r="X367" s="149" t="str">
        <f>IF(Протокол!AA319="","",Протокол!AA319)</f>
        <v/>
      </c>
      <c r="Y367" s="149" t="str">
        <f>IF(AND(LEN(C367)&gt;0,Z367&gt;0,Z367&lt;21),Протокол!BF319,"")</f>
        <v/>
      </c>
      <c r="Z367" s="147" t="str">
        <f>IF(Протокол!F319="","",Протокол!F319)</f>
        <v/>
      </c>
      <c r="AB367" s="149" t="str">
        <f>IF(Протокол!BD319="","",Протокол!BD319)</f>
        <v/>
      </c>
      <c r="AC367" s="149" t="str">
        <f>IF(Протокол!BE319="","",Протокол!BE319)</f>
        <v/>
      </c>
    </row>
    <row r="368" spans="1:29" x14ac:dyDescent="0.2">
      <c r="A368" s="147">
        <f t="shared" si="6"/>
        <v>0</v>
      </c>
      <c r="B368" s="148">
        <f>IF(Протокол!B320="","",Протокол!B320)</f>
        <v>311</v>
      </c>
      <c r="C368" s="148" t="str">
        <f>IF(Протокол!F320="","",Протокол!C320)</f>
        <v/>
      </c>
      <c r="D368" s="149" t="str">
        <f>IF(Протокол!G320="","",Протокол!G320)</f>
        <v/>
      </c>
      <c r="E368" s="149" t="str">
        <f>IF(Протокол!H320="","",Протокол!H320)</f>
        <v/>
      </c>
      <c r="F368" s="149" t="str">
        <f>IF(Протокол!I320="","",Протокол!I320)</f>
        <v/>
      </c>
      <c r="G368" s="149" t="str">
        <f>IF(Протокол!J320="","",Протокол!J320)</f>
        <v/>
      </c>
      <c r="H368" s="149" t="str">
        <f>IF(Протокол!K320="","",Протокол!K320)</f>
        <v/>
      </c>
      <c r="I368" s="149" t="str">
        <f>IF(Протокол!L320="","",Протокол!L320)</f>
        <v/>
      </c>
      <c r="J368" s="149" t="str">
        <f>IF(Протокол!M320="","",Протокол!M320)</f>
        <v/>
      </c>
      <c r="K368" s="149" t="str">
        <f>IF(Протокол!N320="","",Протокол!N320)</f>
        <v/>
      </c>
      <c r="L368" s="149" t="str">
        <f>IF(Протокол!O320="","",Протокол!O320)</f>
        <v/>
      </c>
      <c r="M368" s="149" t="str">
        <f>IF(Протокол!P320="","",Протокол!P320)</f>
        <v/>
      </c>
      <c r="N368" s="149" t="str">
        <f>IF(Протокол!Q320="","",Протокол!Q320)</f>
        <v/>
      </c>
      <c r="O368" s="149" t="str">
        <f>IF(Протокол!R320="","",Протокол!R320)</f>
        <v/>
      </c>
      <c r="P368" s="149" t="str">
        <f>IF(Протокол!S320="","",Протокол!S320)</f>
        <v/>
      </c>
      <c r="Q368" s="149" t="str">
        <f>IF(Протокол!T320="","",Протокол!T320)</f>
        <v/>
      </c>
      <c r="R368" s="149" t="str">
        <f>IF(Протокол!U320="","",Протокол!U320)</f>
        <v/>
      </c>
      <c r="S368" s="149" t="str">
        <f>IF(Протокол!V320="","",Протокол!V320)</f>
        <v/>
      </c>
      <c r="T368" s="149" t="str">
        <f>IF(Протокол!W320="","",Протокол!W320)</f>
        <v/>
      </c>
      <c r="U368" s="149" t="str">
        <f>IF(Протокол!X320="","",Протокол!X320)</f>
        <v/>
      </c>
      <c r="V368" s="149" t="str">
        <f>IF(Протокол!Y320="","",Протокол!Y320)</f>
        <v/>
      </c>
      <c r="W368" s="149" t="str">
        <f>IF(Протокол!Z320="","",Протокол!Z320)</f>
        <v/>
      </c>
      <c r="X368" s="149" t="str">
        <f>IF(Протокол!AA320="","",Протокол!AA320)</f>
        <v/>
      </c>
      <c r="Y368" s="149" t="str">
        <f>IF(AND(LEN(C368)&gt;0,Z368&gt;0,Z368&lt;21),Протокол!BF320,"")</f>
        <v/>
      </c>
      <c r="Z368" s="147" t="str">
        <f>IF(Протокол!F320="","",Протокол!F320)</f>
        <v/>
      </c>
      <c r="AB368" s="149" t="str">
        <f>IF(Протокол!BD320="","",Протокол!BD320)</f>
        <v/>
      </c>
      <c r="AC368" s="149" t="str">
        <f>IF(Протокол!BE320="","",Протокол!BE320)</f>
        <v/>
      </c>
    </row>
    <row r="369" spans="1:29" x14ac:dyDescent="0.2">
      <c r="A369" s="147">
        <f t="shared" si="6"/>
        <v>0</v>
      </c>
      <c r="B369" s="148">
        <f>IF(Протокол!B321="","",Протокол!B321)</f>
        <v>312</v>
      </c>
      <c r="C369" s="148" t="str">
        <f>IF(Протокол!F321="","",Протокол!C321)</f>
        <v/>
      </c>
      <c r="D369" s="149" t="str">
        <f>IF(Протокол!G321="","",Протокол!G321)</f>
        <v/>
      </c>
      <c r="E369" s="149" t="str">
        <f>IF(Протокол!H321="","",Протокол!H321)</f>
        <v/>
      </c>
      <c r="F369" s="149" t="str">
        <f>IF(Протокол!I321="","",Протокол!I321)</f>
        <v/>
      </c>
      <c r="G369" s="149" t="str">
        <f>IF(Протокол!J321="","",Протокол!J321)</f>
        <v/>
      </c>
      <c r="H369" s="149" t="str">
        <f>IF(Протокол!K321="","",Протокол!K321)</f>
        <v/>
      </c>
      <c r="I369" s="149" t="str">
        <f>IF(Протокол!L321="","",Протокол!L321)</f>
        <v/>
      </c>
      <c r="J369" s="149" t="str">
        <f>IF(Протокол!M321="","",Протокол!M321)</f>
        <v/>
      </c>
      <c r="K369" s="149" t="str">
        <f>IF(Протокол!N321="","",Протокол!N321)</f>
        <v/>
      </c>
      <c r="L369" s="149" t="str">
        <f>IF(Протокол!O321="","",Протокол!O321)</f>
        <v/>
      </c>
      <c r="M369" s="149" t="str">
        <f>IF(Протокол!P321="","",Протокол!P321)</f>
        <v/>
      </c>
      <c r="N369" s="149" t="str">
        <f>IF(Протокол!Q321="","",Протокол!Q321)</f>
        <v/>
      </c>
      <c r="O369" s="149" t="str">
        <f>IF(Протокол!R321="","",Протокол!R321)</f>
        <v/>
      </c>
      <c r="P369" s="149" t="str">
        <f>IF(Протокол!S321="","",Протокол!S321)</f>
        <v/>
      </c>
      <c r="Q369" s="149" t="str">
        <f>IF(Протокол!T321="","",Протокол!T321)</f>
        <v/>
      </c>
      <c r="R369" s="149" t="str">
        <f>IF(Протокол!U321="","",Протокол!U321)</f>
        <v/>
      </c>
      <c r="S369" s="149" t="str">
        <f>IF(Протокол!V321="","",Протокол!V321)</f>
        <v/>
      </c>
      <c r="T369" s="149" t="str">
        <f>IF(Протокол!W321="","",Протокол!W321)</f>
        <v/>
      </c>
      <c r="U369" s="149" t="str">
        <f>IF(Протокол!X321="","",Протокол!X321)</f>
        <v/>
      </c>
      <c r="V369" s="149" t="str">
        <f>IF(Протокол!Y321="","",Протокол!Y321)</f>
        <v/>
      </c>
      <c r="W369" s="149" t="str">
        <f>IF(Протокол!Z321="","",Протокол!Z321)</f>
        <v/>
      </c>
      <c r="X369" s="149" t="str">
        <f>IF(Протокол!AA321="","",Протокол!AA321)</f>
        <v/>
      </c>
      <c r="Y369" s="149" t="str">
        <f>IF(AND(LEN(C369)&gt;0,Z369&gt;0,Z369&lt;21),Протокол!BF321,"")</f>
        <v/>
      </c>
      <c r="Z369" s="147" t="str">
        <f>IF(Протокол!F321="","",Протокол!F321)</f>
        <v/>
      </c>
      <c r="AB369" s="149" t="str">
        <f>IF(Протокол!BD321="","",Протокол!BD321)</f>
        <v/>
      </c>
      <c r="AC369" s="149" t="str">
        <f>IF(Протокол!BE321="","",Протокол!BE321)</f>
        <v/>
      </c>
    </row>
    <row r="370" spans="1:29" x14ac:dyDescent="0.2">
      <c r="A370" s="147">
        <f t="shared" si="6"/>
        <v>0</v>
      </c>
      <c r="B370" s="148">
        <f>IF(Протокол!B322="","",Протокол!B322)</f>
        <v>313</v>
      </c>
      <c r="C370" s="148" t="str">
        <f>IF(Протокол!F322="","",Протокол!C322)</f>
        <v/>
      </c>
      <c r="D370" s="149" t="str">
        <f>IF(Протокол!G322="","",Протокол!G322)</f>
        <v/>
      </c>
      <c r="E370" s="149" t="str">
        <f>IF(Протокол!H322="","",Протокол!H322)</f>
        <v/>
      </c>
      <c r="F370" s="149" t="str">
        <f>IF(Протокол!I322="","",Протокол!I322)</f>
        <v/>
      </c>
      <c r="G370" s="149" t="str">
        <f>IF(Протокол!J322="","",Протокол!J322)</f>
        <v/>
      </c>
      <c r="H370" s="149" t="str">
        <f>IF(Протокол!K322="","",Протокол!K322)</f>
        <v/>
      </c>
      <c r="I370" s="149" t="str">
        <f>IF(Протокол!L322="","",Протокол!L322)</f>
        <v/>
      </c>
      <c r="J370" s="149" t="str">
        <f>IF(Протокол!M322="","",Протокол!M322)</f>
        <v/>
      </c>
      <c r="K370" s="149" t="str">
        <f>IF(Протокол!N322="","",Протокол!N322)</f>
        <v/>
      </c>
      <c r="L370" s="149" t="str">
        <f>IF(Протокол!O322="","",Протокол!O322)</f>
        <v/>
      </c>
      <c r="M370" s="149" t="str">
        <f>IF(Протокол!P322="","",Протокол!P322)</f>
        <v/>
      </c>
      <c r="N370" s="149" t="str">
        <f>IF(Протокол!Q322="","",Протокол!Q322)</f>
        <v/>
      </c>
      <c r="O370" s="149" t="str">
        <f>IF(Протокол!R322="","",Протокол!R322)</f>
        <v/>
      </c>
      <c r="P370" s="149" t="str">
        <f>IF(Протокол!S322="","",Протокол!S322)</f>
        <v/>
      </c>
      <c r="Q370" s="149" t="str">
        <f>IF(Протокол!T322="","",Протокол!T322)</f>
        <v/>
      </c>
      <c r="R370" s="149" t="str">
        <f>IF(Протокол!U322="","",Протокол!U322)</f>
        <v/>
      </c>
      <c r="S370" s="149" t="str">
        <f>IF(Протокол!V322="","",Протокол!V322)</f>
        <v/>
      </c>
      <c r="T370" s="149" t="str">
        <f>IF(Протокол!W322="","",Протокол!W322)</f>
        <v/>
      </c>
      <c r="U370" s="149" t="str">
        <f>IF(Протокол!X322="","",Протокол!X322)</f>
        <v/>
      </c>
      <c r="V370" s="149" t="str">
        <f>IF(Протокол!Y322="","",Протокол!Y322)</f>
        <v/>
      </c>
      <c r="W370" s="149" t="str">
        <f>IF(Протокол!Z322="","",Протокол!Z322)</f>
        <v/>
      </c>
      <c r="X370" s="149" t="str">
        <f>IF(Протокол!AA322="","",Протокол!AA322)</f>
        <v/>
      </c>
      <c r="Y370" s="149" t="str">
        <f>IF(AND(LEN(C370)&gt;0,Z370&gt;0,Z370&lt;21),Протокол!BF322,"")</f>
        <v/>
      </c>
      <c r="Z370" s="147" t="str">
        <f>IF(Протокол!F322="","",Протокол!F322)</f>
        <v/>
      </c>
      <c r="AB370" s="149" t="str">
        <f>IF(Протокол!BD322="","",Протокол!BD322)</f>
        <v/>
      </c>
      <c r="AC370" s="149" t="str">
        <f>IF(Протокол!BE322="","",Протокол!BE322)</f>
        <v/>
      </c>
    </row>
    <row r="371" spans="1:29" x14ac:dyDescent="0.2">
      <c r="A371" s="147">
        <f t="shared" si="6"/>
        <v>0</v>
      </c>
      <c r="B371" s="148">
        <f>IF(Протокол!B323="","",Протокол!B323)</f>
        <v>314</v>
      </c>
      <c r="C371" s="148" t="str">
        <f>IF(Протокол!F323="","",Протокол!C323)</f>
        <v/>
      </c>
      <c r="D371" s="149" t="str">
        <f>IF(Протокол!G323="","",Протокол!G323)</f>
        <v/>
      </c>
      <c r="E371" s="149" t="str">
        <f>IF(Протокол!H323="","",Протокол!H323)</f>
        <v/>
      </c>
      <c r="F371" s="149" t="str">
        <f>IF(Протокол!I323="","",Протокол!I323)</f>
        <v/>
      </c>
      <c r="G371" s="149" t="str">
        <f>IF(Протокол!J323="","",Протокол!J323)</f>
        <v/>
      </c>
      <c r="H371" s="149" t="str">
        <f>IF(Протокол!K323="","",Протокол!K323)</f>
        <v/>
      </c>
      <c r="I371" s="149" t="str">
        <f>IF(Протокол!L323="","",Протокол!L323)</f>
        <v/>
      </c>
      <c r="J371" s="149" t="str">
        <f>IF(Протокол!M323="","",Протокол!M323)</f>
        <v/>
      </c>
      <c r="K371" s="149" t="str">
        <f>IF(Протокол!N323="","",Протокол!N323)</f>
        <v/>
      </c>
      <c r="L371" s="149" t="str">
        <f>IF(Протокол!O323="","",Протокол!O323)</f>
        <v/>
      </c>
      <c r="M371" s="149" t="str">
        <f>IF(Протокол!P323="","",Протокол!P323)</f>
        <v/>
      </c>
      <c r="N371" s="149" t="str">
        <f>IF(Протокол!Q323="","",Протокол!Q323)</f>
        <v/>
      </c>
      <c r="O371" s="149" t="str">
        <f>IF(Протокол!R323="","",Протокол!R323)</f>
        <v/>
      </c>
      <c r="P371" s="149" t="str">
        <f>IF(Протокол!S323="","",Протокол!S323)</f>
        <v/>
      </c>
      <c r="Q371" s="149" t="str">
        <f>IF(Протокол!T323="","",Протокол!T323)</f>
        <v/>
      </c>
      <c r="R371" s="149" t="str">
        <f>IF(Протокол!U323="","",Протокол!U323)</f>
        <v/>
      </c>
      <c r="S371" s="149" t="str">
        <f>IF(Протокол!V323="","",Протокол!V323)</f>
        <v/>
      </c>
      <c r="T371" s="149" t="str">
        <f>IF(Протокол!W323="","",Протокол!W323)</f>
        <v/>
      </c>
      <c r="U371" s="149" t="str">
        <f>IF(Протокол!X323="","",Протокол!X323)</f>
        <v/>
      </c>
      <c r="V371" s="149" t="str">
        <f>IF(Протокол!Y323="","",Протокол!Y323)</f>
        <v/>
      </c>
      <c r="W371" s="149" t="str">
        <f>IF(Протокол!Z323="","",Протокол!Z323)</f>
        <v/>
      </c>
      <c r="X371" s="149" t="str">
        <f>IF(Протокол!AA323="","",Протокол!AA323)</f>
        <v/>
      </c>
      <c r="Y371" s="149" t="str">
        <f>IF(AND(LEN(C371)&gt;0,Z371&gt;0,Z371&lt;21),Протокол!BF323,"")</f>
        <v/>
      </c>
      <c r="Z371" s="147" t="str">
        <f>IF(Протокол!F323="","",Протокол!F323)</f>
        <v/>
      </c>
      <c r="AB371" s="149" t="str">
        <f>IF(Протокол!BD323="","",Протокол!BD323)</f>
        <v/>
      </c>
      <c r="AC371" s="149" t="str">
        <f>IF(Протокол!BE323="","",Протокол!BE323)</f>
        <v/>
      </c>
    </row>
    <row r="372" spans="1:29" x14ac:dyDescent="0.2">
      <c r="A372" s="147">
        <f t="shared" si="6"/>
        <v>0</v>
      </c>
      <c r="B372" s="148">
        <f>IF(Протокол!B324="","",Протокол!B324)</f>
        <v>315</v>
      </c>
      <c r="C372" s="148" t="str">
        <f>IF(Протокол!F324="","",Протокол!C324)</f>
        <v/>
      </c>
      <c r="D372" s="149" t="str">
        <f>IF(Протокол!G324="","",Протокол!G324)</f>
        <v/>
      </c>
      <c r="E372" s="149" t="str">
        <f>IF(Протокол!H324="","",Протокол!H324)</f>
        <v/>
      </c>
      <c r="F372" s="149" t="str">
        <f>IF(Протокол!I324="","",Протокол!I324)</f>
        <v/>
      </c>
      <c r="G372" s="149" t="str">
        <f>IF(Протокол!J324="","",Протокол!J324)</f>
        <v/>
      </c>
      <c r="H372" s="149" t="str">
        <f>IF(Протокол!K324="","",Протокол!K324)</f>
        <v/>
      </c>
      <c r="I372" s="149" t="str">
        <f>IF(Протокол!L324="","",Протокол!L324)</f>
        <v/>
      </c>
      <c r="J372" s="149" t="str">
        <f>IF(Протокол!M324="","",Протокол!M324)</f>
        <v/>
      </c>
      <c r="K372" s="149" t="str">
        <f>IF(Протокол!N324="","",Протокол!N324)</f>
        <v/>
      </c>
      <c r="L372" s="149" t="str">
        <f>IF(Протокол!O324="","",Протокол!O324)</f>
        <v/>
      </c>
      <c r="M372" s="149" t="str">
        <f>IF(Протокол!P324="","",Протокол!P324)</f>
        <v/>
      </c>
      <c r="N372" s="149" t="str">
        <f>IF(Протокол!Q324="","",Протокол!Q324)</f>
        <v/>
      </c>
      <c r="O372" s="149" t="str">
        <f>IF(Протокол!R324="","",Протокол!R324)</f>
        <v/>
      </c>
      <c r="P372" s="149" t="str">
        <f>IF(Протокол!S324="","",Протокол!S324)</f>
        <v/>
      </c>
      <c r="Q372" s="149" t="str">
        <f>IF(Протокол!T324="","",Протокол!T324)</f>
        <v/>
      </c>
      <c r="R372" s="149" t="str">
        <f>IF(Протокол!U324="","",Протокол!U324)</f>
        <v/>
      </c>
      <c r="S372" s="149" t="str">
        <f>IF(Протокол!V324="","",Протокол!V324)</f>
        <v/>
      </c>
      <c r="T372" s="149" t="str">
        <f>IF(Протокол!W324="","",Протокол!W324)</f>
        <v/>
      </c>
      <c r="U372" s="149" t="str">
        <f>IF(Протокол!X324="","",Протокол!X324)</f>
        <v/>
      </c>
      <c r="V372" s="149" t="str">
        <f>IF(Протокол!Y324="","",Протокол!Y324)</f>
        <v/>
      </c>
      <c r="W372" s="149" t="str">
        <f>IF(Протокол!Z324="","",Протокол!Z324)</f>
        <v/>
      </c>
      <c r="X372" s="149" t="str">
        <f>IF(Протокол!AA324="","",Протокол!AA324)</f>
        <v/>
      </c>
      <c r="Y372" s="149" t="str">
        <f>IF(AND(LEN(C372)&gt;0,Z372&gt;0,Z372&lt;21),Протокол!BF324,"")</f>
        <v/>
      </c>
      <c r="Z372" s="147" t="str">
        <f>IF(Протокол!F324="","",Протокол!F324)</f>
        <v/>
      </c>
      <c r="AB372" s="149" t="str">
        <f>IF(Протокол!BD324="","",Протокол!BD324)</f>
        <v/>
      </c>
      <c r="AC372" s="149" t="str">
        <f>IF(Протокол!BE324="","",Протокол!BE324)</f>
        <v/>
      </c>
    </row>
    <row r="373" spans="1:29" x14ac:dyDescent="0.2">
      <c r="A373" s="147">
        <f t="shared" si="6"/>
        <v>0</v>
      </c>
      <c r="B373" s="148">
        <f>IF(Протокол!B325="","",Протокол!B325)</f>
        <v>316</v>
      </c>
      <c r="C373" s="148" t="str">
        <f>IF(Протокол!F325="","",Протокол!C325)</f>
        <v/>
      </c>
      <c r="D373" s="149" t="str">
        <f>IF(Протокол!G325="","",Протокол!G325)</f>
        <v/>
      </c>
      <c r="E373" s="149" t="str">
        <f>IF(Протокол!H325="","",Протокол!H325)</f>
        <v/>
      </c>
      <c r="F373" s="149" t="str">
        <f>IF(Протокол!I325="","",Протокол!I325)</f>
        <v/>
      </c>
      <c r="G373" s="149" t="str">
        <f>IF(Протокол!J325="","",Протокол!J325)</f>
        <v/>
      </c>
      <c r="H373" s="149" t="str">
        <f>IF(Протокол!K325="","",Протокол!K325)</f>
        <v/>
      </c>
      <c r="I373" s="149" t="str">
        <f>IF(Протокол!L325="","",Протокол!L325)</f>
        <v/>
      </c>
      <c r="J373" s="149" t="str">
        <f>IF(Протокол!M325="","",Протокол!M325)</f>
        <v/>
      </c>
      <c r="K373" s="149" t="str">
        <f>IF(Протокол!N325="","",Протокол!N325)</f>
        <v/>
      </c>
      <c r="L373" s="149" t="str">
        <f>IF(Протокол!O325="","",Протокол!O325)</f>
        <v/>
      </c>
      <c r="M373" s="149" t="str">
        <f>IF(Протокол!P325="","",Протокол!P325)</f>
        <v/>
      </c>
      <c r="N373" s="149" t="str">
        <f>IF(Протокол!Q325="","",Протокол!Q325)</f>
        <v/>
      </c>
      <c r="O373" s="149" t="str">
        <f>IF(Протокол!R325="","",Протокол!R325)</f>
        <v/>
      </c>
      <c r="P373" s="149" t="str">
        <f>IF(Протокол!S325="","",Протокол!S325)</f>
        <v/>
      </c>
      <c r="Q373" s="149" t="str">
        <f>IF(Протокол!T325="","",Протокол!T325)</f>
        <v/>
      </c>
      <c r="R373" s="149" t="str">
        <f>IF(Протокол!U325="","",Протокол!U325)</f>
        <v/>
      </c>
      <c r="S373" s="149" t="str">
        <f>IF(Протокол!V325="","",Протокол!V325)</f>
        <v/>
      </c>
      <c r="T373" s="149" t="str">
        <f>IF(Протокол!W325="","",Протокол!W325)</f>
        <v/>
      </c>
      <c r="U373" s="149" t="str">
        <f>IF(Протокол!X325="","",Протокол!X325)</f>
        <v/>
      </c>
      <c r="V373" s="149" t="str">
        <f>IF(Протокол!Y325="","",Протокол!Y325)</f>
        <v/>
      </c>
      <c r="W373" s="149" t="str">
        <f>IF(Протокол!Z325="","",Протокол!Z325)</f>
        <v/>
      </c>
      <c r="X373" s="149" t="str">
        <f>IF(Протокол!AA325="","",Протокол!AA325)</f>
        <v/>
      </c>
      <c r="Y373" s="149" t="str">
        <f>IF(AND(LEN(C373)&gt;0,Z373&gt;0,Z373&lt;21),Протокол!BF325,"")</f>
        <v/>
      </c>
      <c r="Z373" s="147" t="str">
        <f>IF(Протокол!F325="","",Протокол!F325)</f>
        <v/>
      </c>
      <c r="AB373" s="149" t="str">
        <f>IF(Протокол!BD325="","",Протокол!BD325)</f>
        <v/>
      </c>
      <c r="AC373" s="149" t="str">
        <f>IF(Протокол!BE325="","",Протокол!BE325)</f>
        <v/>
      </c>
    </row>
    <row r="374" spans="1:29" x14ac:dyDescent="0.2">
      <c r="A374" s="147">
        <f t="shared" si="6"/>
        <v>0</v>
      </c>
      <c r="B374" s="148">
        <f>IF(Протокол!B326="","",Протокол!B326)</f>
        <v>317</v>
      </c>
      <c r="C374" s="148" t="str">
        <f>IF(Протокол!F326="","",Протокол!C326)</f>
        <v/>
      </c>
      <c r="D374" s="149" t="str">
        <f>IF(Протокол!G326="","",Протокол!G326)</f>
        <v/>
      </c>
      <c r="E374" s="149" t="str">
        <f>IF(Протокол!H326="","",Протокол!H326)</f>
        <v/>
      </c>
      <c r="F374" s="149" t="str">
        <f>IF(Протокол!I326="","",Протокол!I326)</f>
        <v/>
      </c>
      <c r="G374" s="149" t="str">
        <f>IF(Протокол!J326="","",Протокол!J326)</f>
        <v/>
      </c>
      <c r="H374" s="149" t="str">
        <f>IF(Протокол!K326="","",Протокол!K326)</f>
        <v/>
      </c>
      <c r="I374" s="149" t="str">
        <f>IF(Протокол!L326="","",Протокол!L326)</f>
        <v/>
      </c>
      <c r="J374" s="149" t="str">
        <f>IF(Протокол!M326="","",Протокол!M326)</f>
        <v/>
      </c>
      <c r="K374" s="149" t="str">
        <f>IF(Протокол!N326="","",Протокол!N326)</f>
        <v/>
      </c>
      <c r="L374" s="149" t="str">
        <f>IF(Протокол!O326="","",Протокол!O326)</f>
        <v/>
      </c>
      <c r="M374" s="149" t="str">
        <f>IF(Протокол!P326="","",Протокол!P326)</f>
        <v/>
      </c>
      <c r="N374" s="149" t="str">
        <f>IF(Протокол!Q326="","",Протокол!Q326)</f>
        <v/>
      </c>
      <c r="O374" s="149" t="str">
        <f>IF(Протокол!R326="","",Протокол!R326)</f>
        <v/>
      </c>
      <c r="P374" s="149" t="str">
        <f>IF(Протокол!S326="","",Протокол!S326)</f>
        <v/>
      </c>
      <c r="Q374" s="149" t="str">
        <f>IF(Протокол!T326="","",Протокол!T326)</f>
        <v/>
      </c>
      <c r="R374" s="149" t="str">
        <f>IF(Протокол!U326="","",Протокол!U326)</f>
        <v/>
      </c>
      <c r="S374" s="149" t="str">
        <f>IF(Протокол!V326="","",Протокол!V326)</f>
        <v/>
      </c>
      <c r="T374" s="149" t="str">
        <f>IF(Протокол!W326="","",Протокол!W326)</f>
        <v/>
      </c>
      <c r="U374" s="149" t="str">
        <f>IF(Протокол!X326="","",Протокол!X326)</f>
        <v/>
      </c>
      <c r="V374" s="149" t="str">
        <f>IF(Протокол!Y326="","",Протокол!Y326)</f>
        <v/>
      </c>
      <c r="W374" s="149" t="str">
        <f>IF(Протокол!Z326="","",Протокол!Z326)</f>
        <v/>
      </c>
      <c r="X374" s="149" t="str">
        <f>IF(Протокол!AA326="","",Протокол!AA326)</f>
        <v/>
      </c>
      <c r="Y374" s="149" t="str">
        <f>IF(AND(LEN(C374)&gt;0,Z374&gt;0,Z374&lt;21),Протокол!BF326,"")</f>
        <v/>
      </c>
      <c r="Z374" s="147" t="str">
        <f>IF(Протокол!F326="","",Протокол!F326)</f>
        <v/>
      </c>
      <c r="AB374" s="149" t="str">
        <f>IF(Протокол!BD326="","",Протокол!BD326)</f>
        <v/>
      </c>
      <c r="AC374" s="149" t="str">
        <f>IF(Протокол!BE326="","",Протокол!BE326)</f>
        <v/>
      </c>
    </row>
    <row r="375" spans="1:29" x14ac:dyDescent="0.2">
      <c r="A375" s="147">
        <f t="shared" si="6"/>
        <v>0</v>
      </c>
      <c r="B375" s="148">
        <f>IF(Протокол!B327="","",Протокол!B327)</f>
        <v>318</v>
      </c>
      <c r="C375" s="148" t="str">
        <f>IF(Протокол!F327="","",Протокол!C327)</f>
        <v/>
      </c>
      <c r="D375" s="149" t="str">
        <f>IF(Протокол!G327="","",Протокол!G327)</f>
        <v/>
      </c>
      <c r="E375" s="149" t="str">
        <f>IF(Протокол!H327="","",Протокол!H327)</f>
        <v/>
      </c>
      <c r="F375" s="149" t="str">
        <f>IF(Протокол!I327="","",Протокол!I327)</f>
        <v/>
      </c>
      <c r="G375" s="149" t="str">
        <f>IF(Протокол!J327="","",Протокол!J327)</f>
        <v/>
      </c>
      <c r="H375" s="149" t="str">
        <f>IF(Протокол!K327="","",Протокол!K327)</f>
        <v/>
      </c>
      <c r="I375" s="149" t="str">
        <f>IF(Протокол!L327="","",Протокол!L327)</f>
        <v/>
      </c>
      <c r="J375" s="149" t="str">
        <f>IF(Протокол!M327="","",Протокол!M327)</f>
        <v/>
      </c>
      <c r="K375" s="149" t="str">
        <f>IF(Протокол!N327="","",Протокол!N327)</f>
        <v/>
      </c>
      <c r="L375" s="149" t="str">
        <f>IF(Протокол!O327="","",Протокол!O327)</f>
        <v/>
      </c>
      <c r="M375" s="149" t="str">
        <f>IF(Протокол!P327="","",Протокол!P327)</f>
        <v/>
      </c>
      <c r="N375" s="149" t="str">
        <f>IF(Протокол!Q327="","",Протокол!Q327)</f>
        <v/>
      </c>
      <c r="O375" s="149" t="str">
        <f>IF(Протокол!R327="","",Протокол!R327)</f>
        <v/>
      </c>
      <c r="P375" s="149" t="str">
        <f>IF(Протокол!S327="","",Протокол!S327)</f>
        <v/>
      </c>
      <c r="Q375" s="149" t="str">
        <f>IF(Протокол!T327="","",Протокол!T327)</f>
        <v/>
      </c>
      <c r="R375" s="149" t="str">
        <f>IF(Протокол!U327="","",Протокол!U327)</f>
        <v/>
      </c>
      <c r="S375" s="149" t="str">
        <f>IF(Протокол!V327="","",Протокол!V327)</f>
        <v/>
      </c>
      <c r="T375" s="149" t="str">
        <f>IF(Протокол!W327="","",Протокол!W327)</f>
        <v/>
      </c>
      <c r="U375" s="149" t="str">
        <f>IF(Протокол!X327="","",Протокол!X327)</f>
        <v/>
      </c>
      <c r="V375" s="149" t="str">
        <f>IF(Протокол!Y327="","",Протокол!Y327)</f>
        <v/>
      </c>
      <c r="W375" s="149" t="str">
        <f>IF(Протокол!Z327="","",Протокол!Z327)</f>
        <v/>
      </c>
      <c r="X375" s="149" t="str">
        <f>IF(Протокол!AA327="","",Протокол!AA327)</f>
        <v/>
      </c>
      <c r="Y375" s="149" t="str">
        <f>IF(AND(LEN(C375)&gt;0,Z375&gt;0,Z375&lt;21),Протокол!BF327,"")</f>
        <v/>
      </c>
      <c r="Z375" s="147" t="str">
        <f>IF(Протокол!F327="","",Протокол!F327)</f>
        <v/>
      </c>
      <c r="AB375" s="149" t="str">
        <f>IF(Протокол!BD327="","",Протокол!BD327)</f>
        <v/>
      </c>
      <c r="AC375" s="149" t="str">
        <f>IF(Протокол!BE327="","",Протокол!BE327)</f>
        <v/>
      </c>
    </row>
    <row r="376" spans="1:29" x14ac:dyDescent="0.2">
      <c r="A376" s="147">
        <f t="shared" si="6"/>
        <v>0</v>
      </c>
      <c r="B376" s="148">
        <f>IF(Протокол!B328="","",Протокол!B328)</f>
        <v>319</v>
      </c>
      <c r="C376" s="148" t="str">
        <f>IF(Протокол!F328="","",Протокол!C328)</f>
        <v/>
      </c>
      <c r="D376" s="149" t="str">
        <f>IF(Протокол!G328="","",Протокол!G328)</f>
        <v/>
      </c>
      <c r="E376" s="149" t="str">
        <f>IF(Протокол!H328="","",Протокол!H328)</f>
        <v/>
      </c>
      <c r="F376" s="149" t="str">
        <f>IF(Протокол!I328="","",Протокол!I328)</f>
        <v/>
      </c>
      <c r="G376" s="149" t="str">
        <f>IF(Протокол!J328="","",Протокол!J328)</f>
        <v/>
      </c>
      <c r="H376" s="149" t="str">
        <f>IF(Протокол!K328="","",Протокол!K328)</f>
        <v/>
      </c>
      <c r="I376" s="149" t="str">
        <f>IF(Протокол!L328="","",Протокол!L328)</f>
        <v/>
      </c>
      <c r="J376" s="149" t="str">
        <f>IF(Протокол!M328="","",Протокол!M328)</f>
        <v/>
      </c>
      <c r="K376" s="149" t="str">
        <f>IF(Протокол!N328="","",Протокол!N328)</f>
        <v/>
      </c>
      <c r="L376" s="149" t="str">
        <f>IF(Протокол!O328="","",Протокол!O328)</f>
        <v/>
      </c>
      <c r="M376" s="149" t="str">
        <f>IF(Протокол!P328="","",Протокол!P328)</f>
        <v/>
      </c>
      <c r="N376" s="149" t="str">
        <f>IF(Протокол!Q328="","",Протокол!Q328)</f>
        <v/>
      </c>
      <c r="O376" s="149" t="str">
        <f>IF(Протокол!R328="","",Протокол!R328)</f>
        <v/>
      </c>
      <c r="P376" s="149" t="str">
        <f>IF(Протокол!S328="","",Протокол!S328)</f>
        <v/>
      </c>
      <c r="Q376" s="149" t="str">
        <f>IF(Протокол!T328="","",Протокол!T328)</f>
        <v/>
      </c>
      <c r="R376" s="149" t="str">
        <f>IF(Протокол!U328="","",Протокол!U328)</f>
        <v/>
      </c>
      <c r="S376" s="149" t="str">
        <f>IF(Протокол!V328="","",Протокол!V328)</f>
        <v/>
      </c>
      <c r="T376" s="149" t="str">
        <f>IF(Протокол!W328="","",Протокол!W328)</f>
        <v/>
      </c>
      <c r="U376" s="149" t="str">
        <f>IF(Протокол!X328="","",Протокол!X328)</f>
        <v/>
      </c>
      <c r="V376" s="149" t="str">
        <f>IF(Протокол!Y328="","",Протокол!Y328)</f>
        <v/>
      </c>
      <c r="W376" s="149" t="str">
        <f>IF(Протокол!Z328="","",Протокол!Z328)</f>
        <v/>
      </c>
      <c r="X376" s="149" t="str">
        <f>IF(Протокол!AA328="","",Протокол!AA328)</f>
        <v/>
      </c>
      <c r="Y376" s="149" t="str">
        <f>IF(AND(LEN(C376)&gt;0,Z376&gt;0,Z376&lt;21),Протокол!BF328,"")</f>
        <v/>
      </c>
      <c r="Z376" s="147" t="str">
        <f>IF(Протокол!F328="","",Протокол!F328)</f>
        <v/>
      </c>
      <c r="AB376" s="149" t="str">
        <f>IF(Протокол!BD328="","",Протокол!BD328)</f>
        <v/>
      </c>
      <c r="AC376" s="149" t="str">
        <f>IF(Протокол!BE328="","",Протокол!BE328)</f>
        <v/>
      </c>
    </row>
    <row r="377" spans="1:29" x14ac:dyDescent="0.2">
      <c r="A377" s="147">
        <f t="shared" si="6"/>
        <v>0</v>
      </c>
      <c r="B377" s="148">
        <f>IF(Протокол!B329="","",Протокол!B329)</f>
        <v>320</v>
      </c>
      <c r="C377" s="148" t="str">
        <f>IF(Протокол!F329="","",Протокол!C329)</f>
        <v/>
      </c>
      <c r="D377" s="149" t="str">
        <f>IF(Протокол!G329="","",Протокол!G329)</f>
        <v/>
      </c>
      <c r="E377" s="149" t="str">
        <f>IF(Протокол!H329="","",Протокол!H329)</f>
        <v/>
      </c>
      <c r="F377" s="149" t="str">
        <f>IF(Протокол!I329="","",Протокол!I329)</f>
        <v/>
      </c>
      <c r="G377" s="149" t="str">
        <f>IF(Протокол!J329="","",Протокол!J329)</f>
        <v/>
      </c>
      <c r="H377" s="149" t="str">
        <f>IF(Протокол!K329="","",Протокол!K329)</f>
        <v/>
      </c>
      <c r="I377" s="149" t="str">
        <f>IF(Протокол!L329="","",Протокол!L329)</f>
        <v/>
      </c>
      <c r="J377" s="149" t="str">
        <f>IF(Протокол!M329="","",Протокол!M329)</f>
        <v/>
      </c>
      <c r="K377" s="149" t="str">
        <f>IF(Протокол!N329="","",Протокол!N329)</f>
        <v/>
      </c>
      <c r="L377" s="149" t="str">
        <f>IF(Протокол!O329="","",Протокол!O329)</f>
        <v/>
      </c>
      <c r="M377" s="149" t="str">
        <f>IF(Протокол!P329="","",Протокол!P329)</f>
        <v/>
      </c>
      <c r="N377" s="149" t="str">
        <f>IF(Протокол!Q329="","",Протокол!Q329)</f>
        <v/>
      </c>
      <c r="O377" s="149" t="str">
        <f>IF(Протокол!R329="","",Протокол!R329)</f>
        <v/>
      </c>
      <c r="P377" s="149" t="str">
        <f>IF(Протокол!S329="","",Протокол!S329)</f>
        <v/>
      </c>
      <c r="Q377" s="149" t="str">
        <f>IF(Протокол!T329="","",Протокол!T329)</f>
        <v/>
      </c>
      <c r="R377" s="149" t="str">
        <f>IF(Протокол!U329="","",Протокол!U329)</f>
        <v/>
      </c>
      <c r="S377" s="149" t="str">
        <f>IF(Протокол!V329="","",Протокол!V329)</f>
        <v/>
      </c>
      <c r="T377" s="149" t="str">
        <f>IF(Протокол!W329="","",Протокол!W329)</f>
        <v/>
      </c>
      <c r="U377" s="149" t="str">
        <f>IF(Протокол!X329="","",Протокол!X329)</f>
        <v/>
      </c>
      <c r="V377" s="149" t="str">
        <f>IF(Протокол!Y329="","",Протокол!Y329)</f>
        <v/>
      </c>
      <c r="W377" s="149" t="str">
        <f>IF(Протокол!Z329="","",Протокол!Z329)</f>
        <v/>
      </c>
      <c r="X377" s="149" t="str">
        <f>IF(Протокол!AA329="","",Протокол!AA329)</f>
        <v/>
      </c>
      <c r="Y377" s="149" t="str">
        <f>IF(AND(LEN(C377)&gt;0,Z377&gt;0,Z377&lt;21),Протокол!BF329,"")</f>
        <v/>
      </c>
      <c r="Z377" s="147" t="str">
        <f>IF(Протокол!F329="","",Протокол!F329)</f>
        <v/>
      </c>
      <c r="AB377" s="149" t="str">
        <f>IF(Протокол!BD329="","",Протокол!BD329)</f>
        <v/>
      </c>
      <c r="AC377" s="149" t="str">
        <f>IF(Протокол!BE329="","",Протокол!BE329)</f>
        <v/>
      </c>
    </row>
    <row r="378" spans="1:29" x14ac:dyDescent="0.2">
      <c r="A378" s="147">
        <f t="shared" si="6"/>
        <v>0</v>
      </c>
      <c r="B378" s="148">
        <f>IF(Протокол!B330="","",Протокол!B330)</f>
        <v>321</v>
      </c>
      <c r="C378" s="148" t="str">
        <f>IF(Протокол!F330="","",Протокол!C330)</f>
        <v/>
      </c>
      <c r="D378" s="149" t="str">
        <f>IF(Протокол!G330="","",Протокол!G330)</f>
        <v/>
      </c>
      <c r="E378" s="149" t="str">
        <f>IF(Протокол!H330="","",Протокол!H330)</f>
        <v/>
      </c>
      <c r="F378" s="149" t="str">
        <f>IF(Протокол!I330="","",Протокол!I330)</f>
        <v/>
      </c>
      <c r="G378" s="149" t="str">
        <f>IF(Протокол!J330="","",Протокол!J330)</f>
        <v/>
      </c>
      <c r="H378" s="149" t="str">
        <f>IF(Протокол!K330="","",Протокол!K330)</f>
        <v/>
      </c>
      <c r="I378" s="149" t="str">
        <f>IF(Протокол!L330="","",Протокол!L330)</f>
        <v/>
      </c>
      <c r="J378" s="149" t="str">
        <f>IF(Протокол!M330="","",Протокол!M330)</f>
        <v/>
      </c>
      <c r="K378" s="149" t="str">
        <f>IF(Протокол!N330="","",Протокол!N330)</f>
        <v/>
      </c>
      <c r="L378" s="149" t="str">
        <f>IF(Протокол!O330="","",Протокол!O330)</f>
        <v/>
      </c>
      <c r="M378" s="149" t="str">
        <f>IF(Протокол!P330="","",Протокол!P330)</f>
        <v/>
      </c>
      <c r="N378" s="149" t="str">
        <f>IF(Протокол!Q330="","",Протокол!Q330)</f>
        <v/>
      </c>
      <c r="O378" s="149" t="str">
        <f>IF(Протокол!R330="","",Протокол!R330)</f>
        <v/>
      </c>
      <c r="P378" s="149" t="str">
        <f>IF(Протокол!S330="","",Протокол!S330)</f>
        <v/>
      </c>
      <c r="Q378" s="149" t="str">
        <f>IF(Протокол!T330="","",Протокол!T330)</f>
        <v/>
      </c>
      <c r="R378" s="149" t="str">
        <f>IF(Протокол!U330="","",Протокол!U330)</f>
        <v/>
      </c>
      <c r="S378" s="149" t="str">
        <f>IF(Протокол!V330="","",Протокол!V330)</f>
        <v/>
      </c>
      <c r="T378" s="149" t="str">
        <f>IF(Протокол!W330="","",Протокол!W330)</f>
        <v/>
      </c>
      <c r="U378" s="149" t="str">
        <f>IF(Протокол!X330="","",Протокол!X330)</f>
        <v/>
      </c>
      <c r="V378" s="149" t="str">
        <f>IF(Протокол!Y330="","",Протокол!Y330)</f>
        <v/>
      </c>
      <c r="W378" s="149" t="str">
        <f>IF(Протокол!Z330="","",Протокол!Z330)</f>
        <v/>
      </c>
      <c r="X378" s="149" t="str">
        <f>IF(Протокол!AA330="","",Протокол!AA330)</f>
        <v/>
      </c>
      <c r="Y378" s="149" t="str">
        <f>IF(AND(LEN(C378)&gt;0,Z378&gt;0,Z378&lt;21),Протокол!BF330,"")</f>
        <v/>
      </c>
      <c r="Z378" s="147" t="str">
        <f>IF(Протокол!F330="","",Протокол!F330)</f>
        <v/>
      </c>
      <c r="AB378" s="149" t="str">
        <f>IF(Протокол!BD330="","",Протокол!BD330)</f>
        <v/>
      </c>
      <c r="AC378" s="149" t="str">
        <f>IF(Протокол!BE330="","",Протокол!BE330)</f>
        <v/>
      </c>
    </row>
    <row r="379" spans="1:29" x14ac:dyDescent="0.2">
      <c r="A379" s="147">
        <f t="shared" si="6"/>
        <v>0</v>
      </c>
      <c r="B379" s="148">
        <f>IF(Протокол!B331="","",Протокол!B331)</f>
        <v>322</v>
      </c>
      <c r="C379" s="148" t="str">
        <f>IF(Протокол!F331="","",Протокол!C331)</f>
        <v/>
      </c>
      <c r="D379" s="149" t="str">
        <f>IF(Протокол!G331="","",Протокол!G331)</f>
        <v/>
      </c>
      <c r="E379" s="149" t="str">
        <f>IF(Протокол!H331="","",Протокол!H331)</f>
        <v/>
      </c>
      <c r="F379" s="149" t="str">
        <f>IF(Протокол!I331="","",Протокол!I331)</f>
        <v/>
      </c>
      <c r="G379" s="149" t="str">
        <f>IF(Протокол!J331="","",Протокол!J331)</f>
        <v/>
      </c>
      <c r="H379" s="149" t="str">
        <f>IF(Протокол!K331="","",Протокол!K331)</f>
        <v/>
      </c>
      <c r="I379" s="149" t="str">
        <f>IF(Протокол!L331="","",Протокол!L331)</f>
        <v/>
      </c>
      <c r="J379" s="149" t="str">
        <f>IF(Протокол!M331="","",Протокол!M331)</f>
        <v/>
      </c>
      <c r="K379" s="149" t="str">
        <f>IF(Протокол!N331="","",Протокол!N331)</f>
        <v/>
      </c>
      <c r="L379" s="149" t="str">
        <f>IF(Протокол!O331="","",Протокол!O331)</f>
        <v/>
      </c>
      <c r="M379" s="149" t="str">
        <f>IF(Протокол!P331="","",Протокол!P331)</f>
        <v/>
      </c>
      <c r="N379" s="149" t="str">
        <f>IF(Протокол!Q331="","",Протокол!Q331)</f>
        <v/>
      </c>
      <c r="O379" s="149" t="str">
        <f>IF(Протокол!R331="","",Протокол!R331)</f>
        <v/>
      </c>
      <c r="P379" s="149" t="str">
        <f>IF(Протокол!S331="","",Протокол!S331)</f>
        <v/>
      </c>
      <c r="Q379" s="149" t="str">
        <f>IF(Протокол!T331="","",Протокол!T331)</f>
        <v/>
      </c>
      <c r="R379" s="149" t="str">
        <f>IF(Протокол!U331="","",Протокол!U331)</f>
        <v/>
      </c>
      <c r="S379" s="149" t="str">
        <f>IF(Протокол!V331="","",Протокол!V331)</f>
        <v/>
      </c>
      <c r="T379" s="149" t="str">
        <f>IF(Протокол!W331="","",Протокол!W331)</f>
        <v/>
      </c>
      <c r="U379" s="149" t="str">
        <f>IF(Протокол!X331="","",Протокол!X331)</f>
        <v/>
      </c>
      <c r="V379" s="149" t="str">
        <f>IF(Протокол!Y331="","",Протокол!Y331)</f>
        <v/>
      </c>
      <c r="W379" s="149" t="str">
        <f>IF(Протокол!Z331="","",Протокол!Z331)</f>
        <v/>
      </c>
      <c r="X379" s="149" t="str">
        <f>IF(Протокол!AA331="","",Протокол!AA331)</f>
        <v/>
      </c>
      <c r="Y379" s="149" t="str">
        <f>IF(AND(LEN(C379)&gt;0,Z379&gt;0,Z379&lt;21),Протокол!BF331,"")</f>
        <v/>
      </c>
      <c r="Z379" s="147" t="str">
        <f>IF(Протокол!F331="","",Протокол!F331)</f>
        <v/>
      </c>
      <c r="AB379" s="149" t="str">
        <f>IF(Протокол!BD331="","",Протокол!BD331)</f>
        <v/>
      </c>
      <c r="AC379" s="149" t="str">
        <f>IF(Протокол!BE331="","",Протокол!BE331)</f>
        <v/>
      </c>
    </row>
    <row r="380" spans="1:29" x14ac:dyDescent="0.2">
      <c r="A380" s="147">
        <f t="shared" si="6"/>
        <v>0</v>
      </c>
      <c r="B380" s="148">
        <f>IF(Протокол!B332="","",Протокол!B332)</f>
        <v>323</v>
      </c>
      <c r="C380" s="148" t="str">
        <f>IF(Протокол!F332="","",Протокол!C332)</f>
        <v/>
      </c>
      <c r="D380" s="149" t="str">
        <f>IF(Протокол!G332="","",Протокол!G332)</f>
        <v/>
      </c>
      <c r="E380" s="149" t="str">
        <f>IF(Протокол!H332="","",Протокол!H332)</f>
        <v/>
      </c>
      <c r="F380" s="149" t="str">
        <f>IF(Протокол!I332="","",Протокол!I332)</f>
        <v/>
      </c>
      <c r="G380" s="149" t="str">
        <f>IF(Протокол!J332="","",Протокол!J332)</f>
        <v/>
      </c>
      <c r="H380" s="149" t="str">
        <f>IF(Протокол!K332="","",Протокол!K332)</f>
        <v/>
      </c>
      <c r="I380" s="149" t="str">
        <f>IF(Протокол!L332="","",Протокол!L332)</f>
        <v/>
      </c>
      <c r="J380" s="149" t="str">
        <f>IF(Протокол!M332="","",Протокол!M332)</f>
        <v/>
      </c>
      <c r="K380" s="149" t="str">
        <f>IF(Протокол!N332="","",Протокол!N332)</f>
        <v/>
      </c>
      <c r="L380" s="149" t="str">
        <f>IF(Протокол!O332="","",Протокол!O332)</f>
        <v/>
      </c>
      <c r="M380" s="149" t="str">
        <f>IF(Протокол!P332="","",Протокол!P332)</f>
        <v/>
      </c>
      <c r="N380" s="149" t="str">
        <f>IF(Протокол!Q332="","",Протокол!Q332)</f>
        <v/>
      </c>
      <c r="O380" s="149" t="str">
        <f>IF(Протокол!R332="","",Протокол!R332)</f>
        <v/>
      </c>
      <c r="P380" s="149" t="str">
        <f>IF(Протокол!S332="","",Протокол!S332)</f>
        <v/>
      </c>
      <c r="Q380" s="149" t="str">
        <f>IF(Протокол!T332="","",Протокол!T332)</f>
        <v/>
      </c>
      <c r="R380" s="149" t="str">
        <f>IF(Протокол!U332="","",Протокол!U332)</f>
        <v/>
      </c>
      <c r="S380" s="149" t="str">
        <f>IF(Протокол!V332="","",Протокол!V332)</f>
        <v/>
      </c>
      <c r="T380" s="149" t="str">
        <f>IF(Протокол!W332="","",Протокол!W332)</f>
        <v/>
      </c>
      <c r="U380" s="149" t="str">
        <f>IF(Протокол!X332="","",Протокол!X332)</f>
        <v/>
      </c>
      <c r="V380" s="149" t="str">
        <f>IF(Протокол!Y332="","",Протокол!Y332)</f>
        <v/>
      </c>
      <c r="W380" s="149" t="str">
        <f>IF(Протокол!Z332="","",Протокол!Z332)</f>
        <v/>
      </c>
      <c r="X380" s="149" t="str">
        <f>IF(Протокол!AA332="","",Протокол!AA332)</f>
        <v/>
      </c>
      <c r="Y380" s="149" t="str">
        <f>IF(AND(LEN(C380)&gt;0,Z380&gt;0,Z380&lt;21),Протокол!BF332,"")</f>
        <v/>
      </c>
      <c r="Z380" s="147" t="str">
        <f>IF(Протокол!F332="","",Протокол!F332)</f>
        <v/>
      </c>
      <c r="AB380" s="149" t="str">
        <f>IF(Протокол!BD332="","",Протокол!BD332)</f>
        <v/>
      </c>
      <c r="AC380" s="149" t="str">
        <f>IF(Протокол!BE332="","",Протокол!BE332)</f>
        <v/>
      </c>
    </row>
    <row r="381" spans="1:29" x14ac:dyDescent="0.2">
      <c r="A381" s="147">
        <f t="shared" si="6"/>
        <v>0</v>
      </c>
      <c r="B381" s="148">
        <f>IF(Протокол!B333="","",Протокол!B333)</f>
        <v>324</v>
      </c>
      <c r="C381" s="148" t="str">
        <f>IF(Протокол!F333="","",Протокол!C333)</f>
        <v/>
      </c>
      <c r="D381" s="149" t="str">
        <f>IF(Протокол!G333="","",Протокол!G333)</f>
        <v/>
      </c>
      <c r="E381" s="149" t="str">
        <f>IF(Протокол!H333="","",Протокол!H333)</f>
        <v/>
      </c>
      <c r="F381" s="149" t="str">
        <f>IF(Протокол!I333="","",Протокол!I333)</f>
        <v/>
      </c>
      <c r="G381" s="149" t="str">
        <f>IF(Протокол!J333="","",Протокол!J333)</f>
        <v/>
      </c>
      <c r="H381" s="149" t="str">
        <f>IF(Протокол!K333="","",Протокол!K333)</f>
        <v/>
      </c>
      <c r="I381" s="149" t="str">
        <f>IF(Протокол!L333="","",Протокол!L333)</f>
        <v/>
      </c>
      <c r="J381" s="149" t="str">
        <f>IF(Протокол!M333="","",Протокол!M333)</f>
        <v/>
      </c>
      <c r="K381" s="149" t="str">
        <f>IF(Протокол!N333="","",Протокол!N333)</f>
        <v/>
      </c>
      <c r="L381" s="149" t="str">
        <f>IF(Протокол!O333="","",Протокол!O333)</f>
        <v/>
      </c>
      <c r="M381" s="149" t="str">
        <f>IF(Протокол!P333="","",Протокол!P333)</f>
        <v/>
      </c>
      <c r="N381" s="149" t="str">
        <f>IF(Протокол!Q333="","",Протокол!Q333)</f>
        <v/>
      </c>
      <c r="O381" s="149" t="str">
        <f>IF(Протокол!R333="","",Протокол!R333)</f>
        <v/>
      </c>
      <c r="P381" s="149" t="str">
        <f>IF(Протокол!S333="","",Протокол!S333)</f>
        <v/>
      </c>
      <c r="Q381" s="149" t="str">
        <f>IF(Протокол!T333="","",Протокол!T333)</f>
        <v/>
      </c>
      <c r="R381" s="149" t="str">
        <f>IF(Протокол!U333="","",Протокол!U333)</f>
        <v/>
      </c>
      <c r="S381" s="149" t="str">
        <f>IF(Протокол!V333="","",Протокол!V333)</f>
        <v/>
      </c>
      <c r="T381" s="149" t="str">
        <f>IF(Протокол!W333="","",Протокол!W333)</f>
        <v/>
      </c>
      <c r="U381" s="149" t="str">
        <f>IF(Протокол!X333="","",Протокол!X333)</f>
        <v/>
      </c>
      <c r="V381" s="149" t="str">
        <f>IF(Протокол!Y333="","",Протокол!Y333)</f>
        <v/>
      </c>
      <c r="W381" s="149" t="str">
        <f>IF(Протокол!Z333="","",Протокол!Z333)</f>
        <v/>
      </c>
      <c r="X381" s="149" t="str">
        <f>IF(Протокол!AA333="","",Протокол!AA333)</f>
        <v/>
      </c>
      <c r="Y381" s="149" t="str">
        <f>IF(AND(LEN(C381)&gt;0,Z381&gt;0,Z381&lt;21),Протокол!BF333,"")</f>
        <v/>
      </c>
      <c r="Z381" s="147" t="str">
        <f>IF(Протокол!F333="","",Протокол!F333)</f>
        <v/>
      </c>
      <c r="AB381" s="149" t="str">
        <f>IF(Протокол!BD333="","",Протокол!BD333)</f>
        <v/>
      </c>
      <c r="AC381" s="149" t="str">
        <f>IF(Протокол!BE333="","",Протокол!BE333)</f>
        <v/>
      </c>
    </row>
    <row r="382" spans="1:29" x14ac:dyDescent="0.2">
      <c r="A382" s="147">
        <f t="shared" si="6"/>
        <v>0</v>
      </c>
      <c r="B382" s="148">
        <f>IF(Протокол!B334="","",Протокол!B334)</f>
        <v>325</v>
      </c>
      <c r="C382" s="148" t="str">
        <f>IF(Протокол!F334="","",Протокол!C334)</f>
        <v/>
      </c>
      <c r="D382" s="149" t="str">
        <f>IF(Протокол!G334="","",Протокол!G334)</f>
        <v/>
      </c>
      <c r="E382" s="149" t="str">
        <f>IF(Протокол!H334="","",Протокол!H334)</f>
        <v/>
      </c>
      <c r="F382" s="149" t="str">
        <f>IF(Протокол!I334="","",Протокол!I334)</f>
        <v/>
      </c>
      <c r="G382" s="149" t="str">
        <f>IF(Протокол!J334="","",Протокол!J334)</f>
        <v/>
      </c>
      <c r="H382" s="149" t="str">
        <f>IF(Протокол!K334="","",Протокол!K334)</f>
        <v/>
      </c>
      <c r="I382" s="149" t="str">
        <f>IF(Протокол!L334="","",Протокол!L334)</f>
        <v/>
      </c>
      <c r="J382" s="149" t="str">
        <f>IF(Протокол!M334="","",Протокол!M334)</f>
        <v/>
      </c>
      <c r="K382" s="149" t="str">
        <f>IF(Протокол!N334="","",Протокол!N334)</f>
        <v/>
      </c>
      <c r="L382" s="149" t="str">
        <f>IF(Протокол!O334="","",Протокол!O334)</f>
        <v/>
      </c>
      <c r="M382" s="149" t="str">
        <f>IF(Протокол!P334="","",Протокол!P334)</f>
        <v/>
      </c>
      <c r="N382" s="149" t="str">
        <f>IF(Протокол!Q334="","",Протокол!Q334)</f>
        <v/>
      </c>
      <c r="O382" s="149" t="str">
        <f>IF(Протокол!R334="","",Протокол!R334)</f>
        <v/>
      </c>
      <c r="P382" s="149" t="str">
        <f>IF(Протокол!S334="","",Протокол!S334)</f>
        <v/>
      </c>
      <c r="Q382" s="149" t="str">
        <f>IF(Протокол!T334="","",Протокол!T334)</f>
        <v/>
      </c>
      <c r="R382" s="149" t="str">
        <f>IF(Протокол!U334="","",Протокол!U334)</f>
        <v/>
      </c>
      <c r="S382" s="149" t="str">
        <f>IF(Протокол!V334="","",Протокол!V334)</f>
        <v/>
      </c>
      <c r="T382" s="149" t="str">
        <f>IF(Протокол!W334="","",Протокол!W334)</f>
        <v/>
      </c>
      <c r="U382" s="149" t="str">
        <f>IF(Протокол!X334="","",Протокол!X334)</f>
        <v/>
      </c>
      <c r="V382" s="149" t="str">
        <f>IF(Протокол!Y334="","",Протокол!Y334)</f>
        <v/>
      </c>
      <c r="W382" s="149" t="str">
        <f>IF(Протокол!Z334="","",Протокол!Z334)</f>
        <v/>
      </c>
      <c r="X382" s="149" t="str">
        <f>IF(Протокол!AA334="","",Протокол!AA334)</f>
        <v/>
      </c>
      <c r="Y382" s="149" t="str">
        <f>IF(AND(LEN(C382)&gt;0,Z382&gt;0,Z382&lt;21),Протокол!BF334,"")</f>
        <v/>
      </c>
      <c r="Z382" s="147" t="str">
        <f>IF(Протокол!F334="","",Протокол!F334)</f>
        <v/>
      </c>
      <c r="AB382" s="149" t="str">
        <f>IF(Протокол!BD334="","",Протокол!BD334)</f>
        <v/>
      </c>
      <c r="AC382" s="149" t="str">
        <f>IF(Протокол!BE334="","",Протокол!BE334)</f>
        <v/>
      </c>
    </row>
    <row r="383" spans="1:29" x14ac:dyDescent="0.2">
      <c r="A383" s="147">
        <f t="shared" si="6"/>
        <v>0</v>
      </c>
      <c r="B383" s="148">
        <f>IF(Протокол!B335="","",Протокол!B335)</f>
        <v>326</v>
      </c>
      <c r="C383" s="148" t="str">
        <f>IF(Протокол!F335="","",Протокол!C335)</f>
        <v/>
      </c>
      <c r="D383" s="149" t="str">
        <f>IF(Протокол!G335="","",Протокол!G335)</f>
        <v/>
      </c>
      <c r="E383" s="149" t="str">
        <f>IF(Протокол!H335="","",Протокол!H335)</f>
        <v/>
      </c>
      <c r="F383" s="149" t="str">
        <f>IF(Протокол!I335="","",Протокол!I335)</f>
        <v/>
      </c>
      <c r="G383" s="149" t="str">
        <f>IF(Протокол!J335="","",Протокол!J335)</f>
        <v/>
      </c>
      <c r="H383" s="149" t="str">
        <f>IF(Протокол!K335="","",Протокол!K335)</f>
        <v/>
      </c>
      <c r="I383" s="149" t="str">
        <f>IF(Протокол!L335="","",Протокол!L335)</f>
        <v/>
      </c>
      <c r="J383" s="149" t="str">
        <f>IF(Протокол!M335="","",Протокол!M335)</f>
        <v/>
      </c>
      <c r="K383" s="149" t="str">
        <f>IF(Протокол!N335="","",Протокол!N335)</f>
        <v/>
      </c>
      <c r="L383" s="149" t="str">
        <f>IF(Протокол!O335="","",Протокол!O335)</f>
        <v/>
      </c>
      <c r="M383" s="149" t="str">
        <f>IF(Протокол!P335="","",Протокол!P335)</f>
        <v/>
      </c>
      <c r="N383" s="149" t="str">
        <f>IF(Протокол!Q335="","",Протокол!Q335)</f>
        <v/>
      </c>
      <c r="O383" s="149" t="str">
        <f>IF(Протокол!R335="","",Протокол!R335)</f>
        <v/>
      </c>
      <c r="P383" s="149" t="str">
        <f>IF(Протокол!S335="","",Протокол!S335)</f>
        <v/>
      </c>
      <c r="Q383" s="149" t="str">
        <f>IF(Протокол!T335="","",Протокол!T335)</f>
        <v/>
      </c>
      <c r="R383" s="149" t="str">
        <f>IF(Протокол!U335="","",Протокол!U335)</f>
        <v/>
      </c>
      <c r="S383" s="149" t="str">
        <f>IF(Протокол!V335="","",Протокол!V335)</f>
        <v/>
      </c>
      <c r="T383" s="149" t="str">
        <f>IF(Протокол!W335="","",Протокол!W335)</f>
        <v/>
      </c>
      <c r="U383" s="149" t="str">
        <f>IF(Протокол!X335="","",Протокол!X335)</f>
        <v/>
      </c>
      <c r="V383" s="149" t="str">
        <f>IF(Протокол!Y335="","",Протокол!Y335)</f>
        <v/>
      </c>
      <c r="W383" s="149" t="str">
        <f>IF(Протокол!Z335="","",Протокол!Z335)</f>
        <v/>
      </c>
      <c r="X383" s="149" t="str">
        <f>IF(Протокол!AA335="","",Протокол!AA335)</f>
        <v/>
      </c>
      <c r="Y383" s="149" t="str">
        <f>IF(AND(LEN(C383)&gt;0,Z383&gt;0,Z383&lt;21),Протокол!BF335,"")</f>
        <v/>
      </c>
      <c r="Z383" s="147" t="str">
        <f>IF(Протокол!F335="","",Протокол!F335)</f>
        <v/>
      </c>
      <c r="AB383" s="149" t="str">
        <f>IF(Протокол!BD335="","",Протокол!BD335)</f>
        <v/>
      </c>
      <c r="AC383" s="149" t="str">
        <f>IF(Протокол!BE335="","",Протокол!BE335)</f>
        <v/>
      </c>
    </row>
    <row r="384" spans="1:29" x14ac:dyDescent="0.2">
      <c r="A384" s="147">
        <f t="shared" si="6"/>
        <v>0</v>
      </c>
      <c r="B384" s="148">
        <f>IF(Протокол!B336="","",Протокол!B336)</f>
        <v>327</v>
      </c>
      <c r="C384" s="148" t="str">
        <f>IF(Протокол!F336="","",Протокол!C336)</f>
        <v/>
      </c>
      <c r="D384" s="149" t="str">
        <f>IF(Протокол!G336="","",Протокол!G336)</f>
        <v/>
      </c>
      <c r="E384" s="149" t="str">
        <f>IF(Протокол!H336="","",Протокол!H336)</f>
        <v/>
      </c>
      <c r="F384" s="149" t="str">
        <f>IF(Протокол!I336="","",Протокол!I336)</f>
        <v/>
      </c>
      <c r="G384" s="149" t="str">
        <f>IF(Протокол!J336="","",Протокол!J336)</f>
        <v/>
      </c>
      <c r="H384" s="149" t="str">
        <f>IF(Протокол!K336="","",Протокол!K336)</f>
        <v/>
      </c>
      <c r="I384" s="149" t="str">
        <f>IF(Протокол!L336="","",Протокол!L336)</f>
        <v/>
      </c>
      <c r="J384" s="149" t="str">
        <f>IF(Протокол!M336="","",Протокол!M336)</f>
        <v/>
      </c>
      <c r="K384" s="149" t="str">
        <f>IF(Протокол!N336="","",Протокол!N336)</f>
        <v/>
      </c>
      <c r="L384" s="149" t="str">
        <f>IF(Протокол!O336="","",Протокол!O336)</f>
        <v/>
      </c>
      <c r="M384" s="149" t="str">
        <f>IF(Протокол!P336="","",Протокол!P336)</f>
        <v/>
      </c>
      <c r="N384" s="149" t="str">
        <f>IF(Протокол!Q336="","",Протокол!Q336)</f>
        <v/>
      </c>
      <c r="O384" s="149" t="str">
        <f>IF(Протокол!R336="","",Протокол!R336)</f>
        <v/>
      </c>
      <c r="P384" s="149" t="str">
        <f>IF(Протокол!S336="","",Протокол!S336)</f>
        <v/>
      </c>
      <c r="Q384" s="149" t="str">
        <f>IF(Протокол!T336="","",Протокол!T336)</f>
        <v/>
      </c>
      <c r="R384" s="149" t="str">
        <f>IF(Протокол!U336="","",Протокол!U336)</f>
        <v/>
      </c>
      <c r="S384" s="149" t="str">
        <f>IF(Протокол!V336="","",Протокол!V336)</f>
        <v/>
      </c>
      <c r="T384" s="149" t="str">
        <f>IF(Протокол!W336="","",Протокол!W336)</f>
        <v/>
      </c>
      <c r="U384" s="149" t="str">
        <f>IF(Протокол!X336="","",Протокол!X336)</f>
        <v/>
      </c>
      <c r="V384" s="149" t="str">
        <f>IF(Протокол!Y336="","",Протокол!Y336)</f>
        <v/>
      </c>
      <c r="W384" s="149" t="str">
        <f>IF(Протокол!Z336="","",Протокол!Z336)</f>
        <v/>
      </c>
      <c r="X384" s="149" t="str">
        <f>IF(Протокол!AA336="","",Протокол!AA336)</f>
        <v/>
      </c>
      <c r="Y384" s="149" t="str">
        <f>IF(AND(LEN(C384)&gt;0,Z384&gt;0,Z384&lt;21),Протокол!BF336,"")</f>
        <v/>
      </c>
      <c r="Z384" s="147" t="str">
        <f>IF(Протокол!F336="","",Протокол!F336)</f>
        <v/>
      </c>
      <c r="AB384" s="149" t="str">
        <f>IF(Протокол!BD336="","",Протокол!BD336)</f>
        <v/>
      </c>
      <c r="AC384" s="149" t="str">
        <f>IF(Протокол!BE336="","",Протокол!BE336)</f>
        <v/>
      </c>
    </row>
    <row r="385" spans="1:29" x14ac:dyDescent="0.2">
      <c r="A385" s="147">
        <f t="shared" si="6"/>
        <v>0</v>
      </c>
      <c r="B385" s="148">
        <f>IF(Протокол!B337="","",Протокол!B337)</f>
        <v>328</v>
      </c>
      <c r="C385" s="148" t="str">
        <f>IF(Протокол!F337="","",Протокол!C337)</f>
        <v/>
      </c>
      <c r="D385" s="149" t="str">
        <f>IF(Протокол!G337="","",Протокол!G337)</f>
        <v/>
      </c>
      <c r="E385" s="149" t="str">
        <f>IF(Протокол!H337="","",Протокол!H337)</f>
        <v/>
      </c>
      <c r="F385" s="149" t="str">
        <f>IF(Протокол!I337="","",Протокол!I337)</f>
        <v/>
      </c>
      <c r="G385" s="149" t="str">
        <f>IF(Протокол!J337="","",Протокол!J337)</f>
        <v/>
      </c>
      <c r="H385" s="149" t="str">
        <f>IF(Протокол!K337="","",Протокол!K337)</f>
        <v/>
      </c>
      <c r="I385" s="149" t="str">
        <f>IF(Протокол!L337="","",Протокол!L337)</f>
        <v/>
      </c>
      <c r="J385" s="149" t="str">
        <f>IF(Протокол!M337="","",Протокол!M337)</f>
        <v/>
      </c>
      <c r="K385" s="149" t="str">
        <f>IF(Протокол!N337="","",Протокол!N337)</f>
        <v/>
      </c>
      <c r="L385" s="149" t="str">
        <f>IF(Протокол!O337="","",Протокол!O337)</f>
        <v/>
      </c>
      <c r="M385" s="149" t="str">
        <f>IF(Протокол!P337="","",Протокол!P337)</f>
        <v/>
      </c>
      <c r="N385" s="149" t="str">
        <f>IF(Протокол!Q337="","",Протокол!Q337)</f>
        <v/>
      </c>
      <c r="O385" s="149" t="str">
        <f>IF(Протокол!R337="","",Протокол!R337)</f>
        <v/>
      </c>
      <c r="P385" s="149" t="str">
        <f>IF(Протокол!S337="","",Протокол!S337)</f>
        <v/>
      </c>
      <c r="Q385" s="149" t="str">
        <f>IF(Протокол!T337="","",Протокол!T337)</f>
        <v/>
      </c>
      <c r="R385" s="149" t="str">
        <f>IF(Протокол!U337="","",Протокол!U337)</f>
        <v/>
      </c>
      <c r="S385" s="149" t="str">
        <f>IF(Протокол!V337="","",Протокол!V337)</f>
        <v/>
      </c>
      <c r="T385" s="149" t="str">
        <f>IF(Протокол!W337="","",Протокол!W337)</f>
        <v/>
      </c>
      <c r="U385" s="149" t="str">
        <f>IF(Протокол!X337="","",Протокол!X337)</f>
        <v/>
      </c>
      <c r="V385" s="149" t="str">
        <f>IF(Протокол!Y337="","",Протокол!Y337)</f>
        <v/>
      </c>
      <c r="W385" s="149" t="str">
        <f>IF(Протокол!Z337="","",Протокол!Z337)</f>
        <v/>
      </c>
      <c r="X385" s="149" t="str">
        <f>IF(Протокол!AA337="","",Протокол!AA337)</f>
        <v/>
      </c>
      <c r="Y385" s="149" t="str">
        <f>IF(AND(LEN(C385)&gt;0,Z385&gt;0,Z385&lt;21),Протокол!BF337,"")</f>
        <v/>
      </c>
      <c r="Z385" s="147" t="str">
        <f>IF(Протокол!F337="","",Протокол!F337)</f>
        <v/>
      </c>
      <c r="AB385" s="149" t="str">
        <f>IF(Протокол!BD337="","",Протокол!BD337)</f>
        <v/>
      </c>
      <c r="AC385" s="149" t="str">
        <f>IF(Протокол!BE337="","",Протокол!BE337)</f>
        <v/>
      </c>
    </row>
    <row r="386" spans="1:29" x14ac:dyDescent="0.2">
      <c r="A386" s="147">
        <f t="shared" si="6"/>
        <v>0</v>
      </c>
      <c r="B386" s="148">
        <f>IF(Протокол!B338="","",Протокол!B338)</f>
        <v>329</v>
      </c>
      <c r="C386" s="148" t="str">
        <f>IF(Протокол!F338="","",Протокол!C338)</f>
        <v/>
      </c>
      <c r="D386" s="149" t="str">
        <f>IF(Протокол!G338="","",Протокол!G338)</f>
        <v/>
      </c>
      <c r="E386" s="149" t="str">
        <f>IF(Протокол!H338="","",Протокол!H338)</f>
        <v/>
      </c>
      <c r="F386" s="149" t="str">
        <f>IF(Протокол!I338="","",Протокол!I338)</f>
        <v/>
      </c>
      <c r="G386" s="149" t="str">
        <f>IF(Протокол!J338="","",Протокол!J338)</f>
        <v/>
      </c>
      <c r="H386" s="149" t="str">
        <f>IF(Протокол!K338="","",Протокол!K338)</f>
        <v/>
      </c>
      <c r="I386" s="149" t="str">
        <f>IF(Протокол!L338="","",Протокол!L338)</f>
        <v/>
      </c>
      <c r="J386" s="149" t="str">
        <f>IF(Протокол!M338="","",Протокол!M338)</f>
        <v/>
      </c>
      <c r="K386" s="149" t="str">
        <f>IF(Протокол!N338="","",Протокол!N338)</f>
        <v/>
      </c>
      <c r="L386" s="149" t="str">
        <f>IF(Протокол!O338="","",Протокол!O338)</f>
        <v/>
      </c>
      <c r="M386" s="149" t="str">
        <f>IF(Протокол!P338="","",Протокол!P338)</f>
        <v/>
      </c>
      <c r="N386" s="149" t="str">
        <f>IF(Протокол!Q338="","",Протокол!Q338)</f>
        <v/>
      </c>
      <c r="O386" s="149" t="str">
        <f>IF(Протокол!R338="","",Протокол!R338)</f>
        <v/>
      </c>
      <c r="P386" s="149" t="str">
        <f>IF(Протокол!S338="","",Протокол!S338)</f>
        <v/>
      </c>
      <c r="Q386" s="149" t="str">
        <f>IF(Протокол!T338="","",Протокол!T338)</f>
        <v/>
      </c>
      <c r="R386" s="149" t="str">
        <f>IF(Протокол!U338="","",Протокол!U338)</f>
        <v/>
      </c>
      <c r="S386" s="149" t="str">
        <f>IF(Протокол!V338="","",Протокол!V338)</f>
        <v/>
      </c>
      <c r="T386" s="149" t="str">
        <f>IF(Протокол!W338="","",Протокол!W338)</f>
        <v/>
      </c>
      <c r="U386" s="149" t="str">
        <f>IF(Протокол!X338="","",Протокол!X338)</f>
        <v/>
      </c>
      <c r="V386" s="149" t="str">
        <f>IF(Протокол!Y338="","",Протокол!Y338)</f>
        <v/>
      </c>
      <c r="W386" s="149" t="str">
        <f>IF(Протокол!Z338="","",Протокол!Z338)</f>
        <v/>
      </c>
      <c r="X386" s="149" t="str">
        <f>IF(Протокол!AA338="","",Протокол!AA338)</f>
        <v/>
      </c>
      <c r="Y386" s="149" t="str">
        <f>IF(AND(LEN(C386)&gt;0,Z386&gt;0,Z386&lt;21),Протокол!BF338,"")</f>
        <v/>
      </c>
      <c r="Z386" s="147" t="str">
        <f>IF(Протокол!F338="","",Протокол!F338)</f>
        <v/>
      </c>
      <c r="AB386" s="149" t="str">
        <f>IF(Протокол!BD338="","",Протокол!BD338)</f>
        <v/>
      </c>
      <c r="AC386" s="149" t="str">
        <f>IF(Протокол!BE338="","",Протокол!BE338)</f>
        <v/>
      </c>
    </row>
    <row r="387" spans="1:29" x14ac:dyDescent="0.2">
      <c r="A387" s="147">
        <f t="shared" si="6"/>
        <v>0</v>
      </c>
      <c r="B387" s="148">
        <f>IF(Протокол!B339="","",Протокол!B339)</f>
        <v>330</v>
      </c>
      <c r="C387" s="148" t="str">
        <f>IF(Протокол!F339="","",Протокол!C339)</f>
        <v/>
      </c>
      <c r="D387" s="149" t="str">
        <f>IF(Протокол!G339="","",Протокол!G339)</f>
        <v/>
      </c>
      <c r="E387" s="149" t="str">
        <f>IF(Протокол!H339="","",Протокол!H339)</f>
        <v/>
      </c>
      <c r="F387" s="149" t="str">
        <f>IF(Протокол!I339="","",Протокол!I339)</f>
        <v/>
      </c>
      <c r="G387" s="149" t="str">
        <f>IF(Протокол!J339="","",Протокол!J339)</f>
        <v/>
      </c>
      <c r="H387" s="149" t="str">
        <f>IF(Протокол!K339="","",Протокол!K339)</f>
        <v/>
      </c>
      <c r="I387" s="149" t="str">
        <f>IF(Протокол!L339="","",Протокол!L339)</f>
        <v/>
      </c>
      <c r="J387" s="149" t="str">
        <f>IF(Протокол!M339="","",Протокол!M339)</f>
        <v/>
      </c>
      <c r="K387" s="149" t="str">
        <f>IF(Протокол!N339="","",Протокол!N339)</f>
        <v/>
      </c>
      <c r="L387" s="149" t="str">
        <f>IF(Протокол!O339="","",Протокол!O339)</f>
        <v/>
      </c>
      <c r="M387" s="149" t="str">
        <f>IF(Протокол!P339="","",Протокол!P339)</f>
        <v/>
      </c>
      <c r="N387" s="149" t="str">
        <f>IF(Протокол!Q339="","",Протокол!Q339)</f>
        <v/>
      </c>
      <c r="O387" s="149" t="str">
        <f>IF(Протокол!R339="","",Протокол!R339)</f>
        <v/>
      </c>
      <c r="P387" s="149" t="str">
        <f>IF(Протокол!S339="","",Протокол!S339)</f>
        <v/>
      </c>
      <c r="Q387" s="149" t="str">
        <f>IF(Протокол!T339="","",Протокол!T339)</f>
        <v/>
      </c>
      <c r="R387" s="149" t="str">
        <f>IF(Протокол!U339="","",Протокол!U339)</f>
        <v/>
      </c>
      <c r="S387" s="149" t="str">
        <f>IF(Протокол!V339="","",Протокол!V339)</f>
        <v/>
      </c>
      <c r="T387" s="149" t="str">
        <f>IF(Протокол!W339="","",Протокол!W339)</f>
        <v/>
      </c>
      <c r="U387" s="149" t="str">
        <f>IF(Протокол!X339="","",Протокол!X339)</f>
        <v/>
      </c>
      <c r="V387" s="149" t="str">
        <f>IF(Протокол!Y339="","",Протокол!Y339)</f>
        <v/>
      </c>
      <c r="W387" s="149" t="str">
        <f>IF(Протокол!Z339="","",Протокол!Z339)</f>
        <v/>
      </c>
      <c r="X387" s="149" t="str">
        <f>IF(Протокол!AA339="","",Протокол!AA339)</f>
        <v/>
      </c>
      <c r="Y387" s="149" t="str">
        <f>IF(AND(LEN(C387)&gt;0,Z387&gt;0,Z387&lt;21),Протокол!BF339,"")</f>
        <v/>
      </c>
      <c r="Z387" s="147" t="str">
        <f>IF(Протокол!F339="","",Протокол!F339)</f>
        <v/>
      </c>
      <c r="AB387" s="149" t="str">
        <f>IF(Протокол!BD339="","",Протокол!BD339)</f>
        <v/>
      </c>
      <c r="AC387" s="149" t="str">
        <f>IF(Протокол!BE339="","",Протокол!BE339)</f>
        <v/>
      </c>
    </row>
    <row r="388" spans="1:29" x14ac:dyDescent="0.2">
      <c r="A388" s="147">
        <f t="shared" si="6"/>
        <v>0</v>
      </c>
      <c r="B388" s="148">
        <f>IF(Протокол!B340="","",Протокол!B340)</f>
        <v>331</v>
      </c>
      <c r="C388" s="148" t="str">
        <f>IF(Протокол!F340="","",Протокол!C340)</f>
        <v/>
      </c>
      <c r="D388" s="149" t="str">
        <f>IF(Протокол!G340="","",Протокол!G340)</f>
        <v/>
      </c>
      <c r="E388" s="149" t="str">
        <f>IF(Протокол!H340="","",Протокол!H340)</f>
        <v/>
      </c>
      <c r="F388" s="149" t="str">
        <f>IF(Протокол!I340="","",Протокол!I340)</f>
        <v/>
      </c>
      <c r="G388" s="149" t="str">
        <f>IF(Протокол!J340="","",Протокол!J340)</f>
        <v/>
      </c>
      <c r="H388" s="149" t="str">
        <f>IF(Протокол!K340="","",Протокол!K340)</f>
        <v/>
      </c>
      <c r="I388" s="149" t="str">
        <f>IF(Протокол!L340="","",Протокол!L340)</f>
        <v/>
      </c>
      <c r="J388" s="149" t="str">
        <f>IF(Протокол!M340="","",Протокол!M340)</f>
        <v/>
      </c>
      <c r="K388" s="149" t="str">
        <f>IF(Протокол!N340="","",Протокол!N340)</f>
        <v/>
      </c>
      <c r="L388" s="149" t="str">
        <f>IF(Протокол!O340="","",Протокол!O340)</f>
        <v/>
      </c>
      <c r="M388" s="149" t="str">
        <f>IF(Протокол!P340="","",Протокол!P340)</f>
        <v/>
      </c>
      <c r="N388" s="149" t="str">
        <f>IF(Протокол!Q340="","",Протокол!Q340)</f>
        <v/>
      </c>
      <c r="O388" s="149" t="str">
        <f>IF(Протокол!R340="","",Протокол!R340)</f>
        <v/>
      </c>
      <c r="P388" s="149" t="str">
        <f>IF(Протокол!S340="","",Протокол!S340)</f>
        <v/>
      </c>
      <c r="Q388" s="149" t="str">
        <f>IF(Протокол!T340="","",Протокол!T340)</f>
        <v/>
      </c>
      <c r="R388" s="149" t="str">
        <f>IF(Протокол!U340="","",Протокол!U340)</f>
        <v/>
      </c>
      <c r="S388" s="149" t="str">
        <f>IF(Протокол!V340="","",Протокол!V340)</f>
        <v/>
      </c>
      <c r="T388" s="149" t="str">
        <f>IF(Протокол!W340="","",Протокол!W340)</f>
        <v/>
      </c>
      <c r="U388" s="149" t="str">
        <f>IF(Протокол!X340="","",Протокол!X340)</f>
        <v/>
      </c>
      <c r="V388" s="149" t="str">
        <f>IF(Протокол!Y340="","",Протокол!Y340)</f>
        <v/>
      </c>
      <c r="W388" s="149" t="str">
        <f>IF(Протокол!Z340="","",Протокол!Z340)</f>
        <v/>
      </c>
      <c r="X388" s="149" t="str">
        <f>IF(Протокол!AA340="","",Протокол!AA340)</f>
        <v/>
      </c>
      <c r="Y388" s="149" t="str">
        <f>IF(AND(LEN(C388)&gt;0,Z388&gt;0,Z388&lt;21),Протокол!BF340,"")</f>
        <v/>
      </c>
      <c r="Z388" s="147" t="str">
        <f>IF(Протокол!F340="","",Протокол!F340)</f>
        <v/>
      </c>
      <c r="AB388" s="149" t="str">
        <f>IF(Протокол!BD340="","",Протокол!BD340)</f>
        <v/>
      </c>
      <c r="AC388" s="149" t="str">
        <f>IF(Протокол!BE340="","",Протокол!BE340)</f>
        <v/>
      </c>
    </row>
    <row r="389" spans="1:29" x14ac:dyDescent="0.2">
      <c r="A389" s="147">
        <f t="shared" si="6"/>
        <v>0</v>
      </c>
      <c r="B389" s="148">
        <f>IF(Протокол!B341="","",Протокол!B341)</f>
        <v>332</v>
      </c>
      <c r="C389" s="148" t="str">
        <f>IF(Протокол!F341="","",Протокол!C341)</f>
        <v/>
      </c>
      <c r="D389" s="149" t="str">
        <f>IF(Протокол!G341="","",Протокол!G341)</f>
        <v/>
      </c>
      <c r="E389" s="149" t="str">
        <f>IF(Протокол!H341="","",Протокол!H341)</f>
        <v/>
      </c>
      <c r="F389" s="149" t="str">
        <f>IF(Протокол!I341="","",Протокол!I341)</f>
        <v/>
      </c>
      <c r="G389" s="149" t="str">
        <f>IF(Протокол!J341="","",Протокол!J341)</f>
        <v/>
      </c>
      <c r="H389" s="149" t="str">
        <f>IF(Протокол!K341="","",Протокол!K341)</f>
        <v/>
      </c>
      <c r="I389" s="149" t="str">
        <f>IF(Протокол!L341="","",Протокол!L341)</f>
        <v/>
      </c>
      <c r="J389" s="149" t="str">
        <f>IF(Протокол!M341="","",Протокол!M341)</f>
        <v/>
      </c>
      <c r="K389" s="149" t="str">
        <f>IF(Протокол!N341="","",Протокол!N341)</f>
        <v/>
      </c>
      <c r="L389" s="149" t="str">
        <f>IF(Протокол!O341="","",Протокол!O341)</f>
        <v/>
      </c>
      <c r="M389" s="149" t="str">
        <f>IF(Протокол!P341="","",Протокол!P341)</f>
        <v/>
      </c>
      <c r="N389" s="149" t="str">
        <f>IF(Протокол!Q341="","",Протокол!Q341)</f>
        <v/>
      </c>
      <c r="O389" s="149" t="str">
        <f>IF(Протокол!R341="","",Протокол!R341)</f>
        <v/>
      </c>
      <c r="P389" s="149" t="str">
        <f>IF(Протокол!S341="","",Протокол!S341)</f>
        <v/>
      </c>
      <c r="Q389" s="149" t="str">
        <f>IF(Протокол!T341="","",Протокол!T341)</f>
        <v/>
      </c>
      <c r="R389" s="149" t="str">
        <f>IF(Протокол!U341="","",Протокол!U341)</f>
        <v/>
      </c>
      <c r="S389" s="149" t="str">
        <f>IF(Протокол!V341="","",Протокол!V341)</f>
        <v/>
      </c>
      <c r="T389" s="149" t="str">
        <f>IF(Протокол!W341="","",Протокол!W341)</f>
        <v/>
      </c>
      <c r="U389" s="149" t="str">
        <f>IF(Протокол!X341="","",Протокол!X341)</f>
        <v/>
      </c>
      <c r="V389" s="149" t="str">
        <f>IF(Протокол!Y341="","",Протокол!Y341)</f>
        <v/>
      </c>
      <c r="W389" s="149" t="str">
        <f>IF(Протокол!Z341="","",Протокол!Z341)</f>
        <v/>
      </c>
      <c r="X389" s="149" t="str">
        <f>IF(Протокол!AA341="","",Протокол!AA341)</f>
        <v/>
      </c>
      <c r="Y389" s="149" t="str">
        <f>IF(AND(LEN(C389)&gt;0,Z389&gt;0,Z389&lt;21),Протокол!BF341,"")</f>
        <v/>
      </c>
      <c r="Z389" s="147" t="str">
        <f>IF(Протокол!F341="","",Протокол!F341)</f>
        <v/>
      </c>
      <c r="AB389" s="149" t="str">
        <f>IF(Протокол!BD341="","",Протокол!BD341)</f>
        <v/>
      </c>
      <c r="AC389" s="149" t="str">
        <f>IF(Протокол!BE341="","",Протокол!BE341)</f>
        <v/>
      </c>
    </row>
    <row r="390" spans="1:29" x14ac:dyDescent="0.2">
      <c r="A390" s="147">
        <f t="shared" si="6"/>
        <v>0</v>
      </c>
      <c r="B390" s="148">
        <f>IF(Протокол!B342="","",Протокол!B342)</f>
        <v>333</v>
      </c>
      <c r="C390" s="148" t="str">
        <f>IF(Протокол!F342="","",Протокол!C342)</f>
        <v/>
      </c>
      <c r="D390" s="149" t="str">
        <f>IF(Протокол!G342="","",Протокол!G342)</f>
        <v/>
      </c>
      <c r="E390" s="149" t="str">
        <f>IF(Протокол!H342="","",Протокол!H342)</f>
        <v/>
      </c>
      <c r="F390" s="149" t="str">
        <f>IF(Протокол!I342="","",Протокол!I342)</f>
        <v/>
      </c>
      <c r="G390" s="149" t="str">
        <f>IF(Протокол!J342="","",Протокол!J342)</f>
        <v/>
      </c>
      <c r="H390" s="149" t="str">
        <f>IF(Протокол!K342="","",Протокол!K342)</f>
        <v/>
      </c>
      <c r="I390" s="149" t="str">
        <f>IF(Протокол!L342="","",Протокол!L342)</f>
        <v/>
      </c>
      <c r="J390" s="149" t="str">
        <f>IF(Протокол!M342="","",Протокол!M342)</f>
        <v/>
      </c>
      <c r="K390" s="149" t="str">
        <f>IF(Протокол!N342="","",Протокол!N342)</f>
        <v/>
      </c>
      <c r="L390" s="149" t="str">
        <f>IF(Протокол!O342="","",Протокол!O342)</f>
        <v/>
      </c>
      <c r="M390" s="149" t="str">
        <f>IF(Протокол!P342="","",Протокол!P342)</f>
        <v/>
      </c>
      <c r="N390" s="149" t="str">
        <f>IF(Протокол!Q342="","",Протокол!Q342)</f>
        <v/>
      </c>
      <c r="O390" s="149" t="str">
        <f>IF(Протокол!R342="","",Протокол!R342)</f>
        <v/>
      </c>
      <c r="P390" s="149" t="str">
        <f>IF(Протокол!S342="","",Протокол!S342)</f>
        <v/>
      </c>
      <c r="Q390" s="149" t="str">
        <f>IF(Протокол!T342="","",Протокол!T342)</f>
        <v/>
      </c>
      <c r="R390" s="149" t="str">
        <f>IF(Протокол!U342="","",Протокол!U342)</f>
        <v/>
      </c>
      <c r="S390" s="149" t="str">
        <f>IF(Протокол!V342="","",Протокол!V342)</f>
        <v/>
      </c>
      <c r="T390" s="149" t="str">
        <f>IF(Протокол!W342="","",Протокол!W342)</f>
        <v/>
      </c>
      <c r="U390" s="149" t="str">
        <f>IF(Протокол!X342="","",Протокол!X342)</f>
        <v/>
      </c>
      <c r="V390" s="149" t="str">
        <f>IF(Протокол!Y342="","",Протокол!Y342)</f>
        <v/>
      </c>
      <c r="W390" s="149" t="str">
        <f>IF(Протокол!Z342="","",Протокол!Z342)</f>
        <v/>
      </c>
      <c r="X390" s="149" t="str">
        <f>IF(Протокол!AA342="","",Протокол!AA342)</f>
        <v/>
      </c>
      <c r="Y390" s="149" t="str">
        <f>IF(AND(LEN(C390)&gt;0,Z390&gt;0,Z390&lt;21),Протокол!BF342,"")</f>
        <v/>
      </c>
      <c r="Z390" s="147" t="str">
        <f>IF(Протокол!F342="","",Протокол!F342)</f>
        <v/>
      </c>
      <c r="AB390" s="149" t="str">
        <f>IF(Протокол!BD342="","",Протокол!BD342)</f>
        <v/>
      </c>
      <c r="AC390" s="149" t="str">
        <f>IF(Протокол!BE342="","",Протокол!BE342)</f>
        <v/>
      </c>
    </row>
    <row r="391" spans="1:29" x14ac:dyDescent="0.2">
      <c r="A391" s="147">
        <f t="shared" si="6"/>
        <v>0</v>
      </c>
      <c r="B391" s="148">
        <f>IF(Протокол!B343="","",Протокол!B343)</f>
        <v>334</v>
      </c>
      <c r="C391" s="148" t="str">
        <f>IF(Протокол!F343="","",Протокол!C343)</f>
        <v/>
      </c>
      <c r="D391" s="149" t="str">
        <f>IF(Протокол!G343="","",Протокол!G343)</f>
        <v/>
      </c>
      <c r="E391" s="149" t="str">
        <f>IF(Протокол!H343="","",Протокол!H343)</f>
        <v/>
      </c>
      <c r="F391" s="149" t="str">
        <f>IF(Протокол!I343="","",Протокол!I343)</f>
        <v/>
      </c>
      <c r="G391" s="149" t="str">
        <f>IF(Протокол!J343="","",Протокол!J343)</f>
        <v/>
      </c>
      <c r="H391" s="149" t="str">
        <f>IF(Протокол!K343="","",Протокол!K343)</f>
        <v/>
      </c>
      <c r="I391" s="149" t="str">
        <f>IF(Протокол!L343="","",Протокол!L343)</f>
        <v/>
      </c>
      <c r="J391" s="149" t="str">
        <f>IF(Протокол!M343="","",Протокол!M343)</f>
        <v/>
      </c>
      <c r="K391" s="149" t="str">
        <f>IF(Протокол!N343="","",Протокол!N343)</f>
        <v/>
      </c>
      <c r="L391" s="149" t="str">
        <f>IF(Протокол!O343="","",Протокол!O343)</f>
        <v/>
      </c>
      <c r="M391" s="149" t="str">
        <f>IF(Протокол!P343="","",Протокол!P343)</f>
        <v/>
      </c>
      <c r="N391" s="149" t="str">
        <f>IF(Протокол!Q343="","",Протокол!Q343)</f>
        <v/>
      </c>
      <c r="O391" s="149" t="str">
        <f>IF(Протокол!R343="","",Протокол!R343)</f>
        <v/>
      </c>
      <c r="P391" s="149" t="str">
        <f>IF(Протокол!S343="","",Протокол!S343)</f>
        <v/>
      </c>
      <c r="Q391" s="149" t="str">
        <f>IF(Протокол!T343="","",Протокол!T343)</f>
        <v/>
      </c>
      <c r="R391" s="149" t="str">
        <f>IF(Протокол!U343="","",Протокол!U343)</f>
        <v/>
      </c>
      <c r="S391" s="149" t="str">
        <f>IF(Протокол!V343="","",Протокол!V343)</f>
        <v/>
      </c>
      <c r="T391" s="149" t="str">
        <f>IF(Протокол!W343="","",Протокол!W343)</f>
        <v/>
      </c>
      <c r="U391" s="149" t="str">
        <f>IF(Протокол!X343="","",Протокол!X343)</f>
        <v/>
      </c>
      <c r="V391" s="149" t="str">
        <f>IF(Протокол!Y343="","",Протокол!Y343)</f>
        <v/>
      </c>
      <c r="W391" s="149" t="str">
        <f>IF(Протокол!Z343="","",Протокол!Z343)</f>
        <v/>
      </c>
      <c r="X391" s="149" t="str">
        <f>IF(Протокол!AA343="","",Протокол!AA343)</f>
        <v/>
      </c>
      <c r="Y391" s="149" t="str">
        <f>IF(AND(LEN(C391)&gt;0,Z391&gt;0,Z391&lt;21),Протокол!BF343,"")</f>
        <v/>
      </c>
      <c r="Z391" s="147" t="str">
        <f>IF(Протокол!F343="","",Протокол!F343)</f>
        <v/>
      </c>
      <c r="AB391" s="149" t="str">
        <f>IF(Протокол!BD343="","",Протокол!BD343)</f>
        <v/>
      </c>
      <c r="AC391" s="149" t="str">
        <f>IF(Протокол!BE343="","",Протокол!BE343)</f>
        <v/>
      </c>
    </row>
    <row r="392" spans="1:29" x14ac:dyDescent="0.2">
      <c r="A392" s="147">
        <f t="shared" si="6"/>
        <v>0</v>
      </c>
      <c r="B392" s="148">
        <f>IF(Протокол!B344="","",Протокол!B344)</f>
        <v>335</v>
      </c>
      <c r="C392" s="148" t="str">
        <f>IF(Протокол!F344="","",Протокол!C344)</f>
        <v/>
      </c>
      <c r="D392" s="149" t="str">
        <f>IF(Протокол!G344="","",Протокол!G344)</f>
        <v/>
      </c>
      <c r="E392" s="149" t="str">
        <f>IF(Протокол!H344="","",Протокол!H344)</f>
        <v/>
      </c>
      <c r="F392" s="149" t="str">
        <f>IF(Протокол!I344="","",Протокол!I344)</f>
        <v/>
      </c>
      <c r="G392" s="149" t="str">
        <f>IF(Протокол!J344="","",Протокол!J344)</f>
        <v/>
      </c>
      <c r="H392" s="149" t="str">
        <f>IF(Протокол!K344="","",Протокол!K344)</f>
        <v/>
      </c>
      <c r="I392" s="149" t="str">
        <f>IF(Протокол!L344="","",Протокол!L344)</f>
        <v/>
      </c>
      <c r="J392" s="149" t="str">
        <f>IF(Протокол!M344="","",Протокол!M344)</f>
        <v/>
      </c>
      <c r="K392" s="149" t="str">
        <f>IF(Протокол!N344="","",Протокол!N344)</f>
        <v/>
      </c>
      <c r="L392" s="149" t="str">
        <f>IF(Протокол!O344="","",Протокол!O344)</f>
        <v/>
      </c>
      <c r="M392" s="149" t="str">
        <f>IF(Протокол!P344="","",Протокол!P344)</f>
        <v/>
      </c>
      <c r="N392" s="149" t="str">
        <f>IF(Протокол!Q344="","",Протокол!Q344)</f>
        <v/>
      </c>
      <c r="O392" s="149" t="str">
        <f>IF(Протокол!R344="","",Протокол!R344)</f>
        <v/>
      </c>
      <c r="P392" s="149" t="str">
        <f>IF(Протокол!S344="","",Протокол!S344)</f>
        <v/>
      </c>
      <c r="Q392" s="149" t="str">
        <f>IF(Протокол!T344="","",Протокол!T344)</f>
        <v/>
      </c>
      <c r="R392" s="149" t="str">
        <f>IF(Протокол!U344="","",Протокол!U344)</f>
        <v/>
      </c>
      <c r="S392" s="149" t="str">
        <f>IF(Протокол!V344="","",Протокол!V344)</f>
        <v/>
      </c>
      <c r="T392" s="149" t="str">
        <f>IF(Протокол!W344="","",Протокол!W344)</f>
        <v/>
      </c>
      <c r="U392" s="149" t="str">
        <f>IF(Протокол!X344="","",Протокол!X344)</f>
        <v/>
      </c>
      <c r="V392" s="149" t="str">
        <f>IF(Протокол!Y344="","",Протокол!Y344)</f>
        <v/>
      </c>
      <c r="W392" s="149" t="str">
        <f>IF(Протокол!Z344="","",Протокол!Z344)</f>
        <v/>
      </c>
      <c r="X392" s="149" t="str">
        <f>IF(Протокол!AA344="","",Протокол!AA344)</f>
        <v/>
      </c>
      <c r="Y392" s="149" t="str">
        <f>IF(AND(LEN(C392)&gt;0,Z392&gt;0,Z392&lt;21),Протокол!BF344,"")</f>
        <v/>
      </c>
      <c r="Z392" s="147" t="str">
        <f>IF(Протокол!F344="","",Протокол!F344)</f>
        <v/>
      </c>
      <c r="AB392" s="149" t="str">
        <f>IF(Протокол!BD344="","",Протокол!BD344)</f>
        <v/>
      </c>
      <c r="AC392" s="149" t="str">
        <f>IF(Протокол!BE344="","",Протокол!BE344)</f>
        <v/>
      </c>
    </row>
    <row r="393" spans="1:29" x14ac:dyDescent="0.2">
      <c r="A393" s="147">
        <f t="shared" si="6"/>
        <v>0</v>
      </c>
      <c r="B393" s="148">
        <f>IF(Протокол!B345="","",Протокол!B345)</f>
        <v>336</v>
      </c>
      <c r="C393" s="148" t="str">
        <f>IF(Протокол!F345="","",Протокол!C345)</f>
        <v/>
      </c>
      <c r="D393" s="149" t="str">
        <f>IF(Протокол!G345="","",Протокол!G345)</f>
        <v/>
      </c>
      <c r="E393" s="149" t="str">
        <f>IF(Протокол!H345="","",Протокол!H345)</f>
        <v/>
      </c>
      <c r="F393" s="149" t="str">
        <f>IF(Протокол!I345="","",Протокол!I345)</f>
        <v/>
      </c>
      <c r="G393" s="149" t="str">
        <f>IF(Протокол!J345="","",Протокол!J345)</f>
        <v/>
      </c>
      <c r="H393" s="149" t="str">
        <f>IF(Протокол!K345="","",Протокол!K345)</f>
        <v/>
      </c>
      <c r="I393" s="149" t="str">
        <f>IF(Протокол!L345="","",Протокол!L345)</f>
        <v/>
      </c>
      <c r="J393" s="149" t="str">
        <f>IF(Протокол!M345="","",Протокол!M345)</f>
        <v/>
      </c>
      <c r="K393" s="149" t="str">
        <f>IF(Протокол!N345="","",Протокол!N345)</f>
        <v/>
      </c>
      <c r="L393" s="149" t="str">
        <f>IF(Протокол!O345="","",Протокол!O345)</f>
        <v/>
      </c>
      <c r="M393" s="149" t="str">
        <f>IF(Протокол!P345="","",Протокол!P345)</f>
        <v/>
      </c>
      <c r="N393" s="149" t="str">
        <f>IF(Протокол!Q345="","",Протокол!Q345)</f>
        <v/>
      </c>
      <c r="O393" s="149" t="str">
        <f>IF(Протокол!R345="","",Протокол!R345)</f>
        <v/>
      </c>
      <c r="P393" s="149" t="str">
        <f>IF(Протокол!S345="","",Протокол!S345)</f>
        <v/>
      </c>
      <c r="Q393" s="149" t="str">
        <f>IF(Протокол!T345="","",Протокол!T345)</f>
        <v/>
      </c>
      <c r="R393" s="149" t="str">
        <f>IF(Протокол!U345="","",Протокол!U345)</f>
        <v/>
      </c>
      <c r="S393" s="149" t="str">
        <f>IF(Протокол!V345="","",Протокол!V345)</f>
        <v/>
      </c>
      <c r="T393" s="149" t="str">
        <f>IF(Протокол!W345="","",Протокол!W345)</f>
        <v/>
      </c>
      <c r="U393" s="149" t="str">
        <f>IF(Протокол!X345="","",Протокол!X345)</f>
        <v/>
      </c>
      <c r="V393" s="149" t="str">
        <f>IF(Протокол!Y345="","",Протокол!Y345)</f>
        <v/>
      </c>
      <c r="W393" s="149" t="str">
        <f>IF(Протокол!Z345="","",Протокол!Z345)</f>
        <v/>
      </c>
      <c r="X393" s="149" t="str">
        <f>IF(Протокол!AA345="","",Протокол!AA345)</f>
        <v/>
      </c>
      <c r="Y393" s="149" t="str">
        <f>IF(AND(LEN(C393)&gt;0,Z393&gt;0,Z393&lt;21),Протокол!BF345,"")</f>
        <v/>
      </c>
      <c r="Z393" s="147" t="str">
        <f>IF(Протокол!F345="","",Протокол!F345)</f>
        <v/>
      </c>
      <c r="AB393" s="149" t="str">
        <f>IF(Протокол!BD345="","",Протокол!BD345)</f>
        <v/>
      </c>
      <c r="AC393" s="149" t="str">
        <f>IF(Протокол!BE345="","",Протокол!BE345)</f>
        <v/>
      </c>
    </row>
    <row r="394" spans="1:29" x14ac:dyDescent="0.2">
      <c r="A394" s="147">
        <f t="shared" si="6"/>
        <v>0</v>
      </c>
      <c r="B394" s="148">
        <f>IF(Протокол!B346="","",Протокол!B346)</f>
        <v>337</v>
      </c>
      <c r="C394" s="148" t="str">
        <f>IF(Протокол!F346="","",Протокол!C346)</f>
        <v/>
      </c>
      <c r="D394" s="149" t="str">
        <f>IF(Протокол!G346="","",Протокол!G346)</f>
        <v/>
      </c>
      <c r="E394" s="149" t="str">
        <f>IF(Протокол!H346="","",Протокол!H346)</f>
        <v/>
      </c>
      <c r="F394" s="149" t="str">
        <f>IF(Протокол!I346="","",Протокол!I346)</f>
        <v/>
      </c>
      <c r="G394" s="149" t="str">
        <f>IF(Протокол!J346="","",Протокол!J346)</f>
        <v/>
      </c>
      <c r="H394" s="149" t="str">
        <f>IF(Протокол!K346="","",Протокол!K346)</f>
        <v/>
      </c>
      <c r="I394" s="149" t="str">
        <f>IF(Протокол!L346="","",Протокол!L346)</f>
        <v/>
      </c>
      <c r="J394" s="149" t="str">
        <f>IF(Протокол!M346="","",Протокол!M346)</f>
        <v/>
      </c>
      <c r="K394" s="149" t="str">
        <f>IF(Протокол!N346="","",Протокол!N346)</f>
        <v/>
      </c>
      <c r="L394" s="149" t="str">
        <f>IF(Протокол!O346="","",Протокол!O346)</f>
        <v/>
      </c>
      <c r="M394" s="149" t="str">
        <f>IF(Протокол!P346="","",Протокол!P346)</f>
        <v/>
      </c>
      <c r="N394" s="149" t="str">
        <f>IF(Протокол!Q346="","",Протокол!Q346)</f>
        <v/>
      </c>
      <c r="O394" s="149" t="str">
        <f>IF(Протокол!R346="","",Протокол!R346)</f>
        <v/>
      </c>
      <c r="P394" s="149" t="str">
        <f>IF(Протокол!S346="","",Протокол!S346)</f>
        <v/>
      </c>
      <c r="Q394" s="149" t="str">
        <f>IF(Протокол!T346="","",Протокол!T346)</f>
        <v/>
      </c>
      <c r="R394" s="149" t="str">
        <f>IF(Протокол!U346="","",Протокол!U346)</f>
        <v/>
      </c>
      <c r="S394" s="149" t="str">
        <f>IF(Протокол!V346="","",Протокол!V346)</f>
        <v/>
      </c>
      <c r="T394" s="149" t="str">
        <f>IF(Протокол!W346="","",Протокол!W346)</f>
        <v/>
      </c>
      <c r="U394" s="149" t="str">
        <f>IF(Протокол!X346="","",Протокол!X346)</f>
        <v/>
      </c>
      <c r="V394" s="149" t="str">
        <f>IF(Протокол!Y346="","",Протокол!Y346)</f>
        <v/>
      </c>
      <c r="W394" s="149" t="str">
        <f>IF(Протокол!Z346="","",Протокол!Z346)</f>
        <v/>
      </c>
      <c r="X394" s="149" t="str">
        <f>IF(Протокол!AA346="","",Протокол!AA346)</f>
        <v/>
      </c>
      <c r="Y394" s="149" t="str">
        <f>IF(AND(LEN(C394)&gt;0,Z394&gt;0,Z394&lt;21),Протокол!BF346,"")</f>
        <v/>
      </c>
      <c r="Z394" s="147" t="str">
        <f>IF(Протокол!F346="","",Протокол!F346)</f>
        <v/>
      </c>
      <c r="AB394" s="149" t="str">
        <f>IF(Протокол!BD346="","",Протокол!BD346)</f>
        <v/>
      </c>
      <c r="AC394" s="149" t="str">
        <f>IF(Протокол!BE346="","",Протокол!BE346)</f>
        <v/>
      </c>
    </row>
    <row r="395" spans="1:29" x14ac:dyDescent="0.2">
      <c r="A395" s="147">
        <f t="shared" si="6"/>
        <v>0</v>
      </c>
      <c r="B395" s="148">
        <f>IF(Протокол!B347="","",Протокол!B347)</f>
        <v>338</v>
      </c>
      <c r="C395" s="148" t="str">
        <f>IF(Протокол!F347="","",Протокол!C347)</f>
        <v/>
      </c>
      <c r="D395" s="149" t="str">
        <f>IF(Протокол!G347="","",Протокол!G347)</f>
        <v/>
      </c>
      <c r="E395" s="149" t="str">
        <f>IF(Протокол!H347="","",Протокол!H347)</f>
        <v/>
      </c>
      <c r="F395" s="149" t="str">
        <f>IF(Протокол!I347="","",Протокол!I347)</f>
        <v/>
      </c>
      <c r="G395" s="149" t="str">
        <f>IF(Протокол!J347="","",Протокол!J347)</f>
        <v/>
      </c>
      <c r="H395" s="149" t="str">
        <f>IF(Протокол!K347="","",Протокол!K347)</f>
        <v/>
      </c>
      <c r="I395" s="149" t="str">
        <f>IF(Протокол!L347="","",Протокол!L347)</f>
        <v/>
      </c>
      <c r="J395" s="149" t="str">
        <f>IF(Протокол!M347="","",Протокол!M347)</f>
        <v/>
      </c>
      <c r="K395" s="149" t="str">
        <f>IF(Протокол!N347="","",Протокол!N347)</f>
        <v/>
      </c>
      <c r="L395" s="149" t="str">
        <f>IF(Протокол!O347="","",Протокол!O347)</f>
        <v/>
      </c>
      <c r="M395" s="149" t="str">
        <f>IF(Протокол!P347="","",Протокол!P347)</f>
        <v/>
      </c>
      <c r="N395" s="149" t="str">
        <f>IF(Протокол!Q347="","",Протокол!Q347)</f>
        <v/>
      </c>
      <c r="O395" s="149" t="str">
        <f>IF(Протокол!R347="","",Протокол!R347)</f>
        <v/>
      </c>
      <c r="P395" s="149" t="str">
        <f>IF(Протокол!S347="","",Протокол!S347)</f>
        <v/>
      </c>
      <c r="Q395" s="149" t="str">
        <f>IF(Протокол!T347="","",Протокол!T347)</f>
        <v/>
      </c>
      <c r="R395" s="149" t="str">
        <f>IF(Протокол!U347="","",Протокол!U347)</f>
        <v/>
      </c>
      <c r="S395" s="149" t="str">
        <f>IF(Протокол!V347="","",Протокол!V347)</f>
        <v/>
      </c>
      <c r="T395" s="149" t="str">
        <f>IF(Протокол!W347="","",Протокол!W347)</f>
        <v/>
      </c>
      <c r="U395" s="149" t="str">
        <f>IF(Протокол!X347="","",Протокол!X347)</f>
        <v/>
      </c>
      <c r="V395" s="149" t="str">
        <f>IF(Протокол!Y347="","",Протокол!Y347)</f>
        <v/>
      </c>
      <c r="W395" s="149" t="str">
        <f>IF(Протокол!Z347="","",Протокол!Z347)</f>
        <v/>
      </c>
      <c r="X395" s="149" t="str">
        <f>IF(Протокол!AA347="","",Протокол!AA347)</f>
        <v/>
      </c>
      <c r="Y395" s="149" t="str">
        <f>IF(AND(LEN(C395)&gt;0,Z395&gt;0,Z395&lt;21),Протокол!BF347,"")</f>
        <v/>
      </c>
      <c r="Z395" s="147" t="str">
        <f>IF(Протокол!F347="","",Протокол!F347)</f>
        <v/>
      </c>
      <c r="AB395" s="149" t="str">
        <f>IF(Протокол!BD347="","",Протокол!BD347)</f>
        <v/>
      </c>
      <c r="AC395" s="149" t="str">
        <f>IF(Протокол!BE347="","",Протокол!BE347)</f>
        <v/>
      </c>
    </row>
    <row r="396" spans="1:29" x14ac:dyDescent="0.2">
      <c r="A396" s="147">
        <f t="shared" si="6"/>
        <v>0</v>
      </c>
      <c r="B396" s="148">
        <f>IF(Протокол!B348="","",Протокол!B348)</f>
        <v>339</v>
      </c>
      <c r="C396" s="148" t="str">
        <f>IF(Протокол!F348="","",Протокол!C348)</f>
        <v/>
      </c>
      <c r="D396" s="149" t="str">
        <f>IF(Протокол!G348="","",Протокол!G348)</f>
        <v/>
      </c>
      <c r="E396" s="149" t="str">
        <f>IF(Протокол!H348="","",Протокол!H348)</f>
        <v/>
      </c>
      <c r="F396" s="149" t="str">
        <f>IF(Протокол!I348="","",Протокол!I348)</f>
        <v/>
      </c>
      <c r="G396" s="149" t="str">
        <f>IF(Протокол!J348="","",Протокол!J348)</f>
        <v/>
      </c>
      <c r="H396" s="149" t="str">
        <f>IF(Протокол!K348="","",Протокол!K348)</f>
        <v/>
      </c>
      <c r="I396" s="149" t="str">
        <f>IF(Протокол!L348="","",Протокол!L348)</f>
        <v/>
      </c>
      <c r="J396" s="149" t="str">
        <f>IF(Протокол!M348="","",Протокол!M348)</f>
        <v/>
      </c>
      <c r="K396" s="149" t="str">
        <f>IF(Протокол!N348="","",Протокол!N348)</f>
        <v/>
      </c>
      <c r="L396" s="149" t="str">
        <f>IF(Протокол!O348="","",Протокол!O348)</f>
        <v/>
      </c>
      <c r="M396" s="149" t="str">
        <f>IF(Протокол!P348="","",Протокол!P348)</f>
        <v/>
      </c>
      <c r="N396" s="149" t="str">
        <f>IF(Протокол!Q348="","",Протокол!Q348)</f>
        <v/>
      </c>
      <c r="O396" s="149" t="str">
        <f>IF(Протокол!R348="","",Протокол!R348)</f>
        <v/>
      </c>
      <c r="P396" s="149" t="str">
        <f>IF(Протокол!S348="","",Протокол!S348)</f>
        <v/>
      </c>
      <c r="Q396" s="149" t="str">
        <f>IF(Протокол!T348="","",Протокол!T348)</f>
        <v/>
      </c>
      <c r="R396" s="149" t="str">
        <f>IF(Протокол!U348="","",Протокол!U348)</f>
        <v/>
      </c>
      <c r="S396" s="149" t="str">
        <f>IF(Протокол!V348="","",Протокол!V348)</f>
        <v/>
      </c>
      <c r="T396" s="149" t="str">
        <f>IF(Протокол!W348="","",Протокол!W348)</f>
        <v/>
      </c>
      <c r="U396" s="149" t="str">
        <f>IF(Протокол!X348="","",Протокол!X348)</f>
        <v/>
      </c>
      <c r="V396" s="149" t="str">
        <f>IF(Протокол!Y348="","",Протокол!Y348)</f>
        <v/>
      </c>
      <c r="W396" s="149" t="str">
        <f>IF(Протокол!Z348="","",Протокол!Z348)</f>
        <v/>
      </c>
      <c r="X396" s="149" t="str">
        <f>IF(Протокол!AA348="","",Протокол!AA348)</f>
        <v/>
      </c>
      <c r="Y396" s="149" t="str">
        <f>IF(AND(LEN(C396)&gt;0,Z396&gt;0,Z396&lt;21),Протокол!BF348,"")</f>
        <v/>
      </c>
      <c r="Z396" s="147" t="str">
        <f>IF(Протокол!F348="","",Протокол!F348)</f>
        <v/>
      </c>
      <c r="AB396" s="149" t="str">
        <f>IF(Протокол!BD348="","",Протокол!BD348)</f>
        <v/>
      </c>
      <c r="AC396" s="149" t="str">
        <f>IF(Протокол!BE348="","",Протокол!BE348)</f>
        <v/>
      </c>
    </row>
    <row r="397" spans="1:29" x14ac:dyDescent="0.2">
      <c r="A397" s="147">
        <f t="shared" si="6"/>
        <v>0</v>
      </c>
      <c r="B397" s="148">
        <f>IF(Протокол!B349="","",Протокол!B349)</f>
        <v>340</v>
      </c>
      <c r="C397" s="148" t="str">
        <f>IF(Протокол!F349="","",Протокол!C349)</f>
        <v/>
      </c>
      <c r="D397" s="149" t="str">
        <f>IF(Протокол!G349="","",Протокол!G349)</f>
        <v/>
      </c>
      <c r="E397" s="149" t="str">
        <f>IF(Протокол!H349="","",Протокол!H349)</f>
        <v/>
      </c>
      <c r="F397" s="149" t="str">
        <f>IF(Протокол!I349="","",Протокол!I349)</f>
        <v/>
      </c>
      <c r="G397" s="149" t="str">
        <f>IF(Протокол!J349="","",Протокол!J349)</f>
        <v/>
      </c>
      <c r="H397" s="149" t="str">
        <f>IF(Протокол!K349="","",Протокол!K349)</f>
        <v/>
      </c>
      <c r="I397" s="149" t="str">
        <f>IF(Протокол!L349="","",Протокол!L349)</f>
        <v/>
      </c>
      <c r="J397" s="149" t="str">
        <f>IF(Протокол!M349="","",Протокол!M349)</f>
        <v/>
      </c>
      <c r="K397" s="149" t="str">
        <f>IF(Протокол!N349="","",Протокол!N349)</f>
        <v/>
      </c>
      <c r="L397" s="149" t="str">
        <f>IF(Протокол!O349="","",Протокол!O349)</f>
        <v/>
      </c>
      <c r="M397" s="149" t="str">
        <f>IF(Протокол!P349="","",Протокол!P349)</f>
        <v/>
      </c>
      <c r="N397" s="149" t="str">
        <f>IF(Протокол!Q349="","",Протокол!Q349)</f>
        <v/>
      </c>
      <c r="O397" s="149" t="str">
        <f>IF(Протокол!R349="","",Протокол!R349)</f>
        <v/>
      </c>
      <c r="P397" s="149" t="str">
        <f>IF(Протокол!S349="","",Протокол!S349)</f>
        <v/>
      </c>
      <c r="Q397" s="149" t="str">
        <f>IF(Протокол!T349="","",Протокол!T349)</f>
        <v/>
      </c>
      <c r="R397" s="149" t="str">
        <f>IF(Протокол!U349="","",Протокол!U349)</f>
        <v/>
      </c>
      <c r="S397" s="149" t="str">
        <f>IF(Протокол!V349="","",Протокол!V349)</f>
        <v/>
      </c>
      <c r="T397" s="149" t="str">
        <f>IF(Протокол!W349="","",Протокол!W349)</f>
        <v/>
      </c>
      <c r="U397" s="149" t="str">
        <f>IF(Протокол!X349="","",Протокол!X349)</f>
        <v/>
      </c>
      <c r="V397" s="149" t="str">
        <f>IF(Протокол!Y349="","",Протокол!Y349)</f>
        <v/>
      </c>
      <c r="W397" s="149" t="str">
        <f>IF(Протокол!Z349="","",Протокол!Z349)</f>
        <v/>
      </c>
      <c r="X397" s="149" t="str">
        <f>IF(Протокол!AA349="","",Протокол!AA349)</f>
        <v/>
      </c>
      <c r="Y397" s="149" t="str">
        <f>IF(AND(LEN(C397)&gt;0,Z397&gt;0,Z397&lt;21),Протокол!BF349,"")</f>
        <v/>
      </c>
      <c r="Z397" s="147" t="str">
        <f>IF(Протокол!F349="","",Протокол!F349)</f>
        <v/>
      </c>
      <c r="AB397" s="149" t="str">
        <f>IF(Протокол!BD349="","",Протокол!BD349)</f>
        <v/>
      </c>
      <c r="AC397" s="149" t="str">
        <f>IF(Протокол!BE349="","",Протокол!BE349)</f>
        <v/>
      </c>
    </row>
    <row r="398" spans="1:29" x14ac:dyDescent="0.2">
      <c r="A398" s="147">
        <f t="shared" si="6"/>
        <v>0</v>
      </c>
      <c r="B398" s="148">
        <f>IF(Протокол!B350="","",Протокол!B350)</f>
        <v>341</v>
      </c>
      <c r="C398" s="148" t="str">
        <f>IF(Протокол!F350="","",Протокол!C350)</f>
        <v/>
      </c>
      <c r="D398" s="149" t="str">
        <f>IF(Протокол!G350="","",Протокол!G350)</f>
        <v/>
      </c>
      <c r="E398" s="149" t="str">
        <f>IF(Протокол!H350="","",Протокол!H350)</f>
        <v/>
      </c>
      <c r="F398" s="149" t="str">
        <f>IF(Протокол!I350="","",Протокол!I350)</f>
        <v/>
      </c>
      <c r="G398" s="149" t="str">
        <f>IF(Протокол!J350="","",Протокол!J350)</f>
        <v/>
      </c>
      <c r="H398" s="149" t="str">
        <f>IF(Протокол!K350="","",Протокол!K350)</f>
        <v/>
      </c>
      <c r="I398" s="149" t="str">
        <f>IF(Протокол!L350="","",Протокол!L350)</f>
        <v/>
      </c>
      <c r="J398" s="149" t="str">
        <f>IF(Протокол!M350="","",Протокол!M350)</f>
        <v/>
      </c>
      <c r="K398" s="149" t="str">
        <f>IF(Протокол!N350="","",Протокол!N350)</f>
        <v/>
      </c>
      <c r="L398" s="149" t="str">
        <f>IF(Протокол!O350="","",Протокол!O350)</f>
        <v/>
      </c>
      <c r="M398" s="149" t="str">
        <f>IF(Протокол!P350="","",Протокол!P350)</f>
        <v/>
      </c>
      <c r="N398" s="149" t="str">
        <f>IF(Протокол!Q350="","",Протокол!Q350)</f>
        <v/>
      </c>
      <c r="O398" s="149" t="str">
        <f>IF(Протокол!R350="","",Протокол!R350)</f>
        <v/>
      </c>
      <c r="P398" s="149" t="str">
        <f>IF(Протокол!S350="","",Протокол!S350)</f>
        <v/>
      </c>
      <c r="Q398" s="149" t="str">
        <f>IF(Протокол!T350="","",Протокол!T350)</f>
        <v/>
      </c>
      <c r="R398" s="149" t="str">
        <f>IF(Протокол!U350="","",Протокол!U350)</f>
        <v/>
      </c>
      <c r="S398" s="149" t="str">
        <f>IF(Протокол!V350="","",Протокол!V350)</f>
        <v/>
      </c>
      <c r="T398" s="149" t="str">
        <f>IF(Протокол!W350="","",Протокол!W350)</f>
        <v/>
      </c>
      <c r="U398" s="149" t="str">
        <f>IF(Протокол!X350="","",Протокол!X350)</f>
        <v/>
      </c>
      <c r="V398" s="149" t="str">
        <f>IF(Протокол!Y350="","",Протокол!Y350)</f>
        <v/>
      </c>
      <c r="W398" s="149" t="str">
        <f>IF(Протокол!Z350="","",Протокол!Z350)</f>
        <v/>
      </c>
      <c r="X398" s="149" t="str">
        <f>IF(Протокол!AA350="","",Протокол!AA350)</f>
        <v/>
      </c>
      <c r="Y398" s="149" t="str">
        <f>IF(AND(LEN(C398)&gt;0,Z398&gt;0,Z398&lt;21),Протокол!BF350,"")</f>
        <v/>
      </c>
      <c r="Z398" s="147" t="str">
        <f>IF(Протокол!F350="","",Протокол!F350)</f>
        <v/>
      </c>
      <c r="AB398" s="149" t="str">
        <f>IF(Протокол!BD350="","",Протокол!BD350)</f>
        <v/>
      </c>
      <c r="AC398" s="149" t="str">
        <f>IF(Протокол!BE350="","",Протокол!BE350)</f>
        <v/>
      </c>
    </row>
    <row r="399" spans="1:29" x14ac:dyDescent="0.2">
      <c r="A399" s="147">
        <f t="shared" si="6"/>
        <v>0</v>
      </c>
      <c r="B399" s="148">
        <f>IF(Протокол!B351="","",Протокол!B351)</f>
        <v>342</v>
      </c>
      <c r="C399" s="148" t="str">
        <f>IF(Протокол!F351="","",Протокол!C351)</f>
        <v/>
      </c>
      <c r="D399" s="149" t="str">
        <f>IF(Протокол!G351="","",Протокол!G351)</f>
        <v/>
      </c>
      <c r="E399" s="149" t="str">
        <f>IF(Протокол!H351="","",Протокол!H351)</f>
        <v/>
      </c>
      <c r="F399" s="149" t="str">
        <f>IF(Протокол!I351="","",Протокол!I351)</f>
        <v/>
      </c>
      <c r="G399" s="149" t="str">
        <f>IF(Протокол!J351="","",Протокол!J351)</f>
        <v/>
      </c>
      <c r="H399" s="149" t="str">
        <f>IF(Протокол!K351="","",Протокол!K351)</f>
        <v/>
      </c>
      <c r="I399" s="149" t="str">
        <f>IF(Протокол!L351="","",Протокол!L351)</f>
        <v/>
      </c>
      <c r="J399" s="149" t="str">
        <f>IF(Протокол!M351="","",Протокол!M351)</f>
        <v/>
      </c>
      <c r="K399" s="149" t="str">
        <f>IF(Протокол!N351="","",Протокол!N351)</f>
        <v/>
      </c>
      <c r="L399" s="149" t="str">
        <f>IF(Протокол!O351="","",Протокол!O351)</f>
        <v/>
      </c>
      <c r="M399" s="149" t="str">
        <f>IF(Протокол!P351="","",Протокол!P351)</f>
        <v/>
      </c>
      <c r="N399" s="149" t="str">
        <f>IF(Протокол!Q351="","",Протокол!Q351)</f>
        <v/>
      </c>
      <c r="O399" s="149" t="str">
        <f>IF(Протокол!R351="","",Протокол!R351)</f>
        <v/>
      </c>
      <c r="P399" s="149" t="str">
        <f>IF(Протокол!S351="","",Протокол!S351)</f>
        <v/>
      </c>
      <c r="Q399" s="149" t="str">
        <f>IF(Протокол!T351="","",Протокол!T351)</f>
        <v/>
      </c>
      <c r="R399" s="149" t="str">
        <f>IF(Протокол!U351="","",Протокол!U351)</f>
        <v/>
      </c>
      <c r="S399" s="149" t="str">
        <f>IF(Протокол!V351="","",Протокол!V351)</f>
        <v/>
      </c>
      <c r="T399" s="149" t="str">
        <f>IF(Протокол!W351="","",Протокол!W351)</f>
        <v/>
      </c>
      <c r="U399" s="149" t="str">
        <f>IF(Протокол!X351="","",Протокол!X351)</f>
        <v/>
      </c>
      <c r="V399" s="149" t="str">
        <f>IF(Протокол!Y351="","",Протокол!Y351)</f>
        <v/>
      </c>
      <c r="W399" s="149" t="str">
        <f>IF(Протокол!Z351="","",Протокол!Z351)</f>
        <v/>
      </c>
      <c r="X399" s="149" t="str">
        <f>IF(Протокол!AA351="","",Протокол!AA351)</f>
        <v/>
      </c>
      <c r="Y399" s="149" t="str">
        <f>IF(AND(LEN(C399)&gt;0,Z399&gt;0,Z399&lt;21),Протокол!BF351,"")</f>
        <v/>
      </c>
      <c r="Z399" s="147" t="str">
        <f>IF(Протокол!F351="","",Протокол!F351)</f>
        <v/>
      </c>
      <c r="AB399" s="149" t="str">
        <f>IF(Протокол!BD351="","",Протокол!BD351)</f>
        <v/>
      </c>
      <c r="AC399" s="149" t="str">
        <f>IF(Протокол!BE351="","",Протокол!BE351)</f>
        <v/>
      </c>
    </row>
    <row r="400" spans="1:29" x14ac:dyDescent="0.2">
      <c r="A400" s="147">
        <f t="shared" si="6"/>
        <v>0</v>
      </c>
      <c r="B400" s="148">
        <f>IF(Протокол!B352="","",Протокол!B352)</f>
        <v>343</v>
      </c>
      <c r="C400" s="148" t="str">
        <f>IF(Протокол!F352="","",Протокол!C352)</f>
        <v/>
      </c>
      <c r="D400" s="149" t="str">
        <f>IF(Протокол!G352="","",Протокол!G352)</f>
        <v/>
      </c>
      <c r="E400" s="149" t="str">
        <f>IF(Протокол!H352="","",Протокол!H352)</f>
        <v/>
      </c>
      <c r="F400" s="149" t="str">
        <f>IF(Протокол!I352="","",Протокол!I352)</f>
        <v/>
      </c>
      <c r="G400" s="149" t="str">
        <f>IF(Протокол!J352="","",Протокол!J352)</f>
        <v/>
      </c>
      <c r="H400" s="149" t="str">
        <f>IF(Протокол!K352="","",Протокол!K352)</f>
        <v/>
      </c>
      <c r="I400" s="149" t="str">
        <f>IF(Протокол!L352="","",Протокол!L352)</f>
        <v/>
      </c>
      <c r="J400" s="149" t="str">
        <f>IF(Протокол!M352="","",Протокол!M352)</f>
        <v/>
      </c>
      <c r="K400" s="149" t="str">
        <f>IF(Протокол!N352="","",Протокол!N352)</f>
        <v/>
      </c>
      <c r="L400" s="149" t="str">
        <f>IF(Протокол!O352="","",Протокол!O352)</f>
        <v/>
      </c>
      <c r="M400" s="149" t="str">
        <f>IF(Протокол!P352="","",Протокол!P352)</f>
        <v/>
      </c>
      <c r="N400" s="149" t="str">
        <f>IF(Протокол!Q352="","",Протокол!Q352)</f>
        <v/>
      </c>
      <c r="O400" s="149" t="str">
        <f>IF(Протокол!R352="","",Протокол!R352)</f>
        <v/>
      </c>
      <c r="P400" s="149" t="str">
        <f>IF(Протокол!S352="","",Протокол!S352)</f>
        <v/>
      </c>
      <c r="Q400" s="149" t="str">
        <f>IF(Протокол!T352="","",Протокол!T352)</f>
        <v/>
      </c>
      <c r="R400" s="149" t="str">
        <f>IF(Протокол!U352="","",Протокол!U352)</f>
        <v/>
      </c>
      <c r="S400" s="149" t="str">
        <f>IF(Протокол!V352="","",Протокол!V352)</f>
        <v/>
      </c>
      <c r="T400" s="149" t="str">
        <f>IF(Протокол!W352="","",Протокол!W352)</f>
        <v/>
      </c>
      <c r="U400" s="149" t="str">
        <f>IF(Протокол!X352="","",Протокол!X352)</f>
        <v/>
      </c>
      <c r="V400" s="149" t="str">
        <f>IF(Протокол!Y352="","",Протокол!Y352)</f>
        <v/>
      </c>
      <c r="W400" s="149" t="str">
        <f>IF(Протокол!Z352="","",Протокол!Z352)</f>
        <v/>
      </c>
      <c r="X400" s="149" t="str">
        <f>IF(Протокол!AA352="","",Протокол!AA352)</f>
        <v/>
      </c>
      <c r="Y400" s="149" t="str">
        <f>IF(AND(LEN(C400)&gt;0,Z400&gt;0,Z400&lt;21),Протокол!BF352,"")</f>
        <v/>
      </c>
      <c r="Z400" s="147" t="str">
        <f>IF(Протокол!F352="","",Протокол!F352)</f>
        <v/>
      </c>
      <c r="AB400" s="149" t="str">
        <f>IF(Протокол!BD352="","",Протокол!BD352)</f>
        <v/>
      </c>
      <c r="AC400" s="149" t="str">
        <f>IF(Протокол!BE352="","",Протокол!BE352)</f>
        <v/>
      </c>
    </row>
    <row r="401" spans="1:29" x14ac:dyDescent="0.2">
      <c r="A401" s="147">
        <f t="shared" si="6"/>
        <v>0</v>
      </c>
      <c r="B401" s="148">
        <f>IF(Протокол!B353="","",Протокол!B353)</f>
        <v>344</v>
      </c>
      <c r="C401" s="148" t="str">
        <f>IF(Протокол!F353="","",Протокол!C353)</f>
        <v/>
      </c>
      <c r="D401" s="149" t="str">
        <f>IF(Протокол!G353="","",Протокол!G353)</f>
        <v/>
      </c>
      <c r="E401" s="149" t="str">
        <f>IF(Протокол!H353="","",Протокол!H353)</f>
        <v/>
      </c>
      <c r="F401" s="149" t="str">
        <f>IF(Протокол!I353="","",Протокол!I353)</f>
        <v/>
      </c>
      <c r="G401" s="149" t="str">
        <f>IF(Протокол!J353="","",Протокол!J353)</f>
        <v/>
      </c>
      <c r="H401" s="149" t="str">
        <f>IF(Протокол!K353="","",Протокол!K353)</f>
        <v/>
      </c>
      <c r="I401" s="149" t="str">
        <f>IF(Протокол!L353="","",Протокол!L353)</f>
        <v/>
      </c>
      <c r="J401" s="149" t="str">
        <f>IF(Протокол!M353="","",Протокол!M353)</f>
        <v/>
      </c>
      <c r="K401" s="149" t="str">
        <f>IF(Протокол!N353="","",Протокол!N353)</f>
        <v/>
      </c>
      <c r="L401" s="149" t="str">
        <f>IF(Протокол!O353="","",Протокол!O353)</f>
        <v/>
      </c>
      <c r="M401" s="149" t="str">
        <f>IF(Протокол!P353="","",Протокол!P353)</f>
        <v/>
      </c>
      <c r="N401" s="149" t="str">
        <f>IF(Протокол!Q353="","",Протокол!Q353)</f>
        <v/>
      </c>
      <c r="O401" s="149" t="str">
        <f>IF(Протокол!R353="","",Протокол!R353)</f>
        <v/>
      </c>
      <c r="P401" s="149" t="str">
        <f>IF(Протокол!S353="","",Протокол!S353)</f>
        <v/>
      </c>
      <c r="Q401" s="149" t="str">
        <f>IF(Протокол!T353="","",Протокол!T353)</f>
        <v/>
      </c>
      <c r="R401" s="149" t="str">
        <f>IF(Протокол!U353="","",Протокол!U353)</f>
        <v/>
      </c>
      <c r="S401" s="149" t="str">
        <f>IF(Протокол!V353="","",Протокол!V353)</f>
        <v/>
      </c>
      <c r="T401" s="149" t="str">
        <f>IF(Протокол!W353="","",Протокол!W353)</f>
        <v/>
      </c>
      <c r="U401" s="149" t="str">
        <f>IF(Протокол!X353="","",Протокол!X353)</f>
        <v/>
      </c>
      <c r="V401" s="149" t="str">
        <f>IF(Протокол!Y353="","",Протокол!Y353)</f>
        <v/>
      </c>
      <c r="W401" s="149" t="str">
        <f>IF(Протокол!Z353="","",Протокол!Z353)</f>
        <v/>
      </c>
      <c r="X401" s="149" t="str">
        <f>IF(Протокол!AA353="","",Протокол!AA353)</f>
        <v/>
      </c>
      <c r="Y401" s="149" t="str">
        <f>IF(AND(LEN(C401)&gt;0,Z401&gt;0,Z401&lt;21),Протокол!BF353,"")</f>
        <v/>
      </c>
      <c r="Z401" s="147" t="str">
        <f>IF(Протокол!F353="","",Протокол!F353)</f>
        <v/>
      </c>
      <c r="AB401" s="149" t="str">
        <f>IF(Протокол!BD353="","",Протокол!BD353)</f>
        <v/>
      </c>
      <c r="AC401" s="149" t="str">
        <f>IF(Протокол!BE353="","",Протокол!BE353)</f>
        <v/>
      </c>
    </row>
    <row r="402" spans="1:29" x14ac:dyDescent="0.2">
      <c r="A402" s="147">
        <f t="shared" si="6"/>
        <v>0</v>
      </c>
      <c r="B402" s="148">
        <f>IF(Протокол!B354="","",Протокол!B354)</f>
        <v>345</v>
      </c>
      <c r="C402" s="148" t="str">
        <f>IF(Протокол!F354="","",Протокол!C354)</f>
        <v/>
      </c>
      <c r="D402" s="149" t="str">
        <f>IF(Протокол!G354="","",Протокол!G354)</f>
        <v/>
      </c>
      <c r="E402" s="149" t="str">
        <f>IF(Протокол!H354="","",Протокол!H354)</f>
        <v/>
      </c>
      <c r="F402" s="149" t="str">
        <f>IF(Протокол!I354="","",Протокол!I354)</f>
        <v/>
      </c>
      <c r="G402" s="149" t="str">
        <f>IF(Протокол!J354="","",Протокол!J354)</f>
        <v/>
      </c>
      <c r="H402" s="149" t="str">
        <f>IF(Протокол!K354="","",Протокол!K354)</f>
        <v/>
      </c>
      <c r="I402" s="149" t="str">
        <f>IF(Протокол!L354="","",Протокол!L354)</f>
        <v/>
      </c>
      <c r="J402" s="149" t="str">
        <f>IF(Протокол!M354="","",Протокол!M354)</f>
        <v/>
      </c>
      <c r="K402" s="149" t="str">
        <f>IF(Протокол!N354="","",Протокол!N354)</f>
        <v/>
      </c>
      <c r="L402" s="149" t="str">
        <f>IF(Протокол!O354="","",Протокол!O354)</f>
        <v/>
      </c>
      <c r="M402" s="149" t="str">
        <f>IF(Протокол!P354="","",Протокол!P354)</f>
        <v/>
      </c>
      <c r="N402" s="149" t="str">
        <f>IF(Протокол!Q354="","",Протокол!Q354)</f>
        <v/>
      </c>
      <c r="O402" s="149" t="str">
        <f>IF(Протокол!R354="","",Протокол!R354)</f>
        <v/>
      </c>
      <c r="P402" s="149" t="str">
        <f>IF(Протокол!S354="","",Протокол!S354)</f>
        <v/>
      </c>
      <c r="Q402" s="149" t="str">
        <f>IF(Протокол!T354="","",Протокол!T354)</f>
        <v/>
      </c>
      <c r="R402" s="149" t="str">
        <f>IF(Протокол!U354="","",Протокол!U354)</f>
        <v/>
      </c>
      <c r="S402" s="149" t="str">
        <f>IF(Протокол!V354="","",Протокол!V354)</f>
        <v/>
      </c>
      <c r="T402" s="149" t="str">
        <f>IF(Протокол!W354="","",Протокол!W354)</f>
        <v/>
      </c>
      <c r="U402" s="149" t="str">
        <f>IF(Протокол!X354="","",Протокол!X354)</f>
        <v/>
      </c>
      <c r="V402" s="149" t="str">
        <f>IF(Протокол!Y354="","",Протокол!Y354)</f>
        <v/>
      </c>
      <c r="W402" s="149" t="str">
        <f>IF(Протокол!Z354="","",Протокол!Z354)</f>
        <v/>
      </c>
      <c r="X402" s="149" t="str">
        <f>IF(Протокол!AA354="","",Протокол!AA354)</f>
        <v/>
      </c>
      <c r="Y402" s="149" t="str">
        <f>IF(AND(LEN(C402)&gt;0,Z402&gt;0,Z402&lt;21),Протокол!BF354,"")</f>
        <v/>
      </c>
      <c r="Z402" s="147" t="str">
        <f>IF(Протокол!F354="","",Протокол!F354)</f>
        <v/>
      </c>
      <c r="AB402" s="149" t="str">
        <f>IF(Протокол!BD354="","",Протокол!BD354)</f>
        <v/>
      </c>
      <c r="AC402" s="149" t="str">
        <f>IF(Протокол!BE354="","",Протокол!BE354)</f>
        <v/>
      </c>
    </row>
    <row r="403" spans="1:29" x14ac:dyDescent="0.2">
      <c r="A403" s="147">
        <f t="shared" si="6"/>
        <v>0</v>
      </c>
      <c r="B403" s="148">
        <f>IF(Протокол!B355="","",Протокол!B355)</f>
        <v>346</v>
      </c>
      <c r="C403" s="148" t="str">
        <f>IF(Протокол!F355="","",Протокол!C355)</f>
        <v/>
      </c>
      <c r="D403" s="149" t="str">
        <f>IF(Протокол!G355="","",Протокол!G355)</f>
        <v/>
      </c>
      <c r="E403" s="149" t="str">
        <f>IF(Протокол!H355="","",Протокол!H355)</f>
        <v/>
      </c>
      <c r="F403" s="149" t="str">
        <f>IF(Протокол!I355="","",Протокол!I355)</f>
        <v/>
      </c>
      <c r="G403" s="149" t="str">
        <f>IF(Протокол!J355="","",Протокол!J355)</f>
        <v/>
      </c>
      <c r="H403" s="149" t="str">
        <f>IF(Протокол!K355="","",Протокол!K355)</f>
        <v/>
      </c>
      <c r="I403" s="149" t="str">
        <f>IF(Протокол!L355="","",Протокол!L355)</f>
        <v/>
      </c>
      <c r="J403" s="149" t="str">
        <f>IF(Протокол!M355="","",Протокол!M355)</f>
        <v/>
      </c>
      <c r="K403" s="149" t="str">
        <f>IF(Протокол!N355="","",Протокол!N355)</f>
        <v/>
      </c>
      <c r="L403" s="149" t="str">
        <f>IF(Протокол!O355="","",Протокол!O355)</f>
        <v/>
      </c>
      <c r="M403" s="149" t="str">
        <f>IF(Протокол!P355="","",Протокол!P355)</f>
        <v/>
      </c>
      <c r="N403" s="149" t="str">
        <f>IF(Протокол!Q355="","",Протокол!Q355)</f>
        <v/>
      </c>
      <c r="O403" s="149" t="str">
        <f>IF(Протокол!R355="","",Протокол!R355)</f>
        <v/>
      </c>
      <c r="P403" s="149" t="str">
        <f>IF(Протокол!S355="","",Протокол!S355)</f>
        <v/>
      </c>
      <c r="Q403" s="149" t="str">
        <f>IF(Протокол!T355="","",Протокол!T355)</f>
        <v/>
      </c>
      <c r="R403" s="149" t="str">
        <f>IF(Протокол!U355="","",Протокол!U355)</f>
        <v/>
      </c>
      <c r="S403" s="149" t="str">
        <f>IF(Протокол!V355="","",Протокол!V355)</f>
        <v/>
      </c>
      <c r="T403" s="149" t="str">
        <f>IF(Протокол!W355="","",Протокол!W355)</f>
        <v/>
      </c>
      <c r="U403" s="149" t="str">
        <f>IF(Протокол!X355="","",Протокол!X355)</f>
        <v/>
      </c>
      <c r="V403" s="149" t="str">
        <f>IF(Протокол!Y355="","",Протокол!Y355)</f>
        <v/>
      </c>
      <c r="W403" s="149" t="str">
        <f>IF(Протокол!Z355="","",Протокол!Z355)</f>
        <v/>
      </c>
      <c r="X403" s="149" t="str">
        <f>IF(Протокол!AA355="","",Протокол!AA355)</f>
        <v/>
      </c>
      <c r="Y403" s="149" t="str">
        <f>IF(AND(LEN(C403)&gt;0,Z403&gt;0,Z403&lt;21),Протокол!BF355,"")</f>
        <v/>
      </c>
      <c r="Z403" s="147" t="str">
        <f>IF(Протокол!F355="","",Протокол!F355)</f>
        <v/>
      </c>
      <c r="AB403" s="149" t="str">
        <f>IF(Протокол!BD355="","",Протокол!BD355)</f>
        <v/>
      </c>
      <c r="AC403" s="149" t="str">
        <f>IF(Протокол!BE355="","",Протокол!BE355)</f>
        <v/>
      </c>
    </row>
    <row r="404" spans="1:29" x14ac:dyDescent="0.2">
      <c r="A404" s="147">
        <f t="shared" si="6"/>
        <v>0</v>
      </c>
      <c r="B404" s="148">
        <f>IF(Протокол!B356="","",Протокол!B356)</f>
        <v>347</v>
      </c>
      <c r="C404" s="148" t="str">
        <f>IF(Протокол!F356="","",Протокол!C356)</f>
        <v/>
      </c>
      <c r="D404" s="149" t="str">
        <f>IF(Протокол!G356="","",Протокол!G356)</f>
        <v/>
      </c>
      <c r="E404" s="149" t="str">
        <f>IF(Протокол!H356="","",Протокол!H356)</f>
        <v/>
      </c>
      <c r="F404" s="149" t="str">
        <f>IF(Протокол!I356="","",Протокол!I356)</f>
        <v/>
      </c>
      <c r="G404" s="149" t="str">
        <f>IF(Протокол!J356="","",Протокол!J356)</f>
        <v/>
      </c>
      <c r="H404" s="149" t="str">
        <f>IF(Протокол!K356="","",Протокол!K356)</f>
        <v/>
      </c>
      <c r="I404" s="149" t="str">
        <f>IF(Протокол!L356="","",Протокол!L356)</f>
        <v/>
      </c>
      <c r="J404" s="149" t="str">
        <f>IF(Протокол!M356="","",Протокол!M356)</f>
        <v/>
      </c>
      <c r="K404" s="149" t="str">
        <f>IF(Протокол!N356="","",Протокол!N356)</f>
        <v/>
      </c>
      <c r="L404" s="149" t="str">
        <f>IF(Протокол!O356="","",Протокол!O356)</f>
        <v/>
      </c>
      <c r="M404" s="149" t="str">
        <f>IF(Протокол!P356="","",Протокол!P356)</f>
        <v/>
      </c>
      <c r="N404" s="149" t="str">
        <f>IF(Протокол!Q356="","",Протокол!Q356)</f>
        <v/>
      </c>
      <c r="O404" s="149" t="str">
        <f>IF(Протокол!R356="","",Протокол!R356)</f>
        <v/>
      </c>
      <c r="P404" s="149" t="str">
        <f>IF(Протокол!S356="","",Протокол!S356)</f>
        <v/>
      </c>
      <c r="Q404" s="149" t="str">
        <f>IF(Протокол!T356="","",Протокол!T356)</f>
        <v/>
      </c>
      <c r="R404" s="149" t="str">
        <f>IF(Протокол!U356="","",Протокол!U356)</f>
        <v/>
      </c>
      <c r="S404" s="149" t="str">
        <f>IF(Протокол!V356="","",Протокол!V356)</f>
        <v/>
      </c>
      <c r="T404" s="149" t="str">
        <f>IF(Протокол!W356="","",Протокол!W356)</f>
        <v/>
      </c>
      <c r="U404" s="149" t="str">
        <f>IF(Протокол!X356="","",Протокол!X356)</f>
        <v/>
      </c>
      <c r="V404" s="149" t="str">
        <f>IF(Протокол!Y356="","",Протокол!Y356)</f>
        <v/>
      </c>
      <c r="W404" s="149" t="str">
        <f>IF(Протокол!Z356="","",Протокол!Z356)</f>
        <v/>
      </c>
      <c r="X404" s="149" t="str">
        <f>IF(Протокол!AA356="","",Протокол!AA356)</f>
        <v/>
      </c>
      <c r="Y404" s="149" t="str">
        <f>IF(AND(LEN(C404)&gt;0,Z404&gt;0,Z404&lt;21),Протокол!BF356,"")</f>
        <v/>
      </c>
      <c r="Z404" s="147" t="str">
        <f>IF(Протокол!F356="","",Протокол!F356)</f>
        <v/>
      </c>
      <c r="AB404" s="149" t="str">
        <f>IF(Протокол!BD356="","",Протокол!BD356)</f>
        <v/>
      </c>
      <c r="AC404" s="149" t="str">
        <f>IF(Протокол!BE356="","",Протокол!BE356)</f>
        <v/>
      </c>
    </row>
    <row r="405" spans="1:29" x14ac:dyDescent="0.2">
      <c r="A405" s="147">
        <f t="shared" si="6"/>
        <v>0</v>
      </c>
      <c r="B405" s="148">
        <f>IF(Протокол!B357="","",Протокол!B357)</f>
        <v>348</v>
      </c>
      <c r="C405" s="148" t="str">
        <f>IF(Протокол!F357="","",Протокол!C357)</f>
        <v/>
      </c>
      <c r="D405" s="149" t="str">
        <f>IF(Протокол!G357="","",Протокол!G357)</f>
        <v/>
      </c>
      <c r="E405" s="149" t="str">
        <f>IF(Протокол!H357="","",Протокол!H357)</f>
        <v/>
      </c>
      <c r="F405" s="149" t="str">
        <f>IF(Протокол!I357="","",Протокол!I357)</f>
        <v/>
      </c>
      <c r="G405" s="149" t="str">
        <f>IF(Протокол!J357="","",Протокол!J357)</f>
        <v/>
      </c>
      <c r="H405" s="149" t="str">
        <f>IF(Протокол!K357="","",Протокол!K357)</f>
        <v/>
      </c>
      <c r="I405" s="149" t="str">
        <f>IF(Протокол!L357="","",Протокол!L357)</f>
        <v/>
      </c>
      <c r="J405" s="149" t="str">
        <f>IF(Протокол!M357="","",Протокол!M357)</f>
        <v/>
      </c>
      <c r="K405" s="149" t="str">
        <f>IF(Протокол!N357="","",Протокол!N357)</f>
        <v/>
      </c>
      <c r="L405" s="149" t="str">
        <f>IF(Протокол!O357="","",Протокол!O357)</f>
        <v/>
      </c>
      <c r="M405" s="149" t="str">
        <f>IF(Протокол!P357="","",Протокол!P357)</f>
        <v/>
      </c>
      <c r="N405" s="149" t="str">
        <f>IF(Протокол!Q357="","",Протокол!Q357)</f>
        <v/>
      </c>
      <c r="O405" s="149" t="str">
        <f>IF(Протокол!R357="","",Протокол!R357)</f>
        <v/>
      </c>
      <c r="P405" s="149" t="str">
        <f>IF(Протокол!S357="","",Протокол!S357)</f>
        <v/>
      </c>
      <c r="Q405" s="149" t="str">
        <f>IF(Протокол!T357="","",Протокол!T357)</f>
        <v/>
      </c>
      <c r="R405" s="149" t="str">
        <f>IF(Протокол!U357="","",Протокол!U357)</f>
        <v/>
      </c>
      <c r="S405" s="149" t="str">
        <f>IF(Протокол!V357="","",Протокол!V357)</f>
        <v/>
      </c>
      <c r="T405" s="149" t="str">
        <f>IF(Протокол!W357="","",Протокол!W357)</f>
        <v/>
      </c>
      <c r="U405" s="149" t="str">
        <f>IF(Протокол!X357="","",Протокол!X357)</f>
        <v/>
      </c>
      <c r="V405" s="149" t="str">
        <f>IF(Протокол!Y357="","",Протокол!Y357)</f>
        <v/>
      </c>
      <c r="W405" s="149" t="str">
        <f>IF(Протокол!Z357="","",Протокол!Z357)</f>
        <v/>
      </c>
      <c r="X405" s="149" t="str">
        <f>IF(Протокол!AA357="","",Протокол!AA357)</f>
        <v/>
      </c>
      <c r="Y405" s="149" t="str">
        <f>IF(AND(LEN(C405)&gt;0,Z405&gt;0,Z405&lt;21),Протокол!BF357,"")</f>
        <v/>
      </c>
      <c r="Z405" s="147" t="str">
        <f>IF(Протокол!F357="","",Протокол!F357)</f>
        <v/>
      </c>
      <c r="AB405" s="149" t="str">
        <f>IF(Протокол!BD357="","",Протокол!BD357)</f>
        <v/>
      </c>
      <c r="AC405" s="149" t="str">
        <f>IF(Протокол!BE357="","",Протокол!BE357)</f>
        <v/>
      </c>
    </row>
    <row r="406" spans="1:29" x14ac:dyDescent="0.2">
      <c r="A406" s="147">
        <f t="shared" si="6"/>
        <v>0</v>
      </c>
      <c r="B406" s="148">
        <f>IF(Протокол!B358="","",Протокол!B358)</f>
        <v>349</v>
      </c>
      <c r="C406" s="148" t="str">
        <f>IF(Протокол!F358="","",Протокол!C358)</f>
        <v/>
      </c>
      <c r="D406" s="149" t="str">
        <f>IF(Протокол!G358="","",Протокол!G358)</f>
        <v/>
      </c>
      <c r="E406" s="149" t="str">
        <f>IF(Протокол!H358="","",Протокол!H358)</f>
        <v/>
      </c>
      <c r="F406" s="149" t="str">
        <f>IF(Протокол!I358="","",Протокол!I358)</f>
        <v/>
      </c>
      <c r="G406" s="149" t="str">
        <f>IF(Протокол!J358="","",Протокол!J358)</f>
        <v/>
      </c>
      <c r="H406" s="149" t="str">
        <f>IF(Протокол!K358="","",Протокол!K358)</f>
        <v/>
      </c>
      <c r="I406" s="149" t="str">
        <f>IF(Протокол!L358="","",Протокол!L358)</f>
        <v/>
      </c>
      <c r="J406" s="149" t="str">
        <f>IF(Протокол!M358="","",Протокол!M358)</f>
        <v/>
      </c>
      <c r="K406" s="149" t="str">
        <f>IF(Протокол!N358="","",Протокол!N358)</f>
        <v/>
      </c>
      <c r="L406" s="149" t="str">
        <f>IF(Протокол!O358="","",Протокол!O358)</f>
        <v/>
      </c>
      <c r="M406" s="149" t="str">
        <f>IF(Протокол!P358="","",Протокол!P358)</f>
        <v/>
      </c>
      <c r="N406" s="149" t="str">
        <f>IF(Протокол!Q358="","",Протокол!Q358)</f>
        <v/>
      </c>
      <c r="O406" s="149" t="str">
        <f>IF(Протокол!R358="","",Протокол!R358)</f>
        <v/>
      </c>
      <c r="P406" s="149" t="str">
        <f>IF(Протокол!S358="","",Протокол!S358)</f>
        <v/>
      </c>
      <c r="Q406" s="149" t="str">
        <f>IF(Протокол!T358="","",Протокол!T358)</f>
        <v/>
      </c>
      <c r="R406" s="149" t="str">
        <f>IF(Протокол!U358="","",Протокол!U358)</f>
        <v/>
      </c>
      <c r="S406" s="149" t="str">
        <f>IF(Протокол!V358="","",Протокол!V358)</f>
        <v/>
      </c>
      <c r="T406" s="149" t="str">
        <f>IF(Протокол!W358="","",Протокол!W358)</f>
        <v/>
      </c>
      <c r="U406" s="149" t="str">
        <f>IF(Протокол!X358="","",Протокол!X358)</f>
        <v/>
      </c>
      <c r="V406" s="149" t="str">
        <f>IF(Протокол!Y358="","",Протокол!Y358)</f>
        <v/>
      </c>
      <c r="W406" s="149" t="str">
        <f>IF(Протокол!Z358="","",Протокол!Z358)</f>
        <v/>
      </c>
      <c r="X406" s="149" t="str">
        <f>IF(Протокол!AA358="","",Протокол!AA358)</f>
        <v/>
      </c>
      <c r="Y406" s="149" t="str">
        <f>IF(AND(LEN(C406)&gt;0,Z406&gt;0,Z406&lt;21),Протокол!BF358,"")</f>
        <v/>
      </c>
      <c r="Z406" s="147" t="str">
        <f>IF(Протокол!F358="","",Протокол!F358)</f>
        <v/>
      </c>
      <c r="AB406" s="149" t="str">
        <f>IF(Протокол!BD358="","",Протокол!BD358)</f>
        <v/>
      </c>
      <c r="AC406" s="149" t="str">
        <f>IF(Протокол!BE358="","",Протокол!BE358)</f>
        <v/>
      </c>
    </row>
    <row r="407" spans="1:29" x14ac:dyDescent="0.2">
      <c r="A407" s="147">
        <f t="shared" si="6"/>
        <v>0</v>
      </c>
      <c r="B407" s="148">
        <f>IF(Протокол!B359="","",Протокол!B359)</f>
        <v>350</v>
      </c>
      <c r="C407" s="148" t="str">
        <f>IF(Протокол!F359="","",Протокол!C359)</f>
        <v/>
      </c>
      <c r="D407" s="149" t="str">
        <f>IF(Протокол!G359="","",Протокол!G359)</f>
        <v/>
      </c>
      <c r="E407" s="149" t="str">
        <f>IF(Протокол!H359="","",Протокол!H359)</f>
        <v/>
      </c>
      <c r="F407" s="149" t="str">
        <f>IF(Протокол!I359="","",Протокол!I359)</f>
        <v/>
      </c>
      <c r="G407" s="149" t="str">
        <f>IF(Протокол!J359="","",Протокол!J359)</f>
        <v/>
      </c>
      <c r="H407" s="149" t="str">
        <f>IF(Протокол!K359="","",Протокол!K359)</f>
        <v/>
      </c>
      <c r="I407" s="149" t="str">
        <f>IF(Протокол!L359="","",Протокол!L359)</f>
        <v/>
      </c>
      <c r="J407" s="149" t="str">
        <f>IF(Протокол!M359="","",Протокол!M359)</f>
        <v/>
      </c>
      <c r="K407" s="149" t="str">
        <f>IF(Протокол!N359="","",Протокол!N359)</f>
        <v/>
      </c>
      <c r="L407" s="149" t="str">
        <f>IF(Протокол!O359="","",Протокол!O359)</f>
        <v/>
      </c>
      <c r="M407" s="149" t="str">
        <f>IF(Протокол!P359="","",Протокол!P359)</f>
        <v/>
      </c>
      <c r="N407" s="149" t="str">
        <f>IF(Протокол!Q359="","",Протокол!Q359)</f>
        <v/>
      </c>
      <c r="O407" s="149" t="str">
        <f>IF(Протокол!R359="","",Протокол!R359)</f>
        <v/>
      </c>
      <c r="P407" s="149" t="str">
        <f>IF(Протокол!S359="","",Протокол!S359)</f>
        <v/>
      </c>
      <c r="Q407" s="149" t="str">
        <f>IF(Протокол!T359="","",Протокол!T359)</f>
        <v/>
      </c>
      <c r="R407" s="149" t="str">
        <f>IF(Протокол!U359="","",Протокол!U359)</f>
        <v/>
      </c>
      <c r="S407" s="149" t="str">
        <f>IF(Протокол!V359="","",Протокол!V359)</f>
        <v/>
      </c>
      <c r="T407" s="149" t="str">
        <f>IF(Протокол!W359="","",Протокол!W359)</f>
        <v/>
      </c>
      <c r="U407" s="149" t="str">
        <f>IF(Протокол!X359="","",Протокол!X359)</f>
        <v/>
      </c>
      <c r="V407" s="149" t="str">
        <f>IF(Протокол!Y359="","",Протокол!Y359)</f>
        <v/>
      </c>
      <c r="W407" s="149" t="str">
        <f>IF(Протокол!Z359="","",Протокол!Z359)</f>
        <v/>
      </c>
      <c r="X407" s="149" t="str">
        <f>IF(Протокол!AA359="","",Протокол!AA359)</f>
        <v/>
      </c>
      <c r="Y407" s="149" t="str">
        <f>IF(AND(LEN(C407)&gt;0,Z407&gt;0,Z407&lt;21),Протокол!BF359,"")</f>
        <v/>
      </c>
      <c r="Z407" s="147" t="str">
        <f>IF(Протокол!F359="","",Протокол!F359)</f>
        <v/>
      </c>
      <c r="AB407" s="149" t="str">
        <f>IF(Протокол!BD359="","",Протокол!BD359)</f>
        <v/>
      </c>
      <c r="AC407" s="149" t="str">
        <f>IF(Протокол!BE359="","",Протокол!BE359)</f>
        <v/>
      </c>
    </row>
    <row r="408" spans="1:29" x14ac:dyDescent="0.2">
      <c r="A408" s="147">
        <f t="shared" si="6"/>
        <v>0</v>
      </c>
      <c r="B408" s="148">
        <f>IF(Протокол!B360="","",Протокол!B360)</f>
        <v>351</v>
      </c>
      <c r="C408" s="148" t="str">
        <f>IF(Протокол!F360="","",Протокол!C360)</f>
        <v/>
      </c>
      <c r="D408" s="149" t="str">
        <f>IF(Протокол!G360="","",Протокол!G360)</f>
        <v/>
      </c>
      <c r="E408" s="149" t="str">
        <f>IF(Протокол!H360="","",Протокол!H360)</f>
        <v/>
      </c>
      <c r="F408" s="149" t="str">
        <f>IF(Протокол!I360="","",Протокол!I360)</f>
        <v/>
      </c>
      <c r="G408" s="149" t="str">
        <f>IF(Протокол!J360="","",Протокол!J360)</f>
        <v/>
      </c>
      <c r="H408" s="149" t="str">
        <f>IF(Протокол!K360="","",Протокол!K360)</f>
        <v/>
      </c>
      <c r="I408" s="149" t="str">
        <f>IF(Протокол!L360="","",Протокол!L360)</f>
        <v/>
      </c>
      <c r="J408" s="149" t="str">
        <f>IF(Протокол!M360="","",Протокол!M360)</f>
        <v/>
      </c>
      <c r="K408" s="149" t="str">
        <f>IF(Протокол!N360="","",Протокол!N360)</f>
        <v/>
      </c>
      <c r="L408" s="149" t="str">
        <f>IF(Протокол!O360="","",Протокол!O360)</f>
        <v/>
      </c>
      <c r="M408" s="149" t="str">
        <f>IF(Протокол!P360="","",Протокол!P360)</f>
        <v/>
      </c>
      <c r="N408" s="149" t="str">
        <f>IF(Протокол!Q360="","",Протокол!Q360)</f>
        <v/>
      </c>
      <c r="O408" s="149" t="str">
        <f>IF(Протокол!R360="","",Протокол!R360)</f>
        <v/>
      </c>
      <c r="P408" s="149" t="str">
        <f>IF(Протокол!S360="","",Протокол!S360)</f>
        <v/>
      </c>
      <c r="Q408" s="149" t="str">
        <f>IF(Протокол!T360="","",Протокол!T360)</f>
        <v/>
      </c>
      <c r="R408" s="149" t="str">
        <f>IF(Протокол!U360="","",Протокол!U360)</f>
        <v/>
      </c>
      <c r="S408" s="149" t="str">
        <f>IF(Протокол!V360="","",Протокол!V360)</f>
        <v/>
      </c>
      <c r="T408" s="149" t="str">
        <f>IF(Протокол!W360="","",Протокол!W360)</f>
        <v/>
      </c>
      <c r="U408" s="149" t="str">
        <f>IF(Протокол!X360="","",Протокол!X360)</f>
        <v/>
      </c>
      <c r="V408" s="149" t="str">
        <f>IF(Протокол!Y360="","",Протокол!Y360)</f>
        <v/>
      </c>
      <c r="W408" s="149" t="str">
        <f>IF(Протокол!Z360="","",Протокол!Z360)</f>
        <v/>
      </c>
      <c r="X408" s="149" t="str">
        <f>IF(Протокол!AA360="","",Протокол!AA360)</f>
        <v/>
      </c>
      <c r="Y408" s="149" t="str">
        <f>IF(AND(LEN(C408)&gt;0,Z408&gt;0,Z408&lt;21),Протокол!BF360,"")</f>
        <v/>
      </c>
      <c r="Z408" s="147" t="str">
        <f>IF(Протокол!F360="","",Протокол!F360)</f>
        <v/>
      </c>
      <c r="AB408" s="149" t="str">
        <f>IF(Протокол!BD360="","",Протокол!BD360)</f>
        <v/>
      </c>
      <c r="AC408" s="149" t="str">
        <f>IF(Протокол!BE360="","",Протокол!BE360)</f>
        <v/>
      </c>
    </row>
    <row r="409" spans="1:29" x14ac:dyDescent="0.2">
      <c r="A409" s="147">
        <f t="shared" si="6"/>
        <v>0</v>
      </c>
      <c r="B409" s="148">
        <f>IF(Протокол!B361="","",Протокол!B361)</f>
        <v>352</v>
      </c>
      <c r="C409" s="148" t="str">
        <f>IF(Протокол!F361="","",Протокол!C361)</f>
        <v/>
      </c>
      <c r="D409" s="149" t="str">
        <f>IF(Протокол!G361="","",Протокол!G361)</f>
        <v/>
      </c>
      <c r="E409" s="149" t="str">
        <f>IF(Протокол!H361="","",Протокол!H361)</f>
        <v/>
      </c>
      <c r="F409" s="149" t="str">
        <f>IF(Протокол!I361="","",Протокол!I361)</f>
        <v/>
      </c>
      <c r="G409" s="149" t="str">
        <f>IF(Протокол!J361="","",Протокол!J361)</f>
        <v/>
      </c>
      <c r="H409" s="149" t="str">
        <f>IF(Протокол!K361="","",Протокол!K361)</f>
        <v/>
      </c>
      <c r="I409" s="149" t="str">
        <f>IF(Протокол!L361="","",Протокол!L361)</f>
        <v/>
      </c>
      <c r="J409" s="149" t="str">
        <f>IF(Протокол!M361="","",Протокол!M361)</f>
        <v/>
      </c>
      <c r="K409" s="149" t="str">
        <f>IF(Протокол!N361="","",Протокол!N361)</f>
        <v/>
      </c>
      <c r="L409" s="149" t="str">
        <f>IF(Протокол!O361="","",Протокол!O361)</f>
        <v/>
      </c>
      <c r="M409" s="149" t="str">
        <f>IF(Протокол!P361="","",Протокол!P361)</f>
        <v/>
      </c>
      <c r="N409" s="149" t="str">
        <f>IF(Протокол!Q361="","",Протокол!Q361)</f>
        <v/>
      </c>
      <c r="O409" s="149" t="str">
        <f>IF(Протокол!R361="","",Протокол!R361)</f>
        <v/>
      </c>
      <c r="P409" s="149" t="str">
        <f>IF(Протокол!S361="","",Протокол!S361)</f>
        <v/>
      </c>
      <c r="Q409" s="149" t="str">
        <f>IF(Протокол!T361="","",Протокол!T361)</f>
        <v/>
      </c>
      <c r="R409" s="149" t="str">
        <f>IF(Протокол!U361="","",Протокол!U361)</f>
        <v/>
      </c>
      <c r="S409" s="149" t="str">
        <f>IF(Протокол!V361="","",Протокол!V361)</f>
        <v/>
      </c>
      <c r="T409" s="149" t="str">
        <f>IF(Протокол!W361="","",Протокол!W361)</f>
        <v/>
      </c>
      <c r="U409" s="149" t="str">
        <f>IF(Протокол!X361="","",Протокол!X361)</f>
        <v/>
      </c>
      <c r="V409" s="149" t="str">
        <f>IF(Протокол!Y361="","",Протокол!Y361)</f>
        <v/>
      </c>
      <c r="W409" s="149" t="str">
        <f>IF(Протокол!Z361="","",Протокол!Z361)</f>
        <v/>
      </c>
      <c r="X409" s="149" t="str">
        <f>IF(Протокол!AA361="","",Протокол!AA361)</f>
        <v/>
      </c>
      <c r="Y409" s="149" t="str">
        <f>IF(AND(LEN(C409)&gt;0,Z409&gt;0,Z409&lt;21),Протокол!BF361,"")</f>
        <v/>
      </c>
      <c r="Z409" s="147" t="str">
        <f>IF(Протокол!F361="","",Протокол!F361)</f>
        <v/>
      </c>
      <c r="AB409" s="149" t="str">
        <f>IF(Протокол!BD361="","",Протокол!BD361)</f>
        <v/>
      </c>
      <c r="AC409" s="149" t="str">
        <f>IF(Протокол!BE361="","",Протокол!BE361)</f>
        <v/>
      </c>
    </row>
    <row r="410" spans="1:29" x14ac:dyDescent="0.2">
      <c r="A410" s="147">
        <f t="shared" si="6"/>
        <v>0</v>
      </c>
      <c r="B410" s="148">
        <f>IF(Протокол!B362="","",Протокол!B362)</f>
        <v>353</v>
      </c>
      <c r="C410" s="148" t="str">
        <f>IF(Протокол!F362="","",Протокол!C362)</f>
        <v/>
      </c>
      <c r="D410" s="149" t="str">
        <f>IF(Протокол!G362="","",Протокол!G362)</f>
        <v/>
      </c>
      <c r="E410" s="149" t="str">
        <f>IF(Протокол!H362="","",Протокол!H362)</f>
        <v/>
      </c>
      <c r="F410" s="149" t="str">
        <f>IF(Протокол!I362="","",Протокол!I362)</f>
        <v/>
      </c>
      <c r="G410" s="149" t="str">
        <f>IF(Протокол!J362="","",Протокол!J362)</f>
        <v/>
      </c>
      <c r="H410" s="149" t="str">
        <f>IF(Протокол!K362="","",Протокол!K362)</f>
        <v/>
      </c>
      <c r="I410" s="149" t="str">
        <f>IF(Протокол!L362="","",Протокол!L362)</f>
        <v/>
      </c>
      <c r="J410" s="149" t="str">
        <f>IF(Протокол!M362="","",Протокол!M362)</f>
        <v/>
      </c>
      <c r="K410" s="149" t="str">
        <f>IF(Протокол!N362="","",Протокол!N362)</f>
        <v/>
      </c>
      <c r="L410" s="149" t="str">
        <f>IF(Протокол!O362="","",Протокол!O362)</f>
        <v/>
      </c>
      <c r="M410" s="149" t="str">
        <f>IF(Протокол!P362="","",Протокол!P362)</f>
        <v/>
      </c>
      <c r="N410" s="149" t="str">
        <f>IF(Протокол!Q362="","",Протокол!Q362)</f>
        <v/>
      </c>
      <c r="O410" s="149" t="str">
        <f>IF(Протокол!R362="","",Протокол!R362)</f>
        <v/>
      </c>
      <c r="P410" s="149" t="str">
        <f>IF(Протокол!S362="","",Протокол!S362)</f>
        <v/>
      </c>
      <c r="Q410" s="149" t="str">
        <f>IF(Протокол!T362="","",Протокол!T362)</f>
        <v/>
      </c>
      <c r="R410" s="149" t="str">
        <f>IF(Протокол!U362="","",Протокол!U362)</f>
        <v/>
      </c>
      <c r="S410" s="149" t="str">
        <f>IF(Протокол!V362="","",Протокол!V362)</f>
        <v/>
      </c>
      <c r="T410" s="149" t="str">
        <f>IF(Протокол!W362="","",Протокол!W362)</f>
        <v/>
      </c>
      <c r="U410" s="149" t="str">
        <f>IF(Протокол!X362="","",Протокол!X362)</f>
        <v/>
      </c>
      <c r="V410" s="149" t="str">
        <f>IF(Протокол!Y362="","",Протокол!Y362)</f>
        <v/>
      </c>
      <c r="W410" s="149" t="str">
        <f>IF(Протокол!Z362="","",Протокол!Z362)</f>
        <v/>
      </c>
      <c r="X410" s="149" t="str">
        <f>IF(Протокол!AA362="","",Протокол!AA362)</f>
        <v/>
      </c>
      <c r="Y410" s="149" t="str">
        <f>IF(AND(LEN(C410)&gt;0,Z410&gt;0,Z410&lt;21),Протокол!BF362,"")</f>
        <v/>
      </c>
      <c r="Z410" s="147" t="str">
        <f>IF(Протокол!F362="","",Протокол!F362)</f>
        <v/>
      </c>
      <c r="AB410" s="149" t="str">
        <f>IF(Протокол!BD362="","",Протокол!BD362)</f>
        <v/>
      </c>
      <c r="AC410" s="149" t="str">
        <f>IF(Протокол!BE362="","",Протокол!BE362)</f>
        <v/>
      </c>
    </row>
    <row r="411" spans="1:29" x14ac:dyDescent="0.2">
      <c r="A411" s="147">
        <f t="shared" si="6"/>
        <v>0</v>
      </c>
      <c r="B411" s="148">
        <f>IF(Протокол!B363="","",Протокол!B363)</f>
        <v>354</v>
      </c>
      <c r="C411" s="148" t="str">
        <f>IF(Протокол!F363="","",Протокол!C363)</f>
        <v/>
      </c>
      <c r="D411" s="149" t="str">
        <f>IF(Протокол!G363="","",Протокол!G363)</f>
        <v/>
      </c>
      <c r="E411" s="149" t="str">
        <f>IF(Протокол!H363="","",Протокол!H363)</f>
        <v/>
      </c>
      <c r="F411" s="149" t="str">
        <f>IF(Протокол!I363="","",Протокол!I363)</f>
        <v/>
      </c>
      <c r="G411" s="149" t="str">
        <f>IF(Протокол!J363="","",Протокол!J363)</f>
        <v/>
      </c>
      <c r="H411" s="149" t="str">
        <f>IF(Протокол!K363="","",Протокол!K363)</f>
        <v/>
      </c>
      <c r="I411" s="149" t="str">
        <f>IF(Протокол!L363="","",Протокол!L363)</f>
        <v/>
      </c>
      <c r="J411" s="149" t="str">
        <f>IF(Протокол!M363="","",Протокол!M363)</f>
        <v/>
      </c>
      <c r="K411" s="149" t="str">
        <f>IF(Протокол!N363="","",Протокол!N363)</f>
        <v/>
      </c>
      <c r="L411" s="149" t="str">
        <f>IF(Протокол!O363="","",Протокол!O363)</f>
        <v/>
      </c>
      <c r="M411" s="149" t="str">
        <f>IF(Протокол!P363="","",Протокол!P363)</f>
        <v/>
      </c>
      <c r="N411" s="149" t="str">
        <f>IF(Протокол!Q363="","",Протокол!Q363)</f>
        <v/>
      </c>
      <c r="O411" s="149" t="str">
        <f>IF(Протокол!R363="","",Протокол!R363)</f>
        <v/>
      </c>
      <c r="P411" s="149" t="str">
        <f>IF(Протокол!S363="","",Протокол!S363)</f>
        <v/>
      </c>
      <c r="Q411" s="149" t="str">
        <f>IF(Протокол!T363="","",Протокол!T363)</f>
        <v/>
      </c>
      <c r="R411" s="149" t="str">
        <f>IF(Протокол!U363="","",Протокол!U363)</f>
        <v/>
      </c>
      <c r="S411" s="149" t="str">
        <f>IF(Протокол!V363="","",Протокол!V363)</f>
        <v/>
      </c>
      <c r="T411" s="149" t="str">
        <f>IF(Протокол!W363="","",Протокол!W363)</f>
        <v/>
      </c>
      <c r="U411" s="149" t="str">
        <f>IF(Протокол!X363="","",Протокол!X363)</f>
        <v/>
      </c>
      <c r="V411" s="149" t="str">
        <f>IF(Протокол!Y363="","",Протокол!Y363)</f>
        <v/>
      </c>
      <c r="W411" s="149" t="str">
        <f>IF(Протокол!Z363="","",Протокол!Z363)</f>
        <v/>
      </c>
      <c r="X411" s="149" t="str">
        <f>IF(Протокол!AA363="","",Протокол!AA363)</f>
        <v/>
      </c>
      <c r="Y411" s="149" t="str">
        <f>IF(AND(LEN(C411)&gt;0,Z411&gt;0,Z411&lt;21),Протокол!BF363,"")</f>
        <v/>
      </c>
      <c r="Z411" s="147" t="str">
        <f>IF(Протокол!F363="","",Протокол!F363)</f>
        <v/>
      </c>
      <c r="AB411" s="149" t="str">
        <f>IF(Протокол!BD363="","",Протокол!BD363)</f>
        <v/>
      </c>
      <c r="AC411" s="149" t="str">
        <f>IF(Протокол!BE363="","",Протокол!BE363)</f>
        <v/>
      </c>
    </row>
    <row r="412" spans="1:29" x14ac:dyDescent="0.2">
      <c r="A412" s="147">
        <f t="shared" si="6"/>
        <v>0</v>
      </c>
      <c r="B412" s="148">
        <f>IF(Протокол!B364="","",Протокол!B364)</f>
        <v>355</v>
      </c>
      <c r="C412" s="148" t="str">
        <f>IF(Протокол!F364="","",Протокол!C364)</f>
        <v/>
      </c>
      <c r="D412" s="149" t="str">
        <f>IF(Протокол!G364="","",Протокол!G364)</f>
        <v/>
      </c>
      <c r="E412" s="149" t="str">
        <f>IF(Протокол!H364="","",Протокол!H364)</f>
        <v/>
      </c>
      <c r="F412" s="149" t="str">
        <f>IF(Протокол!I364="","",Протокол!I364)</f>
        <v/>
      </c>
      <c r="G412" s="149" t="str">
        <f>IF(Протокол!J364="","",Протокол!J364)</f>
        <v/>
      </c>
      <c r="H412" s="149" t="str">
        <f>IF(Протокол!K364="","",Протокол!K364)</f>
        <v/>
      </c>
      <c r="I412" s="149" t="str">
        <f>IF(Протокол!L364="","",Протокол!L364)</f>
        <v/>
      </c>
      <c r="J412" s="149" t="str">
        <f>IF(Протокол!M364="","",Протокол!M364)</f>
        <v/>
      </c>
      <c r="K412" s="149" t="str">
        <f>IF(Протокол!N364="","",Протокол!N364)</f>
        <v/>
      </c>
      <c r="L412" s="149" t="str">
        <f>IF(Протокол!O364="","",Протокол!O364)</f>
        <v/>
      </c>
      <c r="M412" s="149" t="str">
        <f>IF(Протокол!P364="","",Протокол!P364)</f>
        <v/>
      </c>
      <c r="N412" s="149" t="str">
        <f>IF(Протокол!Q364="","",Протокол!Q364)</f>
        <v/>
      </c>
      <c r="O412" s="149" t="str">
        <f>IF(Протокол!R364="","",Протокол!R364)</f>
        <v/>
      </c>
      <c r="P412" s="149" t="str">
        <f>IF(Протокол!S364="","",Протокол!S364)</f>
        <v/>
      </c>
      <c r="Q412" s="149" t="str">
        <f>IF(Протокол!T364="","",Протокол!T364)</f>
        <v/>
      </c>
      <c r="R412" s="149" t="str">
        <f>IF(Протокол!U364="","",Протокол!U364)</f>
        <v/>
      </c>
      <c r="S412" s="149" t="str">
        <f>IF(Протокол!V364="","",Протокол!V364)</f>
        <v/>
      </c>
      <c r="T412" s="149" t="str">
        <f>IF(Протокол!W364="","",Протокол!W364)</f>
        <v/>
      </c>
      <c r="U412" s="149" t="str">
        <f>IF(Протокол!X364="","",Протокол!X364)</f>
        <v/>
      </c>
      <c r="V412" s="149" t="str">
        <f>IF(Протокол!Y364="","",Протокол!Y364)</f>
        <v/>
      </c>
      <c r="W412" s="149" t="str">
        <f>IF(Протокол!Z364="","",Протокол!Z364)</f>
        <v/>
      </c>
      <c r="X412" s="149" t="str">
        <f>IF(Протокол!AA364="","",Протокол!AA364)</f>
        <v/>
      </c>
      <c r="Y412" s="149" t="str">
        <f>IF(AND(LEN(C412)&gt;0,Z412&gt;0,Z412&lt;21),Протокол!BF364,"")</f>
        <v/>
      </c>
      <c r="Z412" s="147" t="str">
        <f>IF(Протокол!F364="","",Протокол!F364)</f>
        <v/>
      </c>
      <c r="AB412" s="149" t="str">
        <f>IF(Протокол!BD364="","",Протокол!BD364)</f>
        <v/>
      </c>
      <c r="AC412" s="149" t="str">
        <f>IF(Протокол!BE364="","",Протокол!BE364)</f>
        <v/>
      </c>
    </row>
    <row r="413" spans="1:29" x14ac:dyDescent="0.2">
      <c r="A413" s="147">
        <f t="shared" si="6"/>
        <v>0</v>
      </c>
      <c r="B413" s="148">
        <f>IF(Протокол!B365="","",Протокол!B365)</f>
        <v>356</v>
      </c>
      <c r="C413" s="148" t="str">
        <f>IF(Протокол!F365="","",Протокол!C365)</f>
        <v/>
      </c>
      <c r="D413" s="149" t="str">
        <f>IF(Протокол!G365="","",Протокол!G365)</f>
        <v/>
      </c>
      <c r="E413" s="149" t="str">
        <f>IF(Протокол!H365="","",Протокол!H365)</f>
        <v/>
      </c>
      <c r="F413" s="149" t="str">
        <f>IF(Протокол!I365="","",Протокол!I365)</f>
        <v/>
      </c>
      <c r="G413" s="149" t="str">
        <f>IF(Протокол!J365="","",Протокол!J365)</f>
        <v/>
      </c>
      <c r="H413" s="149" t="str">
        <f>IF(Протокол!K365="","",Протокол!K365)</f>
        <v/>
      </c>
      <c r="I413" s="149" t="str">
        <f>IF(Протокол!L365="","",Протокол!L365)</f>
        <v/>
      </c>
      <c r="J413" s="149" t="str">
        <f>IF(Протокол!M365="","",Протокол!M365)</f>
        <v/>
      </c>
      <c r="K413" s="149" t="str">
        <f>IF(Протокол!N365="","",Протокол!N365)</f>
        <v/>
      </c>
      <c r="L413" s="149" t="str">
        <f>IF(Протокол!O365="","",Протокол!O365)</f>
        <v/>
      </c>
      <c r="M413" s="149" t="str">
        <f>IF(Протокол!P365="","",Протокол!P365)</f>
        <v/>
      </c>
      <c r="N413" s="149" t="str">
        <f>IF(Протокол!Q365="","",Протокол!Q365)</f>
        <v/>
      </c>
      <c r="O413" s="149" t="str">
        <f>IF(Протокол!R365="","",Протокол!R365)</f>
        <v/>
      </c>
      <c r="P413" s="149" t="str">
        <f>IF(Протокол!S365="","",Протокол!S365)</f>
        <v/>
      </c>
      <c r="Q413" s="149" t="str">
        <f>IF(Протокол!T365="","",Протокол!T365)</f>
        <v/>
      </c>
      <c r="R413" s="149" t="str">
        <f>IF(Протокол!U365="","",Протокол!U365)</f>
        <v/>
      </c>
      <c r="S413" s="149" t="str">
        <f>IF(Протокол!V365="","",Протокол!V365)</f>
        <v/>
      </c>
      <c r="T413" s="149" t="str">
        <f>IF(Протокол!W365="","",Протокол!W365)</f>
        <v/>
      </c>
      <c r="U413" s="149" t="str">
        <f>IF(Протокол!X365="","",Протокол!X365)</f>
        <v/>
      </c>
      <c r="V413" s="149" t="str">
        <f>IF(Протокол!Y365="","",Протокол!Y365)</f>
        <v/>
      </c>
      <c r="W413" s="149" t="str">
        <f>IF(Протокол!Z365="","",Протокол!Z365)</f>
        <v/>
      </c>
      <c r="X413" s="149" t="str">
        <f>IF(Протокол!AA365="","",Протокол!AA365)</f>
        <v/>
      </c>
      <c r="Y413" s="149" t="str">
        <f>IF(AND(LEN(C413)&gt;0,Z413&gt;0,Z413&lt;21),Протокол!BF365,"")</f>
        <v/>
      </c>
      <c r="Z413" s="147" t="str">
        <f>IF(Протокол!F365="","",Протокол!F365)</f>
        <v/>
      </c>
      <c r="AB413" s="149" t="str">
        <f>IF(Протокол!BD365="","",Протокол!BD365)</f>
        <v/>
      </c>
      <c r="AC413" s="149" t="str">
        <f>IF(Протокол!BE365="","",Протокол!BE365)</f>
        <v/>
      </c>
    </row>
    <row r="414" spans="1:29" x14ac:dyDescent="0.2">
      <c r="A414" s="147">
        <f t="shared" si="6"/>
        <v>0</v>
      </c>
      <c r="B414" s="148">
        <f>IF(Протокол!B366="","",Протокол!B366)</f>
        <v>357</v>
      </c>
      <c r="C414" s="148" t="str">
        <f>IF(Протокол!F366="","",Протокол!C366)</f>
        <v/>
      </c>
      <c r="D414" s="149" t="str">
        <f>IF(Протокол!G366="","",Протокол!G366)</f>
        <v/>
      </c>
      <c r="E414" s="149" t="str">
        <f>IF(Протокол!H366="","",Протокол!H366)</f>
        <v/>
      </c>
      <c r="F414" s="149" t="str">
        <f>IF(Протокол!I366="","",Протокол!I366)</f>
        <v/>
      </c>
      <c r="G414" s="149" t="str">
        <f>IF(Протокол!J366="","",Протокол!J366)</f>
        <v/>
      </c>
      <c r="H414" s="149" t="str">
        <f>IF(Протокол!K366="","",Протокол!K366)</f>
        <v/>
      </c>
      <c r="I414" s="149" t="str">
        <f>IF(Протокол!L366="","",Протокол!L366)</f>
        <v/>
      </c>
      <c r="J414" s="149" t="str">
        <f>IF(Протокол!M366="","",Протокол!M366)</f>
        <v/>
      </c>
      <c r="K414" s="149" t="str">
        <f>IF(Протокол!N366="","",Протокол!N366)</f>
        <v/>
      </c>
      <c r="L414" s="149" t="str">
        <f>IF(Протокол!O366="","",Протокол!O366)</f>
        <v/>
      </c>
      <c r="M414" s="149" t="str">
        <f>IF(Протокол!P366="","",Протокол!P366)</f>
        <v/>
      </c>
      <c r="N414" s="149" t="str">
        <f>IF(Протокол!Q366="","",Протокол!Q366)</f>
        <v/>
      </c>
      <c r="O414" s="149" t="str">
        <f>IF(Протокол!R366="","",Протокол!R366)</f>
        <v/>
      </c>
      <c r="P414" s="149" t="str">
        <f>IF(Протокол!S366="","",Протокол!S366)</f>
        <v/>
      </c>
      <c r="Q414" s="149" t="str">
        <f>IF(Протокол!T366="","",Протокол!T366)</f>
        <v/>
      </c>
      <c r="R414" s="149" t="str">
        <f>IF(Протокол!U366="","",Протокол!U366)</f>
        <v/>
      </c>
      <c r="S414" s="149" t="str">
        <f>IF(Протокол!V366="","",Протокол!V366)</f>
        <v/>
      </c>
      <c r="T414" s="149" t="str">
        <f>IF(Протокол!W366="","",Протокол!W366)</f>
        <v/>
      </c>
      <c r="U414" s="149" t="str">
        <f>IF(Протокол!X366="","",Протокол!X366)</f>
        <v/>
      </c>
      <c r="V414" s="149" t="str">
        <f>IF(Протокол!Y366="","",Протокол!Y366)</f>
        <v/>
      </c>
      <c r="W414" s="149" t="str">
        <f>IF(Протокол!Z366="","",Протокол!Z366)</f>
        <v/>
      </c>
      <c r="X414" s="149" t="str">
        <f>IF(Протокол!AA366="","",Протокол!AA366)</f>
        <v/>
      </c>
      <c r="Y414" s="149" t="str">
        <f>IF(AND(LEN(C414)&gt;0,Z414&gt;0,Z414&lt;21),Протокол!BF366,"")</f>
        <v/>
      </c>
      <c r="Z414" s="147" t="str">
        <f>IF(Протокол!F366="","",Протокол!F366)</f>
        <v/>
      </c>
      <c r="AB414" s="149" t="str">
        <f>IF(Протокол!BD366="","",Протокол!BD366)</f>
        <v/>
      </c>
      <c r="AC414" s="149" t="str">
        <f>IF(Протокол!BE366="","",Протокол!BE366)</f>
        <v/>
      </c>
    </row>
    <row r="415" spans="1:29" x14ac:dyDescent="0.2">
      <c r="A415" s="147">
        <f t="shared" si="6"/>
        <v>0</v>
      </c>
      <c r="B415" s="148">
        <f>IF(Протокол!B367="","",Протокол!B367)</f>
        <v>358</v>
      </c>
      <c r="C415" s="148" t="str">
        <f>IF(Протокол!F367="","",Протокол!C367)</f>
        <v/>
      </c>
      <c r="D415" s="149" t="str">
        <f>IF(Протокол!G367="","",Протокол!G367)</f>
        <v/>
      </c>
      <c r="E415" s="149" t="str">
        <f>IF(Протокол!H367="","",Протокол!H367)</f>
        <v/>
      </c>
      <c r="F415" s="149" t="str">
        <f>IF(Протокол!I367="","",Протокол!I367)</f>
        <v/>
      </c>
      <c r="G415" s="149" t="str">
        <f>IF(Протокол!J367="","",Протокол!J367)</f>
        <v/>
      </c>
      <c r="H415" s="149" t="str">
        <f>IF(Протокол!K367="","",Протокол!K367)</f>
        <v/>
      </c>
      <c r="I415" s="149" t="str">
        <f>IF(Протокол!L367="","",Протокол!L367)</f>
        <v/>
      </c>
      <c r="J415" s="149" t="str">
        <f>IF(Протокол!M367="","",Протокол!M367)</f>
        <v/>
      </c>
      <c r="K415" s="149" t="str">
        <f>IF(Протокол!N367="","",Протокол!N367)</f>
        <v/>
      </c>
      <c r="L415" s="149" t="str">
        <f>IF(Протокол!O367="","",Протокол!O367)</f>
        <v/>
      </c>
      <c r="M415" s="149" t="str">
        <f>IF(Протокол!P367="","",Протокол!P367)</f>
        <v/>
      </c>
      <c r="N415" s="149" t="str">
        <f>IF(Протокол!Q367="","",Протокол!Q367)</f>
        <v/>
      </c>
      <c r="O415" s="149" t="str">
        <f>IF(Протокол!R367="","",Протокол!R367)</f>
        <v/>
      </c>
      <c r="P415" s="149" t="str">
        <f>IF(Протокол!S367="","",Протокол!S367)</f>
        <v/>
      </c>
      <c r="Q415" s="149" t="str">
        <f>IF(Протокол!T367="","",Протокол!T367)</f>
        <v/>
      </c>
      <c r="R415" s="149" t="str">
        <f>IF(Протокол!U367="","",Протокол!U367)</f>
        <v/>
      </c>
      <c r="S415" s="149" t="str">
        <f>IF(Протокол!V367="","",Протокол!V367)</f>
        <v/>
      </c>
      <c r="T415" s="149" t="str">
        <f>IF(Протокол!W367="","",Протокол!W367)</f>
        <v/>
      </c>
      <c r="U415" s="149" t="str">
        <f>IF(Протокол!X367="","",Протокол!X367)</f>
        <v/>
      </c>
      <c r="V415" s="149" t="str">
        <f>IF(Протокол!Y367="","",Протокол!Y367)</f>
        <v/>
      </c>
      <c r="W415" s="149" t="str">
        <f>IF(Протокол!Z367="","",Протокол!Z367)</f>
        <v/>
      </c>
      <c r="X415" s="149" t="str">
        <f>IF(Протокол!AA367="","",Протокол!AA367)</f>
        <v/>
      </c>
      <c r="Y415" s="149" t="str">
        <f>IF(AND(LEN(C415)&gt;0,Z415&gt;0,Z415&lt;21),Протокол!BF367,"")</f>
        <v/>
      </c>
      <c r="Z415" s="147" t="str">
        <f>IF(Протокол!F367="","",Протокол!F367)</f>
        <v/>
      </c>
      <c r="AB415" s="149" t="str">
        <f>IF(Протокол!BD367="","",Протокол!BD367)</f>
        <v/>
      </c>
      <c r="AC415" s="149" t="str">
        <f>IF(Протокол!BE367="","",Протокол!BE367)</f>
        <v/>
      </c>
    </row>
    <row r="416" spans="1:29" x14ac:dyDescent="0.2">
      <c r="A416" s="147">
        <f t="shared" si="6"/>
        <v>0</v>
      </c>
      <c r="B416" s="148">
        <f>IF(Протокол!B368="","",Протокол!B368)</f>
        <v>359</v>
      </c>
      <c r="C416" s="148" t="str">
        <f>IF(Протокол!F368="","",Протокол!C368)</f>
        <v/>
      </c>
      <c r="D416" s="149" t="str">
        <f>IF(Протокол!G368="","",Протокол!G368)</f>
        <v/>
      </c>
      <c r="E416" s="149" t="str">
        <f>IF(Протокол!H368="","",Протокол!H368)</f>
        <v/>
      </c>
      <c r="F416" s="149" t="str">
        <f>IF(Протокол!I368="","",Протокол!I368)</f>
        <v/>
      </c>
      <c r="G416" s="149" t="str">
        <f>IF(Протокол!J368="","",Протокол!J368)</f>
        <v/>
      </c>
      <c r="H416" s="149" t="str">
        <f>IF(Протокол!K368="","",Протокол!K368)</f>
        <v/>
      </c>
      <c r="I416" s="149" t="str">
        <f>IF(Протокол!L368="","",Протокол!L368)</f>
        <v/>
      </c>
      <c r="J416" s="149" t="str">
        <f>IF(Протокол!M368="","",Протокол!M368)</f>
        <v/>
      </c>
      <c r="K416" s="149" t="str">
        <f>IF(Протокол!N368="","",Протокол!N368)</f>
        <v/>
      </c>
      <c r="L416" s="149" t="str">
        <f>IF(Протокол!O368="","",Протокол!O368)</f>
        <v/>
      </c>
      <c r="M416" s="149" t="str">
        <f>IF(Протокол!P368="","",Протокол!P368)</f>
        <v/>
      </c>
      <c r="N416" s="149" t="str">
        <f>IF(Протокол!Q368="","",Протокол!Q368)</f>
        <v/>
      </c>
      <c r="O416" s="149" t="str">
        <f>IF(Протокол!R368="","",Протокол!R368)</f>
        <v/>
      </c>
      <c r="P416" s="149" t="str">
        <f>IF(Протокол!S368="","",Протокол!S368)</f>
        <v/>
      </c>
      <c r="Q416" s="149" t="str">
        <f>IF(Протокол!T368="","",Протокол!T368)</f>
        <v/>
      </c>
      <c r="R416" s="149" t="str">
        <f>IF(Протокол!U368="","",Протокол!U368)</f>
        <v/>
      </c>
      <c r="S416" s="149" t="str">
        <f>IF(Протокол!V368="","",Протокол!V368)</f>
        <v/>
      </c>
      <c r="T416" s="149" t="str">
        <f>IF(Протокол!W368="","",Протокол!W368)</f>
        <v/>
      </c>
      <c r="U416" s="149" t="str">
        <f>IF(Протокол!X368="","",Протокол!X368)</f>
        <v/>
      </c>
      <c r="V416" s="149" t="str">
        <f>IF(Протокол!Y368="","",Протокол!Y368)</f>
        <v/>
      </c>
      <c r="W416" s="149" t="str">
        <f>IF(Протокол!Z368="","",Протокол!Z368)</f>
        <v/>
      </c>
      <c r="X416" s="149" t="str">
        <f>IF(Протокол!AA368="","",Протокол!AA368)</f>
        <v/>
      </c>
      <c r="Y416" s="149" t="str">
        <f>IF(AND(LEN(C416)&gt;0,Z416&gt;0,Z416&lt;21),Протокол!BF368,"")</f>
        <v/>
      </c>
      <c r="Z416" s="147" t="str">
        <f>IF(Протокол!F368="","",Протокол!F368)</f>
        <v/>
      </c>
      <c r="AB416" s="149" t="str">
        <f>IF(Протокол!BD368="","",Протокол!BD368)</f>
        <v/>
      </c>
      <c r="AC416" s="149" t="str">
        <f>IF(Протокол!BE368="","",Протокол!BE368)</f>
        <v/>
      </c>
    </row>
    <row r="417" spans="1:29" x14ac:dyDescent="0.2">
      <c r="A417" s="147">
        <f t="shared" si="6"/>
        <v>0</v>
      </c>
      <c r="B417" s="148">
        <f>IF(Протокол!B369="","",Протокол!B369)</f>
        <v>360</v>
      </c>
      <c r="C417" s="148" t="str">
        <f>IF(Протокол!F369="","",Протокол!C369)</f>
        <v/>
      </c>
      <c r="D417" s="149" t="str">
        <f>IF(Протокол!G369="","",Протокол!G369)</f>
        <v/>
      </c>
      <c r="E417" s="149" t="str">
        <f>IF(Протокол!H369="","",Протокол!H369)</f>
        <v/>
      </c>
      <c r="F417" s="149" t="str">
        <f>IF(Протокол!I369="","",Протокол!I369)</f>
        <v/>
      </c>
      <c r="G417" s="149" t="str">
        <f>IF(Протокол!J369="","",Протокол!J369)</f>
        <v/>
      </c>
      <c r="H417" s="149" t="str">
        <f>IF(Протокол!K369="","",Протокол!K369)</f>
        <v/>
      </c>
      <c r="I417" s="149" t="str">
        <f>IF(Протокол!L369="","",Протокол!L369)</f>
        <v/>
      </c>
      <c r="J417" s="149" t="str">
        <f>IF(Протокол!M369="","",Протокол!M369)</f>
        <v/>
      </c>
      <c r="K417" s="149" t="str">
        <f>IF(Протокол!N369="","",Протокол!N369)</f>
        <v/>
      </c>
      <c r="L417" s="149" t="str">
        <f>IF(Протокол!O369="","",Протокол!O369)</f>
        <v/>
      </c>
      <c r="M417" s="149" t="str">
        <f>IF(Протокол!P369="","",Протокол!P369)</f>
        <v/>
      </c>
      <c r="N417" s="149" t="str">
        <f>IF(Протокол!Q369="","",Протокол!Q369)</f>
        <v/>
      </c>
      <c r="O417" s="149" t="str">
        <f>IF(Протокол!R369="","",Протокол!R369)</f>
        <v/>
      </c>
      <c r="P417" s="149" t="str">
        <f>IF(Протокол!S369="","",Протокол!S369)</f>
        <v/>
      </c>
      <c r="Q417" s="149" t="str">
        <f>IF(Протокол!T369="","",Протокол!T369)</f>
        <v/>
      </c>
      <c r="R417" s="149" t="str">
        <f>IF(Протокол!U369="","",Протокол!U369)</f>
        <v/>
      </c>
      <c r="S417" s="149" t="str">
        <f>IF(Протокол!V369="","",Протокол!V369)</f>
        <v/>
      </c>
      <c r="T417" s="149" t="str">
        <f>IF(Протокол!W369="","",Протокол!W369)</f>
        <v/>
      </c>
      <c r="U417" s="149" t="str">
        <f>IF(Протокол!X369="","",Протокол!X369)</f>
        <v/>
      </c>
      <c r="V417" s="149" t="str">
        <f>IF(Протокол!Y369="","",Протокол!Y369)</f>
        <v/>
      </c>
      <c r="W417" s="149" t="str">
        <f>IF(Протокол!Z369="","",Протокол!Z369)</f>
        <v/>
      </c>
      <c r="X417" s="149" t="str">
        <f>IF(Протокол!AA369="","",Протокол!AA369)</f>
        <v/>
      </c>
      <c r="Y417" s="149" t="str">
        <f>IF(AND(LEN(C417)&gt;0,Z417&gt;0,Z417&lt;21),Протокол!BF369,"")</f>
        <v/>
      </c>
      <c r="Z417" s="147" t="str">
        <f>IF(Протокол!F369="","",Протокол!F369)</f>
        <v/>
      </c>
      <c r="AB417" s="149" t="str">
        <f>IF(Протокол!BD369="","",Протокол!BD369)</f>
        <v/>
      </c>
      <c r="AC417" s="149" t="str">
        <f>IF(Протокол!BE369="","",Протокол!BE369)</f>
        <v/>
      </c>
    </row>
    <row r="418" spans="1:29" x14ac:dyDescent="0.2">
      <c r="A418" s="147">
        <f t="shared" si="6"/>
        <v>0</v>
      </c>
      <c r="B418" s="148">
        <f>IF(Протокол!B370="","",Протокол!B370)</f>
        <v>361</v>
      </c>
      <c r="C418" s="148" t="str">
        <f>IF(Протокол!F370="","",Протокол!C370)</f>
        <v/>
      </c>
      <c r="D418" s="149" t="str">
        <f>IF(Протокол!G370="","",Протокол!G370)</f>
        <v/>
      </c>
      <c r="E418" s="149" t="str">
        <f>IF(Протокол!H370="","",Протокол!H370)</f>
        <v/>
      </c>
      <c r="F418" s="149" t="str">
        <f>IF(Протокол!I370="","",Протокол!I370)</f>
        <v/>
      </c>
      <c r="G418" s="149" t="str">
        <f>IF(Протокол!J370="","",Протокол!J370)</f>
        <v/>
      </c>
      <c r="H418" s="149" t="str">
        <f>IF(Протокол!K370="","",Протокол!K370)</f>
        <v/>
      </c>
      <c r="I418" s="149" t="str">
        <f>IF(Протокол!L370="","",Протокол!L370)</f>
        <v/>
      </c>
      <c r="J418" s="149" t="str">
        <f>IF(Протокол!M370="","",Протокол!M370)</f>
        <v/>
      </c>
      <c r="K418" s="149" t="str">
        <f>IF(Протокол!N370="","",Протокол!N370)</f>
        <v/>
      </c>
      <c r="L418" s="149" t="str">
        <f>IF(Протокол!O370="","",Протокол!O370)</f>
        <v/>
      </c>
      <c r="M418" s="149" t="str">
        <f>IF(Протокол!P370="","",Протокол!P370)</f>
        <v/>
      </c>
      <c r="N418" s="149" t="str">
        <f>IF(Протокол!Q370="","",Протокол!Q370)</f>
        <v/>
      </c>
      <c r="O418" s="149" t="str">
        <f>IF(Протокол!R370="","",Протокол!R370)</f>
        <v/>
      </c>
      <c r="P418" s="149" t="str">
        <f>IF(Протокол!S370="","",Протокол!S370)</f>
        <v/>
      </c>
      <c r="Q418" s="149" t="str">
        <f>IF(Протокол!T370="","",Протокол!T370)</f>
        <v/>
      </c>
      <c r="R418" s="149" t="str">
        <f>IF(Протокол!U370="","",Протокол!U370)</f>
        <v/>
      </c>
      <c r="S418" s="149" t="str">
        <f>IF(Протокол!V370="","",Протокол!V370)</f>
        <v/>
      </c>
      <c r="T418" s="149" t="str">
        <f>IF(Протокол!W370="","",Протокол!W370)</f>
        <v/>
      </c>
      <c r="U418" s="149" t="str">
        <f>IF(Протокол!X370="","",Протокол!X370)</f>
        <v/>
      </c>
      <c r="V418" s="149" t="str">
        <f>IF(Протокол!Y370="","",Протокол!Y370)</f>
        <v/>
      </c>
      <c r="W418" s="149" t="str">
        <f>IF(Протокол!Z370="","",Протокол!Z370)</f>
        <v/>
      </c>
      <c r="X418" s="149" t="str">
        <f>IF(Протокол!AA370="","",Протокол!AA370)</f>
        <v/>
      </c>
      <c r="Y418" s="149" t="str">
        <f>IF(AND(LEN(C418)&gt;0,Z418&gt;0,Z418&lt;21),Протокол!BF370,"")</f>
        <v/>
      </c>
      <c r="Z418" s="147" t="str">
        <f>IF(Протокол!F370="","",Протокол!F370)</f>
        <v/>
      </c>
      <c r="AB418" s="149" t="str">
        <f>IF(Протокол!BD370="","",Протокол!BD370)</f>
        <v/>
      </c>
      <c r="AC418" s="149" t="str">
        <f>IF(Протокол!BE370="","",Протокол!BE370)</f>
        <v/>
      </c>
    </row>
    <row r="419" spans="1:29" x14ac:dyDescent="0.2">
      <c r="A419" s="147">
        <f t="shared" si="6"/>
        <v>0</v>
      </c>
      <c r="B419" s="148">
        <f>IF(Протокол!B371="","",Протокол!B371)</f>
        <v>362</v>
      </c>
      <c r="C419" s="148" t="str">
        <f>IF(Протокол!F371="","",Протокол!C371)</f>
        <v/>
      </c>
      <c r="D419" s="149" t="str">
        <f>IF(Протокол!G371="","",Протокол!G371)</f>
        <v/>
      </c>
      <c r="E419" s="149" t="str">
        <f>IF(Протокол!H371="","",Протокол!H371)</f>
        <v/>
      </c>
      <c r="F419" s="149" t="str">
        <f>IF(Протокол!I371="","",Протокол!I371)</f>
        <v/>
      </c>
      <c r="G419" s="149" t="str">
        <f>IF(Протокол!J371="","",Протокол!J371)</f>
        <v/>
      </c>
      <c r="H419" s="149" t="str">
        <f>IF(Протокол!K371="","",Протокол!K371)</f>
        <v/>
      </c>
      <c r="I419" s="149" t="str">
        <f>IF(Протокол!L371="","",Протокол!L371)</f>
        <v/>
      </c>
      <c r="J419" s="149" t="str">
        <f>IF(Протокол!M371="","",Протокол!M371)</f>
        <v/>
      </c>
      <c r="K419" s="149" t="str">
        <f>IF(Протокол!N371="","",Протокол!N371)</f>
        <v/>
      </c>
      <c r="L419" s="149" t="str">
        <f>IF(Протокол!O371="","",Протокол!O371)</f>
        <v/>
      </c>
      <c r="M419" s="149" t="str">
        <f>IF(Протокол!P371="","",Протокол!P371)</f>
        <v/>
      </c>
      <c r="N419" s="149" t="str">
        <f>IF(Протокол!Q371="","",Протокол!Q371)</f>
        <v/>
      </c>
      <c r="O419" s="149" t="str">
        <f>IF(Протокол!R371="","",Протокол!R371)</f>
        <v/>
      </c>
      <c r="P419" s="149" t="str">
        <f>IF(Протокол!S371="","",Протокол!S371)</f>
        <v/>
      </c>
      <c r="Q419" s="149" t="str">
        <f>IF(Протокол!T371="","",Протокол!T371)</f>
        <v/>
      </c>
      <c r="R419" s="149" t="str">
        <f>IF(Протокол!U371="","",Протокол!U371)</f>
        <v/>
      </c>
      <c r="S419" s="149" t="str">
        <f>IF(Протокол!V371="","",Протокол!V371)</f>
        <v/>
      </c>
      <c r="T419" s="149" t="str">
        <f>IF(Протокол!W371="","",Протокол!W371)</f>
        <v/>
      </c>
      <c r="U419" s="149" t="str">
        <f>IF(Протокол!X371="","",Протокол!X371)</f>
        <v/>
      </c>
      <c r="V419" s="149" t="str">
        <f>IF(Протокол!Y371="","",Протокол!Y371)</f>
        <v/>
      </c>
      <c r="W419" s="149" t="str">
        <f>IF(Протокол!Z371="","",Протокол!Z371)</f>
        <v/>
      </c>
      <c r="X419" s="149" t="str">
        <f>IF(Протокол!AA371="","",Протокол!AA371)</f>
        <v/>
      </c>
      <c r="Y419" s="149" t="str">
        <f>IF(AND(LEN(C419)&gt;0,Z419&gt;0,Z419&lt;21),Протокол!BF371,"")</f>
        <v/>
      </c>
      <c r="Z419" s="147" t="str">
        <f>IF(Протокол!F371="","",Протокол!F371)</f>
        <v/>
      </c>
      <c r="AB419" s="149" t="str">
        <f>IF(Протокол!BD371="","",Протокол!BD371)</f>
        <v/>
      </c>
      <c r="AC419" s="149" t="str">
        <f>IF(Протокол!BE371="","",Протокол!BE371)</f>
        <v/>
      </c>
    </row>
    <row r="420" spans="1:29" x14ac:dyDescent="0.2">
      <c r="A420" s="147">
        <f t="shared" si="6"/>
        <v>0</v>
      </c>
      <c r="B420" s="148">
        <f>IF(Протокол!B372="","",Протокол!B372)</f>
        <v>363</v>
      </c>
      <c r="C420" s="148" t="str">
        <f>IF(Протокол!F372="","",Протокол!C372)</f>
        <v/>
      </c>
      <c r="D420" s="149" t="str">
        <f>IF(Протокол!G372="","",Протокол!G372)</f>
        <v/>
      </c>
      <c r="E420" s="149" t="str">
        <f>IF(Протокол!H372="","",Протокол!H372)</f>
        <v/>
      </c>
      <c r="F420" s="149" t="str">
        <f>IF(Протокол!I372="","",Протокол!I372)</f>
        <v/>
      </c>
      <c r="G420" s="149" t="str">
        <f>IF(Протокол!J372="","",Протокол!J372)</f>
        <v/>
      </c>
      <c r="H420" s="149" t="str">
        <f>IF(Протокол!K372="","",Протокол!K372)</f>
        <v/>
      </c>
      <c r="I420" s="149" t="str">
        <f>IF(Протокол!L372="","",Протокол!L372)</f>
        <v/>
      </c>
      <c r="J420" s="149" t="str">
        <f>IF(Протокол!M372="","",Протокол!M372)</f>
        <v/>
      </c>
      <c r="K420" s="149" t="str">
        <f>IF(Протокол!N372="","",Протокол!N372)</f>
        <v/>
      </c>
      <c r="L420" s="149" t="str">
        <f>IF(Протокол!O372="","",Протокол!O372)</f>
        <v/>
      </c>
      <c r="M420" s="149" t="str">
        <f>IF(Протокол!P372="","",Протокол!P372)</f>
        <v/>
      </c>
      <c r="N420" s="149" t="str">
        <f>IF(Протокол!Q372="","",Протокол!Q372)</f>
        <v/>
      </c>
      <c r="O420" s="149" t="str">
        <f>IF(Протокол!R372="","",Протокол!R372)</f>
        <v/>
      </c>
      <c r="P420" s="149" t="str">
        <f>IF(Протокол!S372="","",Протокол!S372)</f>
        <v/>
      </c>
      <c r="Q420" s="149" t="str">
        <f>IF(Протокол!T372="","",Протокол!T372)</f>
        <v/>
      </c>
      <c r="R420" s="149" t="str">
        <f>IF(Протокол!U372="","",Протокол!U372)</f>
        <v/>
      </c>
      <c r="S420" s="149" t="str">
        <f>IF(Протокол!V372="","",Протокол!V372)</f>
        <v/>
      </c>
      <c r="T420" s="149" t="str">
        <f>IF(Протокол!W372="","",Протокол!W372)</f>
        <v/>
      </c>
      <c r="U420" s="149" t="str">
        <f>IF(Протокол!X372="","",Протокол!X372)</f>
        <v/>
      </c>
      <c r="V420" s="149" t="str">
        <f>IF(Протокол!Y372="","",Протокол!Y372)</f>
        <v/>
      </c>
      <c r="W420" s="149" t="str">
        <f>IF(Протокол!Z372="","",Протокол!Z372)</f>
        <v/>
      </c>
      <c r="X420" s="149" t="str">
        <f>IF(Протокол!AA372="","",Протокол!AA372)</f>
        <v/>
      </c>
      <c r="Y420" s="149" t="str">
        <f>IF(AND(LEN(C420)&gt;0,Z420&gt;0,Z420&lt;21),Протокол!BF372,"")</f>
        <v/>
      </c>
      <c r="Z420" s="147" t="str">
        <f>IF(Протокол!F372="","",Протокол!F372)</f>
        <v/>
      </c>
      <c r="AB420" s="149" t="str">
        <f>IF(Протокол!BD372="","",Протокол!BD372)</f>
        <v/>
      </c>
      <c r="AC420" s="149" t="str">
        <f>IF(Протокол!BE372="","",Протокол!BE372)</f>
        <v/>
      </c>
    </row>
    <row r="421" spans="1:29" x14ac:dyDescent="0.2">
      <c r="A421" s="147">
        <f t="shared" ref="A421:A484" si="7">IF(LEN(C421)&gt;0,1,0)</f>
        <v>0</v>
      </c>
      <c r="B421" s="148">
        <f>IF(Протокол!B373="","",Протокол!B373)</f>
        <v>364</v>
      </c>
      <c r="C421" s="148" t="str">
        <f>IF(Протокол!F373="","",Протокол!C373)</f>
        <v/>
      </c>
      <c r="D421" s="149" t="str">
        <f>IF(Протокол!G373="","",Протокол!G373)</f>
        <v/>
      </c>
      <c r="E421" s="149" t="str">
        <f>IF(Протокол!H373="","",Протокол!H373)</f>
        <v/>
      </c>
      <c r="F421" s="149" t="str">
        <f>IF(Протокол!I373="","",Протокол!I373)</f>
        <v/>
      </c>
      <c r="G421" s="149" t="str">
        <f>IF(Протокол!J373="","",Протокол!J373)</f>
        <v/>
      </c>
      <c r="H421" s="149" t="str">
        <f>IF(Протокол!K373="","",Протокол!K373)</f>
        <v/>
      </c>
      <c r="I421" s="149" t="str">
        <f>IF(Протокол!L373="","",Протокол!L373)</f>
        <v/>
      </c>
      <c r="J421" s="149" t="str">
        <f>IF(Протокол!M373="","",Протокол!M373)</f>
        <v/>
      </c>
      <c r="K421" s="149" t="str">
        <f>IF(Протокол!N373="","",Протокол!N373)</f>
        <v/>
      </c>
      <c r="L421" s="149" t="str">
        <f>IF(Протокол!O373="","",Протокол!O373)</f>
        <v/>
      </c>
      <c r="M421" s="149" t="str">
        <f>IF(Протокол!P373="","",Протокол!P373)</f>
        <v/>
      </c>
      <c r="N421" s="149" t="str">
        <f>IF(Протокол!Q373="","",Протокол!Q373)</f>
        <v/>
      </c>
      <c r="O421" s="149" t="str">
        <f>IF(Протокол!R373="","",Протокол!R373)</f>
        <v/>
      </c>
      <c r="P421" s="149" t="str">
        <f>IF(Протокол!S373="","",Протокол!S373)</f>
        <v/>
      </c>
      <c r="Q421" s="149" t="str">
        <f>IF(Протокол!T373="","",Протокол!T373)</f>
        <v/>
      </c>
      <c r="R421" s="149" t="str">
        <f>IF(Протокол!U373="","",Протокол!U373)</f>
        <v/>
      </c>
      <c r="S421" s="149" t="str">
        <f>IF(Протокол!V373="","",Протокол!V373)</f>
        <v/>
      </c>
      <c r="T421" s="149" t="str">
        <f>IF(Протокол!W373="","",Протокол!W373)</f>
        <v/>
      </c>
      <c r="U421" s="149" t="str">
        <f>IF(Протокол!X373="","",Протокол!X373)</f>
        <v/>
      </c>
      <c r="V421" s="149" t="str">
        <f>IF(Протокол!Y373="","",Протокол!Y373)</f>
        <v/>
      </c>
      <c r="W421" s="149" t="str">
        <f>IF(Протокол!Z373="","",Протокол!Z373)</f>
        <v/>
      </c>
      <c r="X421" s="149" t="str">
        <f>IF(Протокол!AA373="","",Протокол!AA373)</f>
        <v/>
      </c>
      <c r="Y421" s="149" t="str">
        <f>IF(AND(LEN(C421)&gt;0,Z421&gt;0,Z421&lt;21),Протокол!BF373,"")</f>
        <v/>
      </c>
      <c r="Z421" s="147" t="str">
        <f>IF(Протокол!F373="","",Протокол!F373)</f>
        <v/>
      </c>
      <c r="AB421" s="149" t="str">
        <f>IF(Протокол!BD373="","",Протокол!BD373)</f>
        <v/>
      </c>
      <c r="AC421" s="149" t="str">
        <f>IF(Протокол!BE373="","",Протокол!BE373)</f>
        <v/>
      </c>
    </row>
    <row r="422" spans="1:29" x14ac:dyDescent="0.2">
      <c r="A422" s="147">
        <f t="shared" si="7"/>
        <v>0</v>
      </c>
      <c r="B422" s="148">
        <f>IF(Протокол!B374="","",Протокол!B374)</f>
        <v>365</v>
      </c>
      <c r="C422" s="148" t="str">
        <f>IF(Протокол!F374="","",Протокол!C374)</f>
        <v/>
      </c>
      <c r="D422" s="149" t="str">
        <f>IF(Протокол!G374="","",Протокол!G374)</f>
        <v/>
      </c>
      <c r="E422" s="149" t="str">
        <f>IF(Протокол!H374="","",Протокол!H374)</f>
        <v/>
      </c>
      <c r="F422" s="149" t="str">
        <f>IF(Протокол!I374="","",Протокол!I374)</f>
        <v/>
      </c>
      <c r="G422" s="149" t="str">
        <f>IF(Протокол!J374="","",Протокол!J374)</f>
        <v/>
      </c>
      <c r="H422" s="149" t="str">
        <f>IF(Протокол!K374="","",Протокол!K374)</f>
        <v/>
      </c>
      <c r="I422" s="149" t="str">
        <f>IF(Протокол!L374="","",Протокол!L374)</f>
        <v/>
      </c>
      <c r="J422" s="149" t="str">
        <f>IF(Протокол!M374="","",Протокол!M374)</f>
        <v/>
      </c>
      <c r="K422" s="149" t="str">
        <f>IF(Протокол!N374="","",Протокол!N374)</f>
        <v/>
      </c>
      <c r="L422" s="149" t="str">
        <f>IF(Протокол!O374="","",Протокол!O374)</f>
        <v/>
      </c>
      <c r="M422" s="149" t="str">
        <f>IF(Протокол!P374="","",Протокол!P374)</f>
        <v/>
      </c>
      <c r="N422" s="149" t="str">
        <f>IF(Протокол!Q374="","",Протокол!Q374)</f>
        <v/>
      </c>
      <c r="O422" s="149" t="str">
        <f>IF(Протокол!R374="","",Протокол!R374)</f>
        <v/>
      </c>
      <c r="P422" s="149" t="str">
        <f>IF(Протокол!S374="","",Протокол!S374)</f>
        <v/>
      </c>
      <c r="Q422" s="149" t="str">
        <f>IF(Протокол!T374="","",Протокол!T374)</f>
        <v/>
      </c>
      <c r="R422" s="149" t="str">
        <f>IF(Протокол!U374="","",Протокол!U374)</f>
        <v/>
      </c>
      <c r="S422" s="149" t="str">
        <f>IF(Протокол!V374="","",Протокол!V374)</f>
        <v/>
      </c>
      <c r="T422" s="149" t="str">
        <f>IF(Протокол!W374="","",Протокол!W374)</f>
        <v/>
      </c>
      <c r="U422" s="149" t="str">
        <f>IF(Протокол!X374="","",Протокол!X374)</f>
        <v/>
      </c>
      <c r="V422" s="149" t="str">
        <f>IF(Протокол!Y374="","",Протокол!Y374)</f>
        <v/>
      </c>
      <c r="W422" s="149" t="str">
        <f>IF(Протокол!Z374="","",Протокол!Z374)</f>
        <v/>
      </c>
      <c r="X422" s="149" t="str">
        <f>IF(Протокол!AA374="","",Протокол!AA374)</f>
        <v/>
      </c>
      <c r="Y422" s="149" t="str">
        <f>IF(AND(LEN(C422)&gt;0,Z422&gt;0,Z422&lt;21),Протокол!BF374,"")</f>
        <v/>
      </c>
      <c r="Z422" s="147" t="str">
        <f>IF(Протокол!F374="","",Протокол!F374)</f>
        <v/>
      </c>
      <c r="AB422" s="149" t="str">
        <f>IF(Протокол!BD374="","",Протокол!BD374)</f>
        <v/>
      </c>
      <c r="AC422" s="149" t="str">
        <f>IF(Протокол!BE374="","",Протокол!BE374)</f>
        <v/>
      </c>
    </row>
    <row r="423" spans="1:29" x14ac:dyDescent="0.2">
      <c r="A423" s="147">
        <f t="shared" si="7"/>
        <v>0</v>
      </c>
      <c r="B423" s="148">
        <f>IF(Протокол!B375="","",Протокол!B375)</f>
        <v>366</v>
      </c>
      <c r="C423" s="148" t="str">
        <f>IF(Протокол!F375="","",Протокол!C375)</f>
        <v/>
      </c>
      <c r="D423" s="149" t="str">
        <f>IF(Протокол!G375="","",Протокол!G375)</f>
        <v/>
      </c>
      <c r="E423" s="149" t="str">
        <f>IF(Протокол!H375="","",Протокол!H375)</f>
        <v/>
      </c>
      <c r="F423" s="149" t="str">
        <f>IF(Протокол!I375="","",Протокол!I375)</f>
        <v/>
      </c>
      <c r="G423" s="149" t="str">
        <f>IF(Протокол!J375="","",Протокол!J375)</f>
        <v/>
      </c>
      <c r="H423" s="149" t="str">
        <f>IF(Протокол!K375="","",Протокол!K375)</f>
        <v/>
      </c>
      <c r="I423" s="149" t="str">
        <f>IF(Протокол!L375="","",Протокол!L375)</f>
        <v/>
      </c>
      <c r="J423" s="149" t="str">
        <f>IF(Протокол!M375="","",Протокол!M375)</f>
        <v/>
      </c>
      <c r="K423" s="149" t="str">
        <f>IF(Протокол!N375="","",Протокол!N375)</f>
        <v/>
      </c>
      <c r="L423" s="149" t="str">
        <f>IF(Протокол!O375="","",Протокол!O375)</f>
        <v/>
      </c>
      <c r="M423" s="149" t="str">
        <f>IF(Протокол!P375="","",Протокол!P375)</f>
        <v/>
      </c>
      <c r="N423" s="149" t="str">
        <f>IF(Протокол!Q375="","",Протокол!Q375)</f>
        <v/>
      </c>
      <c r="O423" s="149" t="str">
        <f>IF(Протокол!R375="","",Протокол!R375)</f>
        <v/>
      </c>
      <c r="P423" s="149" t="str">
        <f>IF(Протокол!S375="","",Протокол!S375)</f>
        <v/>
      </c>
      <c r="Q423" s="149" t="str">
        <f>IF(Протокол!T375="","",Протокол!T375)</f>
        <v/>
      </c>
      <c r="R423" s="149" t="str">
        <f>IF(Протокол!U375="","",Протокол!U375)</f>
        <v/>
      </c>
      <c r="S423" s="149" t="str">
        <f>IF(Протокол!V375="","",Протокол!V375)</f>
        <v/>
      </c>
      <c r="T423" s="149" t="str">
        <f>IF(Протокол!W375="","",Протокол!W375)</f>
        <v/>
      </c>
      <c r="U423" s="149" t="str">
        <f>IF(Протокол!X375="","",Протокол!X375)</f>
        <v/>
      </c>
      <c r="V423" s="149" t="str">
        <f>IF(Протокол!Y375="","",Протокол!Y375)</f>
        <v/>
      </c>
      <c r="W423" s="149" t="str">
        <f>IF(Протокол!Z375="","",Протокол!Z375)</f>
        <v/>
      </c>
      <c r="X423" s="149" t="str">
        <f>IF(Протокол!AA375="","",Протокол!AA375)</f>
        <v/>
      </c>
      <c r="Y423" s="149" t="str">
        <f>IF(AND(LEN(C423)&gt;0,Z423&gt;0,Z423&lt;21),Протокол!BF375,"")</f>
        <v/>
      </c>
      <c r="Z423" s="147" t="str">
        <f>IF(Протокол!F375="","",Протокол!F375)</f>
        <v/>
      </c>
      <c r="AB423" s="149" t="str">
        <f>IF(Протокол!BD375="","",Протокол!BD375)</f>
        <v/>
      </c>
      <c r="AC423" s="149" t="str">
        <f>IF(Протокол!BE375="","",Протокол!BE375)</f>
        <v/>
      </c>
    </row>
    <row r="424" spans="1:29" x14ac:dyDescent="0.2">
      <c r="A424" s="147">
        <f t="shared" si="7"/>
        <v>0</v>
      </c>
      <c r="B424" s="148">
        <f>IF(Протокол!B376="","",Протокол!B376)</f>
        <v>367</v>
      </c>
      <c r="C424" s="148" t="str">
        <f>IF(Протокол!F376="","",Протокол!C376)</f>
        <v/>
      </c>
      <c r="D424" s="149" t="str">
        <f>IF(Протокол!G376="","",Протокол!G376)</f>
        <v/>
      </c>
      <c r="E424" s="149" t="str">
        <f>IF(Протокол!H376="","",Протокол!H376)</f>
        <v/>
      </c>
      <c r="F424" s="149" t="str">
        <f>IF(Протокол!I376="","",Протокол!I376)</f>
        <v/>
      </c>
      <c r="G424" s="149" t="str">
        <f>IF(Протокол!J376="","",Протокол!J376)</f>
        <v/>
      </c>
      <c r="H424" s="149" t="str">
        <f>IF(Протокол!K376="","",Протокол!K376)</f>
        <v/>
      </c>
      <c r="I424" s="149" t="str">
        <f>IF(Протокол!L376="","",Протокол!L376)</f>
        <v/>
      </c>
      <c r="J424" s="149" t="str">
        <f>IF(Протокол!M376="","",Протокол!M376)</f>
        <v/>
      </c>
      <c r="K424" s="149" t="str">
        <f>IF(Протокол!N376="","",Протокол!N376)</f>
        <v/>
      </c>
      <c r="L424" s="149" t="str">
        <f>IF(Протокол!O376="","",Протокол!O376)</f>
        <v/>
      </c>
      <c r="M424" s="149" t="str">
        <f>IF(Протокол!P376="","",Протокол!P376)</f>
        <v/>
      </c>
      <c r="N424" s="149" t="str">
        <f>IF(Протокол!Q376="","",Протокол!Q376)</f>
        <v/>
      </c>
      <c r="O424" s="149" t="str">
        <f>IF(Протокол!R376="","",Протокол!R376)</f>
        <v/>
      </c>
      <c r="P424" s="149" t="str">
        <f>IF(Протокол!S376="","",Протокол!S376)</f>
        <v/>
      </c>
      <c r="Q424" s="149" t="str">
        <f>IF(Протокол!T376="","",Протокол!T376)</f>
        <v/>
      </c>
      <c r="R424" s="149" t="str">
        <f>IF(Протокол!U376="","",Протокол!U376)</f>
        <v/>
      </c>
      <c r="S424" s="149" t="str">
        <f>IF(Протокол!V376="","",Протокол!V376)</f>
        <v/>
      </c>
      <c r="T424" s="149" t="str">
        <f>IF(Протокол!W376="","",Протокол!W376)</f>
        <v/>
      </c>
      <c r="U424" s="149" t="str">
        <f>IF(Протокол!X376="","",Протокол!X376)</f>
        <v/>
      </c>
      <c r="V424" s="149" t="str">
        <f>IF(Протокол!Y376="","",Протокол!Y376)</f>
        <v/>
      </c>
      <c r="W424" s="149" t="str">
        <f>IF(Протокол!Z376="","",Протокол!Z376)</f>
        <v/>
      </c>
      <c r="X424" s="149" t="str">
        <f>IF(Протокол!AA376="","",Протокол!AA376)</f>
        <v/>
      </c>
      <c r="Y424" s="149" t="str">
        <f>IF(AND(LEN(C424)&gt;0,Z424&gt;0,Z424&lt;21),Протокол!BF376,"")</f>
        <v/>
      </c>
      <c r="Z424" s="147" t="str">
        <f>IF(Протокол!F376="","",Протокол!F376)</f>
        <v/>
      </c>
      <c r="AB424" s="149" t="str">
        <f>IF(Протокол!BD376="","",Протокол!BD376)</f>
        <v/>
      </c>
      <c r="AC424" s="149" t="str">
        <f>IF(Протокол!BE376="","",Протокол!BE376)</f>
        <v/>
      </c>
    </row>
    <row r="425" spans="1:29" x14ac:dyDescent="0.2">
      <c r="A425" s="147">
        <f t="shared" si="7"/>
        <v>0</v>
      </c>
      <c r="B425" s="148">
        <f>IF(Протокол!B377="","",Протокол!B377)</f>
        <v>368</v>
      </c>
      <c r="C425" s="148" t="str">
        <f>IF(Протокол!F377="","",Протокол!C377)</f>
        <v/>
      </c>
      <c r="D425" s="149" t="str">
        <f>IF(Протокол!G377="","",Протокол!G377)</f>
        <v/>
      </c>
      <c r="E425" s="149" t="str">
        <f>IF(Протокол!H377="","",Протокол!H377)</f>
        <v/>
      </c>
      <c r="F425" s="149" t="str">
        <f>IF(Протокол!I377="","",Протокол!I377)</f>
        <v/>
      </c>
      <c r="G425" s="149" t="str">
        <f>IF(Протокол!J377="","",Протокол!J377)</f>
        <v/>
      </c>
      <c r="H425" s="149" t="str">
        <f>IF(Протокол!K377="","",Протокол!K377)</f>
        <v/>
      </c>
      <c r="I425" s="149" t="str">
        <f>IF(Протокол!L377="","",Протокол!L377)</f>
        <v/>
      </c>
      <c r="J425" s="149" t="str">
        <f>IF(Протокол!M377="","",Протокол!M377)</f>
        <v/>
      </c>
      <c r="K425" s="149" t="str">
        <f>IF(Протокол!N377="","",Протокол!N377)</f>
        <v/>
      </c>
      <c r="L425" s="149" t="str">
        <f>IF(Протокол!O377="","",Протокол!O377)</f>
        <v/>
      </c>
      <c r="M425" s="149" t="str">
        <f>IF(Протокол!P377="","",Протокол!P377)</f>
        <v/>
      </c>
      <c r="N425" s="149" t="str">
        <f>IF(Протокол!Q377="","",Протокол!Q377)</f>
        <v/>
      </c>
      <c r="O425" s="149" t="str">
        <f>IF(Протокол!R377="","",Протокол!R377)</f>
        <v/>
      </c>
      <c r="P425" s="149" t="str">
        <f>IF(Протокол!S377="","",Протокол!S377)</f>
        <v/>
      </c>
      <c r="Q425" s="149" t="str">
        <f>IF(Протокол!T377="","",Протокол!T377)</f>
        <v/>
      </c>
      <c r="R425" s="149" t="str">
        <f>IF(Протокол!U377="","",Протокол!U377)</f>
        <v/>
      </c>
      <c r="S425" s="149" t="str">
        <f>IF(Протокол!V377="","",Протокол!V377)</f>
        <v/>
      </c>
      <c r="T425" s="149" t="str">
        <f>IF(Протокол!W377="","",Протокол!W377)</f>
        <v/>
      </c>
      <c r="U425" s="149" t="str">
        <f>IF(Протокол!X377="","",Протокол!X377)</f>
        <v/>
      </c>
      <c r="V425" s="149" t="str">
        <f>IF(Протокол!Y377="","",Протокол!Y377)</f>
        <v/>
      </c>
      <c r="W425" s="149" t="str">
        <f>IF(Протокол!Z377="","",Протокол!Z377)</f>
        <v/>
      </c>
      <c r="X425" s="149" t="str">
        <f>IF(Протокол!AA377="","",Протокол!AA377)</f>
        <v/>
      </c>
      <c r="Y425" s="149" t="str">
        <f>IF(AND(LEN(C425)&gt;0,Z425&gt;0,Z425&lt;21),Протокол!BF377,"")</f>
        <v/>
      </c>
      <c r="Z425" s="147" t="str">
        <f>IF(Протокол!F377="","",Протокол!F377)</f>
        <v/>
      </c>
      <c r="AB425" s="149" t="str">
        <f>IF(Протокол!BD377="","",Протокол!BD377)</f>
        <v/>
      </c>
      <c r="AC425" s="149" t="str">
        <f>IF(Протокол!BE377="","",Протокол!BE377)</f>
        <v/>
      </c>
    </row>
    <row r="426" spans="1:29" x14ac:dyDescent="0.2">
      <c r="A426" s="147">
        <f t="shared" si="7"/>
        <v>0</v>
      </c>
      <c r="B426" s="148">
        <f>IF(Протокол!B378="","",Протокол!B378)</f>
        <v>369</v>
      </c>
      <c r="C426" s="148" t="str">
        <f>IF(Протокол!F378="","",Протокол!C378)</f>
        <v/>
      </c>
      <c r="D426" s="149" t="str">
        <f>IF(Протокол!G378="","",Протокол!G378)</f>
        <v/>
      </c>
      <c r="E426" s="149" t="str">
        <f>IF(Протокол!H378="","",Протокол!H378)</f>
        <v/>
      </c>
      <c r="F426" s="149" t="str">
        <f>IF(Протокол!I378="","",Протокол!I378)</f>
        <v/>
      </c>
      <c r="G426" s="149" t="str">
        <f>IF(Протокол!J378="","",Протокол!J378)</f>
        <v/>
      </c>
      <c r="H426" s="149" t="str">
        <f>IF(Протокол!K378="","",Протокол!K378)</f>
        <v/>
      </c>
      <c r="I426" s="149" t="str">
        <f>IF(Протокол!L378="","",Протокол!L378)</f>
        <v/>
      </c>
      <c r="J426" s="149" t="str">
        <f>IF(Протокол!M378="","",Протокол!M378)</f>
        <v/>
      </c>
      <c r="K426" s="149" t="str">
        <f>IF(Протокол!N378="","",Протокол!N378)</f>
        <v/>
      </c>
      <c r="L426" s="149" t="str">
        <f>IF(Протокол!O378="","",Протокол!O378)</f>
        <v/>
      </c>
      <c r="M426" s="149" t="str">
        <f>IF(Протокол!P378="","",Протокол!P378)</f>
        <v/>
      </c>
      <c r="N426" s="149" t="str">
        <f>IF(Протокол!Q378="","",Протокол!Q378)</f>
        <v/>
      </c>
      <c r="O426" s="149" t="str">
        <f>IF(Протокол!R378="","",Протокол!R378)</f>
        <v/>
      </c>
      <c r="P426" s="149" t="str">
        <f>IF(Протокол!S378="","",Протокол!S378)</f>
        <v/>
      </c>
      <c r="Q426" s="149" t="str">
        <f>IF(Протокол!T378="","",Протокол!T378)</f>
        <v/>
      </c>
      <c r="R426" s="149" t="str">
        <f>IF(Протокол!U378="","",Протокол!U378)</f>
        <v/>
      </c>
      <c r="S426" s="149" t="str">
        <f>IF(Протокол!V378="","",Протокол!V378)</f>
        <v/>
      </c>
      <c r="T426" s="149" t="str">
        <f>IF(Протокол!W378="","",Протокол!W378)</f>
        <v/>
      </c>
      <c r="U426" s="149" t="str">
        <f>IF(Протокол!X378="","",Протокол!X378)</f>
        <v/>
      </c>
      <c r="V426" s="149" t="str">
        <f>IF(Протокол!Y378="","",Протокол!Y378)</f>
        <v/>
      </c>
      <c r="W426" s="149" t="str">
        <f>IF(Протокол!Z378="","",Протокол!Z378)</f>
        <v/>
      </c>
      <c r="X426" s="149" t="str">
        <f>IF(Протокол!AA378="","",Протокол!AA378)</f>
        <v/>
      </c>
      <c r="Y426" s="149" t="str">
        <f>IF(AND(LEN(C426)&gt;0,Z426&gt;0,Z426&lt;21),Протокол!BF378,"")</f>
        <v/>
      </c>
      <c r="Z426" s="147" t="str">
        <f>IF(Протокол!F378="","",Протокол!F378)</f>
        <v/>
      </c>
      <c r="AB426" s="149" t="str">
        <f>IF(Протокол!BD378="","",Протокол!BD378)</f>
        <v/>
      </c>
      <c r="AC426" s="149" t="str">
        <f>IF(Протокол!BE378="","",Протокол!BE378)</f>
        <v/>
      </c>
    </row>
    <row r="427" spans="1:29" x14ac:dyDescent="0.2">
      <c r="A427" s="147">
        <f t="shared" si="7"/>
        <v>0</v>
      </c>
      <c r="B427" s="148">
        <f>IF(Протокол!B379="","",Протокол!B379)</f>
        <v>370</v>
      </c>
      <c r="C427" s="148" t="str">
        <f>IF(Протокол!F379="","",Протокол!C379)</f>
        <v/>
      </c>
      <c r="D427" s="149" t="str">
        <f>IF(Протокол!G379="","",Протокол!G379)</f>
        <v/>
      </c>
      <c r="E427" s="149" t="str">
        <f>IF(Протокол!H379="","",Протокол!H379)</f>
        <v/>
      </c>
      <c r="F427" s="149" t="str">
        <f>IF(Протокол!I379="","",Протокол!I379)</f>
        <v/>
      </c>
      <c r="G427" s="149" t="str">
        <f>IF(Протокол!J379="","",Протокол!J379)</f>
        <v/>
      </c>
      <c r="H427" s="149" t="str">
        <f>IF(Протокол!K379="","",Протокол!K379)</f>
        <v/>
      </c>
      <c r="I427" s="149" t="str">
        <f>IF(Протокол!L379="","",Протокол!L379)</f>
        <v/>
      </c>
      <c r="J427" s="149" t="str">
        <f>IF(Протокол!M379="","",Протокол!M379)</f>
        <v/>
      </c>
      <c r="K427" s="149" t="str">
        <f>IF(Протокол!N379="","",Протокол!N379)</f>
        <v/>
      </c>
      <c r="L427" s="149" t="str">
        <f>IF(Протокол!O379="","",Протокол!O379)</f>
        <v/>
      </c>
      <c r="M427" s="149" t="str">
        <f>IF(Протокол!P379="","",Протокол!P379)</f>
        <v/>
      </c>
      <c r="N427" s="149" t="str">
        <f>IF(Протокол!Q379="","",Протокол!Q379)</f>
        <v/>
      </c>
      <c r="O427" s="149" t="str">
        <f>IF(Протокол!R379="","",Протокол!R379)</f>
        <v/>
      </c>
      <c r="P427" s="149" t="str">
        <f>IF(Протокол!S379="","",Протокол!S379)</f>
        <v/>
      </c>
      <c r="Q427" s="149" t="str">
        <f>IF(Протокол!T379="","",Протокол!T379)</f>
        <v/>
      </c>
      <c r="R427" s="149" t="str">
        <f>IF(Протокол!U379="","",Протокол!U379)</f>
        <v/>
      </c>
      <c r="S427" s="149" t="str">
        <f>IF(Протокол!V379="","",Протокол!V379)</f>
        <v/>
      </c>
      <c r="T427" s="149" t="str">
        <f>IF(Протокол!W379="","",Протокол!W379)</f>
        <v/>
      </c>
      <c r="U427" s="149" t="str">
        <f>IF(Протокол!X379="","",Протокол!X379)</f>
        <v/>
      </c>
      <c r="V427" s="149" t="str">
        <f>IF(Протокол!Y379="","",Протокол!Y379)</f>
        <v/>
      </c>
      <c r="W427" s="149" t="str">
        <f>IF(Протокол!Z379="","",Протокол!Z379)</f>
        <v/>
      </c>
      <c r="X427" s="149" t="str">
        <f>IF(Протокол!AA379="","",Протокол!AA379)</f>
        <v/>
      </c>
      <c r="Y427" s="149" t="str">
        <f>IF(AND(LEN(C427)&gt;0,Z427&gt;0,Z427&lt;21),Протокол!BF379,"")</f>
        <v/>
      </c>
      <c r="Z427" s="147" t="str">
        <f>IF(Протокол!F379="","",Протокол!F379)</f>
        <v/>
      </c>
      <c r="AB427" s="149" t="str">
        <f>IF(Протокол!BD379="","",Протокол!BD379)</f>
        <v/>
      </c>
      <c r="AC427" s="149" t="str">
        <f>IF(Протокол!BE379="","",Протокол!BE379)</f>
        <v/>
      </c>
    </row>
    <row r="428" spans="1:29" x14ac:dyDescent="0.2">
      <c r="A428" s="147">
        <f t="shared" si="7"/>
        <v>0</v>
      </c>
      <c r="B428" s="148">
        <f>IF(Протокол!B380="","",Протокол!B380)</f>
        <v>371</v>
      </c>
      <c r="C428" s="148" t="str">
        <f>IF(Протокол!F380="","",Протокол!C380)</f>
        <v/>
      </c>
      <c r="D428" s="149" t="str">
        <f>IF(Протокол!G380="","",Протокол!G380)</f>
        <v/>
      </c>
      <c r="E428" s="149" t="str">
        <f>IF(Протокол!H380="","",Протокол!H380)</f>
        <v/>
      </c>
      <c r="F428" s="149" t="str">
        <f>IF(Протокол!I380="","",Протокол!I380)</f>
        <v/>
      </c>
      <c r="G428" s="149" t="str">
        <f>IF(Протокол!J380="","",Протокол!J380)</f>
        <v/>
      </c>
      <c r="H428" s="149" t="str">
        <f>IF(Протокол!K380="","",Протокол!K380)</f>
        <v/>
      </c>
      <c r="I428" s="149" t="str">
        <f>IF(Протокол!L380="","",Протокол!L380)</f>
        <v/>
      </c>
      <c r="J428" s="149" t="str">
        <f>IF(Протокол!M380="","",Протокол!M380)</f>
        <v/>
      </c>
      <c r="K428" s="149" t="str">
        <f>IF(Протокол!N380="","",Протокол!N380)</f>
        <v/>
      </c>
      <c r="L428" s="149" t="str">
        <f>IF(Протокол!O380="","",Протокол!O380)</f>
        <v/>
      </c>
      <c r="M428" s="149" t="str">
        <f>IF(Протокол!P380="","",Протокол!P380)</f>
        <v/>
      </c>
      <c r="N428" s="149" t="str">
        <f>IF(Протокол!Q380="","",Протокол!Q380)</f>
        <v/>
      </c>
      <c r="O428" s="149" t="str">
        <f>IF(Протокол!R380="","",Протокол!R380)</f>
        <v/>
      </c>
      <c r="P428" s="149" t="str">
        <f>IF(Протокол!S380="","",Протокол!S380)</f>
        <v/>
      </c>
      <c r="Q428" s="149" t="str">
        <f>IF(Протокол!T380="","",Протокол!T380)</f>
        <v/>
      </c>
      <c r="R428" s="149" t="str">
        <f>IF(Протокол!U380="","",Протокол!U380)</f>
        <v/>
      </c>
      <c r="S428" s="149" t="str">
        <f>IF(Протокол!V380="","",Протокол!V380)</f>
        <v/>
      </c>
      <c r="T428" s="149" t="str">
        <f>IF(Протокол!W380="","",Протокол!W380)</f>
        <v/>
      </c>
      <c r="U428" s="149" t="str">
        <f>IF(Протокол!X380="","",Протокол!X380)</f>
        <v/>
      </c>
      <c r="V428" s="149" t="str">
        <f>IF(Протокол!Y380="","",Протокол!Y380)</f>
        <v/>
      </c>
      <c r="W428" s="149" t="str">
        <f>IF(Протокол!Z380="","",Протокол!Z380)</f>
        <v/>
      </c>
      <c r="X428" s="149" t="str">
        <f>IF(Протокол!AA380="","",Протокол!AA380)</f>
        <v/>
      </c>
      <c r="Y428" s="149" t="str">
        <f>IF(AND(LEN(C428)&gt;0,Z428&gt;0,Z428&lt;21),Протокол!BF380,"")</f>
        <v/>
      </c>
      <c r="Z428" s="147" t="str">
        <f>IF(Протокол!F380="","",Протокол!F380)</f>
        <v/>
      </c>
      <c r="AB428" s="149" t="str">
        <f>IF(Протокол!BD380="","",Протокол!BD380)</f>
        <v/>
      </c>
      <c r="AC428" s="149" t="str">
        <f>IF(Протокол!BE380="","",Протокол!BE380)</f>
        <v/>
      </c>
    </row>
    <row r="429" spans="1:29" x14ac:dyDescent="0.2">
      <c r="A429" s="147">
        <f t="shared" si="7"/>
        <v>0</v>
      </c>
      <c r="B429" s="148">
        <f>IF(Протокол!B381="","",Протокол!B381)</f>
        <v>372</v>
      </c>
      <c r="C429" s="148" t="str">
        <f>IF(Протокол!F381="","",Протокол!C381)</f>
        <v/>
      </c>
      <c r="D429" s="149" t="str">
        <f>IF(Протокол!G381="","",Протокол!G381)</f>
        <v/>
      </c>
      <c r="E429" s="149" t="str">
        <f>IF(Протокол!H381="","",Протокол!H381)</f>
        <v/>
      </c>
      <c r="F429" s="149" t="str">
        <f>IF(Протокол!I381="","",Протокол!I381)</f>
        <v/>
      </c>
      <c r="G429" s="149" t="str">
        <f>IF(Протокол!J381="","",Протокол!J381)</f>
        <v/>
      </c>
      <c r="H429" s="149" t="str">
        <f>IF(Протокол!K381="","",Протокол!K381)</f>
        <v/>
      </c>
      <c r="I429" s="149" t="str">
        <f>IF(Протокол!L381="","",Протокол!L381)</f>
        <v/>
      </c>
      <c r="J429" s="149" t="str">
        <f>IF(Протокол!M381="","",Протокол!M381)</f>
        <v/>
      </c>
      <c r="K429" s="149" t="str">
        <f>IF(Протокол!N381="","",Протокол!N381)</f>
        <v/>
      </c>
      <c r="L429" s="149" t="str">
        <f>IF(Протокол!O381="","",Протокол!O381)</f>
        <v/>
      </c>
      <c r="M429" s="149" t="str">
        <f>IF(Протокол!P381="","",Протокол!P381)</f>
        <v/>
      </c>
      <c r="N429" s="149" t="str">
        <f>IF(Протокол!Q381="","",Протокол!Q381)</f>
        <v/>
      </c>
      <c r="O429" s="149" t="str">
        <f>IF(Протокол!R381="","",Протокол!R381)</f>
        <v/>
      </c>
      <c r="P429" s="149" t="str">
        <f>IF(Протокол!S381="","",Протокол!S381)</f>
        <v/>
      </c>
      <c r="Q429" s="149" t="str">
        <f>IF(Протокол!T381="","",Протокол!T381)</f>
        <v/>
      </c>
      <c r="R429" s="149" t="str">
        <f>IF(Протокол!U381="","",Протокол!U381)</f>
        <v/>
      </c>
      <c r="S429" s="149" t="str">
        <f>IF(Протокол!V381="","",Протокол!V381)</f>
        <v/>
      </c>
      <c r="T429" s="149" t="str">
        <f>IF(Протокол!W381="","",Протокол!W381)</f>
        <v/>
      </c>
      <c r="U429" s="149" t="str">
        <f>IF(Протокол!X381="","",Протокол!X381)</f>
        <v/>
      </c>
      <c r="V429" s="149" t="str">
        <f>IF(Протокол!Y381="","",Протокол!Y381)</f>
        <v/>
      </c>
      <c r="W429" s="149" t="str">
        <f>IF(Протокол!Z381="","",Протокол!Z381)</f>
        <v/>
      </c>
      <c r="X429" s="149" t="str">
        <f>IF(Протокол!AA381="","",Протокол!AA381)</f>
        <v/>
      </c>
      <c r="Y429" s="149" t="str">
        <f>IF(AND(LEN(C429)&gt;0,Z429&gt;0,Z429&lt;21),Протокол!BF381,"")</f>
        <v/>
      </c>
      <c r="Z429" s="147" t="str">
        <f>IF(Протокол!F381="","",Протокол!F381)</f>
        <v/>
      </c>
      <c r="AB429" s="149" t="str">
        <f>IF(Протокол!BD381="","",Протокол!BD381)</f>
        <v/>
      </c>
      <c r="AC429" s="149" t="str">
        <f>IF(Протокол!BE381="","",Протокол!BE381)</f>
        <v/>
      </c>
    </row>
    <row r="430" spans="1:29" x14ac:dyDescent="0.2">
      <c r="A430" s="147">
        <f t="shared" si="7"/>
        <v>0</v>
      </c>
      <c r="B430" s="148">
        <f>IF(Протокол!B382="","",Протокол!B382)</f>
        <v>373</v>
      </c>
      <c r="C430" s="148" t="str">
        <f>IF(Протокол!F382="","",Протокол!C382)</f>
        <v/>
      </c>
      <c r="D430" s="149" t="str">
        <f>IF(Протокол!G382="","",Протокол!G382)</f>
        <v/>
      </c>
      <c r="E430" s="149" t="str">
        <f>IF(Протокол!H382="","",Протокол!H382)</f>
        <v/>
      </c>
      <c r="F430" s="149" t="str">
        <f>IF(Протокол!I382="","",Протокол!I382)</f>
        <v/>
      </c>
      <c r="G430" s="149" t="str">
        <f>IF(Протокол!J382="","",Протокол!J382)</f>
        <v/>
      </c>
      <c r="H430" s="149" t="str">
        <f>IF(Протокол!K382="","",Протокол!K382)</f>
        <v/>
      </c>
      <c r="I430" s="149" t="str">
        <f>IF(Протокол!L382="","",Протокол!L382)</f>
        <v/>
      </c>
      <c r="J430" s="149" t="str">
        <f>IF(Протокол!M382="","",Протокол!M382)</f>
        <v/>
      </c>
      <c r="K430" s="149" t="str">
        <f>IF(Протокол!N382="","",Протокол!N382)</f>
        <v/>
      </c>
      <c r="L430" s="149" t="str">
        <f>IF(Протокол!O382="","",Протокол!O382)</f>
        <v/>
      </c>
      <c r="M430" s="149" t="str">
        <f>IF(Протокол!P382="","",Протокол!P382)</f>
        <v/>
      </c>
      <c r="N430" s="149" t="str">
        <f>IF(Протокол!Q382="","",Протокол!Q382)</f>
        <v/>
      </c>
      <c r="O430" s="149" t="str">
        <f>IF(Протокол!R382="","",Протокол!R382)</f>
        <v/>
      </c>
      <c r="P430" s="149" t="str">
        <f>IF(Протокол!S382="","",Протокол!S382)</f>
        <v/>
      </c>
      <c r="Q430" s="149" t="str">
        <f>IF(Протокол!T382="","",Протокол!T382)</f>
        <v/>
      </c>
      <c r="R430" s="149" t="str">
        <f>IF(Протокол!U382="","",Протокол!U382)</f>
        <v/>
      </c>
      <c r="S430" s="149" t="str">
        <f>IF(Протокол!V382="","",Протокол!V382)</f>
        <v/>
      </c>
      <c r="T430" s="149" t="str">
        <f>IF(Протокол!W382="","",Протокол!W382)</f>
        <v/>
      </c>
      <c r="U430" s="149" t="str">
        <f>IF(Протокол!X382="","",Протокол!X382)</f>
        <v/>
      </c>
      <c r="V430" s="149" t="str">
        <f>IF(Протокол!Y382="","",Протокол!Y382)</f>
        <v/>
      </c>
      <c r="W430" s="149" t="str">
        <f>IF(Протокол!Z382="","",Протокол!Z382)</f>
        <v/>
      </c>
      <c r="X430" s="149" t="str">
        <f>IF(Протокол!AA382="","",Протокол!AA382)</f>
        <v/>
      </c>
      <c r="Y430" s="149" t="str">
        <f>IF(AND(LEN(C430)&gt;0,Z430&gt;0,Z430&lt;21),Протокол!BF382,"")</f>
        <v/>
      </c>
      <c r="Z430" s="147" t="str">
        <f>IF(Протокол!F382="","",Протокол!F382)</f>
        <v/>
      </c>
      <c r="AB430" s="149" t="str">
        <f>IF(Протокол!BD382="","",Протокол!BD382)</f>
        <v/>
      </c>
      <c r="AC430" s="149" t="str">
        <f>IF(Протокол!BE382="","",Протокол!BE382)</f>
        <v/>
      </c>
    </row>
    <row r="431" spans="1:29" x14ac:dyDescent="0.2">
      <c r="A431" s="147">
        <f t="shared" si="7"/>
        <v>0</v>
      </c>
      <c r="B431" s="148">
        <f>IF(Протокол!B383="","",Протокол!B383)</f>
        <v>374</v>
      </c>
      <c r="C431" s="148" t="str">
        <f>IF(Протокол!F383="","",Протокол!C383)</f>
        <v/>
      </c>
      <c r="D431" s="149" t="str">
        <f>IF(Протокол!G383="","",Протокол!G383)</f>
        <v/>
      </c>
      <c r="E431" s="149" t="str">
        <f>IF(Протокол!H383="","",Протокол!H383)</f>
        <v/>
      </c>
      <c r="F431" s="149" t="str">
        <f>IF(Протокол!I383="","",Протокол!I383)</f>
        <v/>
      </c>
      <c r="G431" s="149" t="str">
        <f>IF(Протокол!J383="","",Протокол!J383)</f>
        <v/>
      </c>
      <c r="H431" s="149" t="str">
        <f>IF(Протокол!K383="","",Протокол!K383)</f>
        <v/>
      </c>
      <c r="I431" s="149" t="str">
        <f>IF(Протокол!L383="","",Протокол!L383)</f>
        <v/>
      </c>
      <c r="J431" s="149" t="str">
        <f>IF(Протокол!M383="","",Протокол!M383)</f>
        <v/>
      </c>
      <c r="K431" s="149" t="str">
        <f>IF(Протокол!N383="","",Протокол!N383)</f>
        <v/>
      </c>
      <c r="L431" s="149" t="str">
        <f>IF(Протокол!O383="","",Протокол!O383)</f>
        <v/>
      </c>
      <c r="M431" s="149" t="str">
        <f>IF(Протокол!P383="","",Протокол!P383)</f>
        <v/>
      </c>
      <c r="N431" s="149" t="str">
        <f>IF(Протокол!Q383="","",Протокол!Q383)</f>
        <v/>
      </c>
      <c r="O431" s="149" t="str">
        <f>IF(Протокол!R383="","",Протокол!R383)</f>
        <v/>
      </c>
      <c r="P431" s="149" t="str">
        <f>IF(Протокол!S383="","",Протокол!S383)</f>
        <v/>
      </c>
      <c r="Q431" s="149" t="str">
        <f>IF(Протокол!T383="","",Протокол!T383)</f>
        <v/>
      </c>
      <c r="R431" s="149" t="str">
        <f>IF(Протокол!U383="","",Протокол!U383)</f>
        <v/>
      </c>
      <c r="S431" s="149" t="str">
        <f>IF(Протокол!V383="","",Протокол!V383)</f>
        <v/>
      </c>
      <c r="T431" s="149" t="str">
        <f>IF(Протокол!W383="","",Протокол!W383)</f>
        <v/>
      </c>
      <c r="U431" s="149" t="str">
        <f>IF(Протокол!X383="","",Протокол!X383)</f>
        <v/>
      </c>
      <c r="V431" s="149" t="str">
        <f>IF(Протокол!Y383="","",Протокол!Y383)</f>
        <v/>
      </c>
      <c r="W431" s="149" t="str">
        <f>IF(Протокол!Z383="","",Протокол!Z383)</f>
        <v/>
      </c>
      <c r="X431" s="149" t="str">
        <f>IF(Протокол!AA383="","",Протокол!AA383)</f>
        <v/>
      </c>
      <c r="Y431" s="149" t="str">
        <f>IF(AND(LEN(C431)&gt;0,Z431&gt;0,Z431&lt;21),Протокол!BF383,"")</f>
        <v/>
      </c>
      <c r="Z431" s="147" t="str">
        <f>IF(Протокол!F383="","",Протокол!F383)</f>
        <v/>
      </c>
      <c r="AB431" s="149" t="str">
        <f>IF(Протокол!BD383="","",Протокол!BD383)</f>
        <v/>
      </c>
      <c r="AC431" s="149" t="str">
        <f>IF(Протокол!BE383="","",Протокол!BE383)</f>
        <v/>
      </c>
    </row>
    <row r="432" spans="1:29" x14ac:dyDescent="0.2">
      <c r="A432" s="147">
        <f t="shared" si="7"/>
        <v>0</v>
      </c>
      <c r="B432" s="148">
        <f>IF(Протокол!B384="","",Протокол!B384)</f>
        <v>375</v>
      </c>
      <c r="C432" s="148" t="str">
        <f>IF(Протокол!F384="","",Протокол!C384)</f>
        <v/>
      </c>
      <c r="D432" s="149" t="str">
        <f>IF(Протокол!G384="","",Протокол!G384)</f>
        <v/>
      </c>
      <c r="E432" s="149" t="str">
        <f>IF(Протокол!H384="","",Протокол!H384)</f>
        <v/>
      </c>
      <c r="F432" s="149" t="str">
        <f>IF(Протокол!I384="","",Протокол!I384)</f>
        <v/>
      </c>
      <c r="G432" s="149" t="str">
        <f>IF(Протокол!J384="","",Протокол!J384)</f>
        <v/>
      </c>
      <c r="H432" s="149" t="str">
        <f>IF(Протокол!K384="","",Протокол!K384)</f>
        <v/>
      </c>
      <c r="I432" s="149" t="str">
        <f>IF(Протокол!L384="","",Протокол!L384)</f>
        <v/>
      </c>
      <c r="J432" s="149" t="str">
        <f>IF(Протокол!M384="","",Протокол!M384)</f>
        <v/>
      </c>
      <c r="K432" s="149" t="str">
        <f>IF(Протокол!N384="","",Протокол!N384)</f>
        <v/>
      </c>
      <c r="L432" s="149" t="str">
        <f>IF(Протокол!O384="","",Протокол!O384)</f>
        <v/>
      </c>
      <c r="M432" s="149" t="str">
        <f>IF(Протокол!P384="","",Протокол!P384)</f>
        <v/>
      </c>
      <c r="N432" s="149" t="str">
        <f>IF(Протокол!Q384="","",Протокол!Q384)</f>
        <v/>
      </c>
      <c r="O432" s="149" t="str">
        <f>IF(Протокол!R384="","",Протокол!R384)</f>
        <v/>
      </c>
      <c r="P432" s="149" t="str">
        <f>IF(Протокол!S384="","",Протокол!S384)</f>
        <v/>
      </c>
      <c r="Q432" s="149" t="str">
        <f>IF(Протокол!T384="","",Протокол!T384)</f>
        <v/>
      </c>
      <c r="R432" s="149" t="str">
        <f>IF(Протокол!U384="","",Протокол!U384)</f>
        <v/>
      </c>
      <c r="S432" s="149" t="str">
        <f>IF(Протокол!V384="","",Протокол!V384)</f>
        <v/>
      </c>
      <c r="T432" s="149" t="str">
        <f>IF(Протокол!W384="","",Протокол!W384)</f>
        <v/>
      </c>
      <c r="U432" s="149" t="str">
        <f>IF(Протокол!X384="","",Протокол!X384)</f>
        <v/>
      </c>
      <c r="V432" s="149" t="str">
        <f>IF(Протокол!Y384="","",Протокол!Y384)</f>
        <v/>
      </c>
      <c r="W432" s="149" t="str">
        <f>IF(Протокол!Z384="","",Протокол!Z384)</f>
        <v/>
      </c>
      <c r="X432" s="149" t="str">
        <f>IF(Протокол!AA384="","",Протокол!AA384)</f>
        <v/>
      </c>
      <c r="Y432" s="149" t="str">
        <f>IF(AND(LEN(C432)&gt;0,Z432&gt;0,Z432&lt;21),Протокол!BF384,"")</f>
        <v/>
      </c>
      <c r="Z432" s="147" t="str">
        <f>IF(Протокол!F384="","",Протокол!F384)</f>
        <v/>
      </c>
      <c r="AB432" s="149" t="str">
        <f>IF(Протокол!BD384="","",Протокол!BD384)</f>
        <v/>
      </c>
      <c r="AC432" s="149" t="str">
        <f>IF(Протокол!BE384="","",Протокол!BE384)</f>
        <v/>
      </c>
    </row>
    <row r="433" spans="1:29" x14ac:dyDescent="0.2">
      <c r="A433" s="147">
        <f t="shared" si="7"/>
        <v>0</v>
      </c>
      <c r="B433" s="148">
        <f>IF(Протокол!B385="","",Протокол!B385)</f>
        <v>376</v>
      </c>
      <c r="C433" s="148" t="str">
        <f>IF(Протокол!F385="","",Протокол!C385)</f>
        <v/>
      </c>
      <c r="D433" s="149" t="str">
        <f>IF(Протокол!G385="","",Протокол!G385)</f>
        <v/>
      </c>
      <c r="E433" s="149" t="str">
        <f>IF(Протокол!H385="","",Протокол!H385)</f>
        <v/>
      </c>
      <c r="F433" s="149" t="str">
        <f>IF(Протокол!I385="","",Протокол!I385)</f>
        <v/>
      </c>
      <c r="G433" s="149" t="str">
        <f>IF(Протокол!J385="","",Протокол!J385)</f>
        <v/>
      </c>
      <c r="H433" s="149" t="str">
        <f>IF(Протокол!K385="","",Протокол!K385)</f>
        <v/>
      </c>
      <c r="I433" s="149" t="str">
        <f>IF(Протокол!L385="","",Протокол!L385)</f>
        <v/>
      </c>
      <c r="J433" s="149" t="str">
        <f>IF(Протокол!M385="","",Протокол!M385)</f>
        <v/>
      </c>
      <c r="K433" s="149" t="str">
        <f>IF(Протокол!N385="","",Протокол!N385)</f>
        <v/>
      </c>
      <c r="L433" s="149" t="str">
        <f>IF(Протокол!O385="","",Протокол!O385)</f>
        <v/>
      </c>
      <c r="M433" s="149" t="str">
        <f>IF(Протокол!P385="","",Протокол!P385)</f>
        <v/>
      </c>
      <c r="N433" s="149" t="str">
        <f>IF(Протокол!Q385="","",Протокол!Q385)</f>
        <v/>
      </c>
      <c r="O433" s="149" t="str">
        <f>IF(Протокол!R385="","",Протокол!R385)</f>
        <v/>
      </c>
      <c r="P433" s="149" t="str">
        <f>IF(Протокол!S385="","",Протокол!S385)</f>
        <v/>
      </c>
      <c r="Q433" s="149" t="str">
        <f>IF(Протокол!T385="","",Протокол!T385)</f>
        <v/>
      </c>
      <c r="R433" s="149" t="str">
        <f>IF(Протокол!U385="","",Протокол!U385)</f>
        <v/>
      </c>
      <c r="S433" s="149" t="str">
        <f>IF(Протокол!V385="","",Протокол!V385)</f>
        <v/>
      </c>
      <c r="T433" s="149" t="str">
        <f>IF(Протокол!W385="","",Протокол!W385)</f>
        <v/>
      </c>
      <c r="U433" s="149" t="str">
        <f>IF(Протокол!X385="","",Протокол!X385)</f>
        <v/>
      </c>
      <c r="V433" s="149" t="str">
        <f>IF(Протокол!Y385="","",Протокол!Y385)</f>
        <v/>
      </c>
      <c r="W433" s="149" t="str">
        <f>IF(Протокол!Z385="","",Протокол!Z385)</f>
        <v/>
      </c>
      <c r="X433" s="149" t="str">
        <f>IF(Протокол!AA385="","",Протокол!AA385)</f>
        <v/>
      </c>
      <c r="Y433" s="149" t="str">
        <f>IF(AND(LEN(C433)&gt;0,Z433&gt;0,Z433&lt;21),Протокол!BF385,"")</f>
        <v/>
      </c>
      <c r="Z433" s="147" t="str">
        <f>IF(Протокол!F385="","",Протокол!F385)</f>
        <v/>
      </c>
      <c r="AB433" s="149" t="str">
        <f>IF(Протокол!BD385="","",Протокол!BD385)</f>
        <v/>
      </c>
      <c r="AC433" s="149" t="str">
        <f>IF(Протокол!BE385="","",Протокол!BE385)</f>
        <v/>
      </c>
    </row>
    <row r="434" spans="1:29" x14ac:dyDescent="0.2">
      <c r="A434" s="147">
        <f t="shared" si="7"/>
        <v>0</v>
      </c>
      <c r="B434" s="148">
        <f>IF(Протокол!B386="","",Протокол!B386)</f>
        <v>377</v>
      </c>
      <c r="C434" s="148" t="str">
        <f>IF(Протокол!F386="","",Протокол!C386)</f>
        <v/>
      </c>
      <c r="D434" s="149" t="str">
        <f>IF(Протокол!G386="","",Протокол!G386)</f>
        <v/>
      </c>
      <c r="E434" s="149" t="str">
        <f>IF(Протокол!H386="","",Протокол!H386)</f>
        <v/>
      </c>
      <c r="F434" s="149" t="str">
        <f>IF(Протокол!I386="","",Протокол!I386)</f>
        <v/>
      </c>
      <c r="G434" s="149" t="str">
        <f>IF(Протокол!J386="","",Протокол!J386)</f>
        <v/>
      </c>
      <c r="H434" s="149" t="str">
        <f>IF(Протокол!K386="","",Протокол!K386)</f>
        <v/>
      </c>
      <c r="I434" s="149" t="str">
        <f>IF(Протокол!L386="","",Протокол!L386)</f>
        <v/>
      </c>
      <c r="J434" s="149" t="str">
        <f>IF(Протокол!M386="","",Протокол!M386)</f>
        <v/>
      </c>
      <c r="K434" s="149" t="str">
        <f>IF(Протокол!N386="","",Протокол!N386)</f>
        <v/>
      </c>
      <c r="L434" s="149" t="str">
        <f>IF(Протокол!O386="","",Протокол!O386)</f>
        <v/>
      </c>
      <c r="M434" s="149" t="str">
        <f>IF(Протокол!P386="","",Протокол!P386)</f>
        <v/>
      </c>
      <c r="N434" s="149" t="str">
        <f>IF(Протокол!Q386="","",Протокол!Q386)</f>
        <v/>
      </c>
      <c r="O434" s="149" t="str">
        <f>IF(Протокол!R386="","",Протокол!R386)</f>
        <v/>
      </c>
      <c r="P434" s="149" t="str">
        <f>IF(Протокол!S386="","",Протокол!S386)</f>
        <v/>
      </c>
      <c r="Q434" s="149" t="str">
        <f>IF(Протокол!T386="","",Протокол!T386)</f>
        <v/>
      </c>
      <c r="R434" s="149" t="str">
        <f>IF(Протокол!U386="","",Протокол!U386)</f>
        <v/>
      </c>
      <c r="S434" s="149" t="str">
        <f>IF(Протокол!V386="","",Протокол!V386)</f>
        <v/>
      </c>
      <c r="T434" s="149" t="str">
        <f>IF(Протокол!W386="","",Протокол!W386)</f>
        <v/>
      </c>
      <c r="U434" s="149" t="str">
        <f>IF(Протокол!X386="","",Протокол!X386)</f>
        <v/>
      </c>
      <c r="V434" s="149" t="str">
        <f>IF(Протокол!Y386="","",Протокол!Y386)</f>
        <v/>
      </c>
      <c r="W434" s="149" t="str">
        <f>IF(Протокол!Z386="","",Протокол!Z386)</f>
        <v/>
      </c>
      <c r="X434" s="149" t="str">
        <f>IF(Протокол!AA386="","",Протокол!AA386)</f>
        <v/>
      </c>
      <c r="Y434" s="149" t="str">
        <f>IF(AND(LEN(C434)&gt;0,Z434&gt;0,Z434&lt;21),Протокол!BF386,"")</f>
        <v/>
      </c>
      <c r="Z434" s="147" t="str">
        <f>IF(Протокол!F386="","",Протокол!F386)</f>
        <v/>
      </c>
      <c r="AB434" s="149" t="str">
        <f>IF(Протокол!BD386="","",Протокол!BD386)</f>
        <v/>
      </c>
      <c r="AC434" s="149" t="str">
        <f>IF(Протокол!BE386="","",Протокол!BE386)</f>
        <v/>
      </c>
    </row>
    <row r="435" spans="1:29" x14ac:dyDescent="0.2">
      <c r="A435" s="147">
        <f t="shared" si="7"/>
        <v>0</v>
      </c>
      <c r="B435" s="148">
        <f>IF(Протокол!B387="","",Протокол!B387)</f>
        <v>378</v>
      </c>
      <c r="C435" s="148" t="str">
        <f>IF(Протокол!F387="","",Протокол!C387)</f>
        <v/>
      </c>
      <c r="D435" s="149" t="str">
        <f>IF(Протокол!G387="","",Протокол!G387)</f>
        <v/>
      </c>
      <c r="E435" s="149" t="str">
        <f>IF(Протокол!H387="","",Протокол!H387)</f>
        <v/>
      </c>
      <c r="F435" s="149" t="str">
        <f>IF(Протокол!I387="","",Протокол!I387)</f>
        <v/>
      </c>
      <c r="G435" s="149" t="str">
        <f>IF(Протокол!J387="","",Протокол!J387)</f>
        <v/>
      </c>
      <c r="H435" s="149" t="str">
        <f>IF(Протокол!K387="","",Протокол!K387)</f>
        <v/>
      </c>
      <c r="I435" s="149" t="str">
        <f>IF(Протокол!L387="","",Протокол!L387)</f>
        <v/>
      </c>
      <c r="J435" s="149" t="str">
        <f>IF(Протокол!M387="","",Протокол!M387)</f>
        <v/>
      </c>
      <c r="K435" s="149" t="str">
        <f>IF(Протокол!N387="","",Протокол!N387)</f>
        <v/>
      </c>
      <c r="L435" s="149" t="str">
        <f>IF(Протокол!O387="","",Протокол!O387)</f>
        <v/>
      </c>
      <c r="M435" s="149" t="str">
        <f>IF(Протокол!P387="","",Протокол!P387)</f>
        <v/>
      </c>
      <c r="N435" s="149" t="str">
        <f>IF(Протокол!Q387="","",Протокол!Q387)</f>
        <v/>
      </c>
      <c r="O435" s="149" t="str">
        <f>IF(Протокол!R387="","",Протокол!R387)</f>
        <v/>
      </c>
      <c r="P435" s="149" t="str">
        <f>IF(Протокол!S387="","",Протокол!S387)</f>
        <v/>
      </c>
      <c r="Q435" s="149" t="str">
        <f>IF(Протокол!T387="","",Протокол!T387)</f>
        <v/>
      </c>
      <c r="R435" s="149" t="str">
        <f>IF(Протокол!U387="","",Протокол!U387)</f>
        <v/>
      </c>
      <c r="S435" s="149" t="str">
        <f>IF(Протокол!V387="","",Протокол!V387)</f>
        <v/>
      </c>
      <c r="T435" s="149" t="str">
        <f>IF(Протокол!W387="","",Протокол!W387)</f>
        <v/>
      </c>
      <c r="U435" s="149" t="str">
        <f>IF(Протокол!X387="","",Протокол!X387)</f>
        <v/>
      </c>
      <c r="V435" s="149" t="str">
        <f>IF(Протокол!Y387="","",Протокол!Y387)</f>
        <v/>
      </c>
      <c r="W435" s="149" t="str">
        <f>IF(Протокол!Z387="","",Протокол!Z387)</f>
        <v/>
      </c>
      <c r="X435" s="149" t="str">
        <f>IF(Протокол!AA387="","",Протокол!AA387)</f>
        <v/>
      </c>
      <c r="Y435" s="149" t="str">
        <f>IF(AND(LEN(C435)&gt;0,Z435&gt;0,Z435&lt;21),Протокол!BF387,"")</f>
        <v/>
      </c>
      <c r="Z435" s="147" t="str">
        <f>IF(Протокол!F387="","",Протокол!F387)</f>
        <v/>
      </c>
      <c r="AB435" s="149" t="str">
        <f>IF(Протокол!BD387="","",Протокол!BD387)</f>
        <v/>
      </c>
      <c r="AC435" s="149" t="str">
        <f>IF(Протокол!BE387="","",Протокол!BE387)</f>
        <v/>
      </c>
    </row>
    <row r="436" spans="1:29" x14ac:dyDescent="0.2">
      <c r="A436" s="147">
        <f t="shared" si="7"/>
        <v>0</v>
      </c>
      <c r="B436" s="148">
        <f>IF(Протокол!B388="","",Протокол!B388)</f>
        <v>379</v>
      </c>
      <c r="C436" s="148" t="str">
        <f>IF(Протокол!F388="","",Протокол!C388)</f>
        <v/>
      </c>
      <c r="D436" s="149" t="str">
        <f>IF(Протокол!G388="","",Протокол!G388)</f>
        <v/>
      </c>
      <c r="E436" s="149" t="str">
        <f>IF(Протокол!H388="","",Протокол!H388)</f>
        <v/>
      </c>
      <c r="F436" s="149" t="str">
        <f>IF(Протокол!I388="","",Протокол!I388)</f>
        <v/>
      </c>
      <c r="G436" s="149" t="str">
        <f>IF(Протокол!J388="","",Протокол!J388)</f>
        <v/>
      </c>
      <c r="H436" s="149" t="str">
        <f>IF(Протокол!K388="","",Протокол!K388)</f>
        <v/>
      </c>
      <c r="I436" s="149" t="str">
        <f>IF(Протокол!L388="","",Протокол!L388)</f>
        <v/>
      </c>
      <c r="J436" s="149" t="str">
        <f>IF(Протокол!M388="","",Протокол!M388)</f>
        <v/>
      </c>
      <c r="K436" s="149" t="str">
        <f>IF(Протокол!N388="","",Протокол!N388)</f>
        <v/>
      </c>
      <c r="L436" s="149" t="str">
        <f>IF(Протокол!O388="","",Протокол!O388)</f>
        <v/>
      </c>
      <c r="M436" s="149" t="str">
        <f>IF(Протокол!P388="","",Протокол!P388)</f>
        <v/>
      </c>
      <c r="N436" s="149" t="str">
        <f>IF(Протокол!Q388="","",Протокол!Q388)</f>
        <v/>
      </c>
      <c r="O436" s="149" t="str">
        <f>IF(Протокол!R388="","",Протокол!R388)</f>
        <v/>
      </c>
      <c r="P436" s="149" t="str">
        <f>IF(Протокол!S388="","",Протокол!S388)</f>
        <v/>
      </c>
      <c r="Q436" s="149" t="str">
        <f>IF(Протокол!T388="","",Протокол!T388)</f>
        <v/>
      </c>
      <c r="R436" s="149" t="str">
        <f>IF(Протокол!U388="","",Протокол!U388)</f>
        <v/>
      </c>
      <c r="S436" s="149" t="str">
        <f>IF(Протокол!V388="","",Протокол!V388)</f>
        <v/>
      </c>
      <c r="T436" s="149" t="str">
        <f>IF(Протокол!W388="","",Протокол!W388)</f>
        <v/>
      </c>
      <c r="U436" s="149" t="str">
        <f>IF(Протокол!X388="","",Протокол!X388)</f>
        <v/>
      </c>
      <c r="V436" s="149" t="str">
        <f>IF(Протокол!Y388="","",Протокол!Y388)</f>
        <v/>
      </c>
      <c r="W436" s="149" t="str">
        <f>IF(Протокол!Z388="","",Протокол!Z388)</f>
        <v/>
      </c>
      <c r="X436" s="149" t="str">
        <f>IF(Протокол!AA388="","",Протокол!AA388)</f>
        <v/>
      </c>
      <c r="Y436" s="149" t="str">
        <f>IF(AND(LEN(C436)&gt;0,Z436&gt;0,Z436&lt;21),Протокол!BF388,"")</f>
        <v/>
      </c>
      <c r="Z436" s="147" t="str">
        <f>IF(Протокол!F388="","",Протокол!F388)</f>
        <v/>
      </c>
      <c r="AB436" s="149" t="str">
        <f>IF(Протокол!BD388="","",Протокол!BD388)</f>
        <v/>
      </c>
      <c r="AC436" s="149" t="str">
        <f>IF(Протокол!BE388="","",Протокол!BE388)</f>
        <v/>
      </c>
    </row>
    <row r="437" spans="1:29" x14ac:dyDescent="0.2">
      <c r="A437" s="147">
        <f t="shared" si="7"/>
        <v>0</v>
      </c>
      <c r="B437" s="148">
        <f>IF(Протокол!B389="","",Протокол!B389)</f>
        <v>380</v>
      </c>
      <c r="C437" s="148" t="str">
        <f>IF(Протокол!F389="","",Протокол!C389)</f>
        <v/>
      </c>
      <c r="D437" s="149" t="str">
        <f>IF(Протокол!G389="","",Протокол!G389)</f>
        <v/>
      </c>
      <c r="E437" s="149" t="str">
        <f>IF(Протокол!H389="","",Протокол!H389)</f>
        <v/>
      </c>
      <c r="F437" s="149" t="str">
        <f>IF(Протокол!I389="","",Протокол!I389)</f>
        <v/>
      </c>
      <c r="G437" s="149" t="str">
        <f>IF(Протокол!J389="","",Протокол!J389)</f>
        <v/>
      </c>
      <c r="H437" s="149" t="str">
        <f>IF(Протокол!K389="","",Протокол!K389)</f>
        <v/>
      </c>
      <c r="I437" s="149" t="str">
        <f>IF(Протокол!L389="","",Протокол!L389)</f>
        <v/>
      </c>
      <c r="J437" s="149" t="str">
        <f>IF(Протокол!M389="","",Протокол!M389)</f>
        <v/>
      </c>
      <c r="K437" s="149" t="str">
        <f>IF(Протокол!N389="","",Протокол!N389)</f>
        <v/>
      </c>
      <c r="L437" s="149" t="str">
        <f>IF(Протокол!O389="","",Протокол!O389)</f>
        <v/>
      </c>
      <c r="M437" s="149" t="str">
        <f>IF(Протокол!P389="","",Протокол!P389)</f>
        <v/>
      </c>
      <c r="N437" s="149" t="str">
        <f>IF(Протокол!Q389="","",Протокол!Q389)</f>
        <v/>
      </c>
      <c r="O437" s="149" t="str">
        <f>IF(Протокол!R389="","",Протокол!R389)</f>
        <v/>
      </c>
      <c r="P437" s="149" t="str">
        <f>IF(Протокол!S389="","",Протокол!S389)</f>
        <v/>
      </c>
      <c r="Q437" s="149" t="str">
        <f>IF(Протокол!T389="","",Протокол!T389)</f>
        <v/>
      </c>
      <c r="R437" s="149" t="str">
        <f>IF(Протокол!U389="","",Протокол!U389)</f>
        <v/>
      </c>
      <c r="S437" s="149" t="str">
        <f>IF(Протокол!V389="","",Протокол!V389)</f>
        <v/>
      </c>
      <c r="T437" s="149" t="str">
        <f>IF(Протокол!W389="","",Протокол!W389)</f>
        <v/>
      </c>
      <c r="U437" s="149" t="str">
        <f>IF(Протокол!X389="","",Протокол!X389)</f>
        <v/>
      </c>
      <c r="V437" s="149" t="str">
        <f>IF(Протокол!Y389="","",Протокол!Y389)</f>
        <v/>
      </c>
      <c r="W437" s="149" t="str">
        <f>IF(Протокол!Z389="","",Протокол!Z389)</f>
        <v/>
      </c>
      <c r="X437" s="149" t="str">
        <f>IF(Протокол!AA389="","",Протокол!AA389)</f>
        <v/>
      </c>
      <c r="Y437" s="149" t="str">
        <f>IF(AND(LEN(C437)&gt;0,Z437&gt;0,Z437&lt;21),Протокол!BF389,"")</f>
        <v/>
      </c>
      <c r="Z437" s="147" t="str">
        <f>IF(Протокол!F389="","",Протокол!F389)</f>
        <v/>
      </c>
      <c r="AB437" s="149" t="str">
        <f>IF(Протокол!BD389="","",Протокол!BD389)</f>
        <v/>
      </c>
      <c r="AC437" s="149" t="str">
        <f>IF(Протокол!BE389="","",Протокол!BE389)</f>
        <v/>
      </c>
    </row>
    <row r="438" spans="1:29" x14ac:dyDescent="0.2">
      <c r="A438" s="147">
        <f t="shared" si="7"/>
        <v>0</v>
      </c>
      <c r="B438" s="148">
        <f>IF(Протокол!B390="","",Протокол!B390)</f>
        <v>381</v>
      </c>
      <c r="C438" s="148" t="str">
        <f>IF(Протокол!F390="","",Протокол!C390)</f>
        <v/>
      </c>
      <c r="D438" s="149" t="str">
        <f>IF(Протокол!G390="","",Протокол!G390)</f>
        <v/>
      </c>
      <c r="E438" s="149" t="str">
        <f>IF(Протокол!H390="","",Протокол!H390)</f>
        <v/>
      </c>
      <c r="F438" s="149" t="str">
        <f>IF(Протокол!I390="","",Протокол!I390)</f>
        <v/>
      </c>
      <c r="G438" s="149" t="str">
        <f>IF(Протокол!J390="","",Протокол!J390)</f>
        <v/>
      </c>
      <c r="H438" s="149" t="str">
        <f>IF(Протокол!K390="","",Протокол!K390)</f>
        <v/>
      </c>
      <c r="I438" s="149" t="str">
        <f>IF(Протокол!L390="","",Протокол!L390)</f>
        <v/>
      </c>
      <c r="J438" s="149" t="str">
        <f>IF(Протокол!M390="","",Протокол!M390)</f>
        <v/>
      </c>
      <c r="K438" s="149" t="str">
        <f>IF(Протокол!N390="","",Протокол!N390)</f>
        <v/>
      </c>
      <c r="L438" s="149" t="str">
        <f>IF(Протокол!O390="","",Протокол!O390)</f>
        <v/>
      </c>
      <c r="M438" s="149" t="str">
        <f>IF(Протокол!P390="","",Протокол!P390)</f>
        <v/>
      </c>
      <c r="N438" s="149" t="str">
        <f>IF(Протокол!Q390="","",Протокол!Q390)</f>
        <v/>
      </c>
      <c r="O438" s="149" t="str">
        <f>IF(Протокол!R390="","",Протокол!R390)</f>
        <v/>
      </c>
      <c r="P438" s="149" t="str">
        <f>IF(Протокол!S390="","",Протокол!S390)</f>
        <v/>
      </c>
      <c r="Q438" s="149" t="str">
        <f>IF(Протокол!T390="","",Протокол!T390)</f>
        <v/>
      </c>
      <c r="R438" s="149" t="str">
        <f>IF(Протокол!U390="","",Протокол!U390)</f>
        <v/>
      </c>
      <c r="S438" s="149" t="str">
        <f>IF(Протокол!V390="","",Протокол!V390)</f>
        <v/>
      </c>
      <c r="T438" s="149" t="str">
        <f>IF(Протокол!W390="","",Протокол!W390)</f>
        <v/>
      </c>
      <c r="U438" s="149" t="str">
        <f>IF(Протокол!X390="","",Протокол!X390)</f>
        <v/>
      </c>
      <c r="V438" s="149" t="str">
        <f>IF(Протокол!Y390="","",Протокол!Y390)</f>
        <v/>
      </c>
      <c r="W438" s="149" t="str">
        <f>IF(Протокол!Z390="","",Протокол!Z390)</f>
        <v/>
      </c>
      <c r="X438" s="149" t="str">
        <f>IF(Протокол!AA390="","",Протокол!AA390)</f>
        <v/>
      </c>
      <c r="Y438" s="149" t="str">
        <f>IF(AND(LEN(C438)&gt;0,Z438&gt;0,Z438&lt;21),Протокол!BF390,"")</f>
        <v/>
      </c>
      <c r="Z438" s="147" t="str">
        <f>IF(Протокол!F390="","",Протокол!F390)</f>
        <v/>
      </c>
      <c r="AB438" s="149" t="str">
        <f>IF(Протокол!BD390="","",Протокол!BD390)</f>
        <v/>
      </c>
      <c r="AC438" s="149" t="str">
        <f>IF(Протокол!BE390="","",Протокол!BE390)</f>
        <v/>
      </c>
    </row>
    <row r="439" spans="1:29" x14ac:dyDescent="0.2">
      <c r="A439" s="147">
        <f t="shared" si="7"/>
        <v>0</v>
      </c>
      <c r="B439" s="148">
        <f>IF(Протокол!B391="","",Протокол!B391)</f>
        <v>382</v>
      </c>
      <c r="C439" s="148" t="str">
        <f>IF(Протокол!F391="","",Протокол!C391)</f>
        <v/>
      </c>
      <c r="D439" s="149" t="str">
        <f>IF(Протокол!G391="","",Протокол!G391)</f>
        <v/>
      </c>
      <c r="E439" s="149" t="str">
        <f>IF(Протокол!H391="","",Протокол!H391)</f>
        <v/>
      </c>
      <c r="F439" s="149" t="str">
        <f>IF(Протокол!I391="","",Протокол!I391)</f>
        <v/>
      </c>
      <c r="G439" s="149" t="str">
        <f>IF(Протокол!J391="","",Протокол!J391)</f>
        <v/>
      </c>
      <c r="H439" s="149" t="str">
        <f>IF(Протокол!K391="","",Протокол!K391)</f>
        <v/>
      </c>
      <c r="I439" s="149" t="str">
        <f>IF(Протокол!L391="","",Протокол!L391)</f>
        <v/>
      </c>
      <c r="J439" s="149" t="str">
        <f>IF(Протокол!M391="","",Протокол!M391)</f>
        <v/>
      </c>
      <c r="K439" s="149" t="str">
        <f>IF(Протокол!N391="","",Протокол!N391)</f>
        <v/>
      </c>
      <c r="L439" s="149" t="str">
        <f>IF(Протокол!O391="","",Протокол!O391)</f>
        <v/>
      </c>
      <c r="M439" s="149" t="str">
        <f>IF(Протокол!P391="","",Протокол!P391)</f>
        <v/>
      </c>
      <c r="N439" s="149" t="str">
        <f>IF(Протокол!Q391="","",Протокол!Q391)</f>
        <v/>
      </c>
      <c r="O439" s="149" t="str">
        <f>IF(Протокол!R391="","",Протокол!R391)</f>
        <v/>
      </c>
      <c r="P439" s="149" t="str">
        <f>IF(Протокол!S391="","",Протокол!S391)</f>
        <v/>
      </c>
      <c r="Q439" s="149" t="str">
        <f>IF(Протокол!T391="","",Протокол!T391)</f>
        <v/>
      </c>
      <c r="R439" s="149" t="str">
        <f>IF(Протокол!U391="","",Протокол!U391)</f>
        <v/>
      </c>
      <c r="S439" s="149" t="str">
        <f>IF(Протокол!V391="","",Протокол!V391)</f>
        <v/>
      </c>
      <c r="T439" s="149" t="str">
        <f>IF(Протокол!W391="","",Протокол!W391)</f>
        <v/>
      </c>
      <c r="U439" s="149" t="str">
        <f>IF(Протокол!X391="","",Протокол!X391)</f>
        <v/>
      </c>
      <c r="V439" s="149" t="str">
        <f>IF(Протокол!Y391="","",Протокол!Y391)</f>
        <v/>
      </c>
      <c r="W439" s="149" t="str">
        <f>IF(Протокол!Z391="","",Протокол!Z391)</f>
        <v/>
      </c>
      <c r="X439" s="149" t="str">
        <f>IF(Протокол!AA391="","",Протокол!AA391)</f>
        <v/>
      </c>
      <c r="Y439" s="149" t="str">
        <f>IF(AND(LEN(C439)&gt;0,Z439&gt;0,Z439&lt;21),Протокол!BF391,"")</f>
        <v/>
      </c>
      <c r="Z439" s="147" t="str">
        <f>IF(Протокол!F391="","",Протокол!F391)</f>
        <v/>
      </c>
      <c r="AB439" s="149" t="str">
        <f>IF(Протокол!BD391="","",Протокол!BD391)</f>
        <v/>
      </c>
      <c r="AC439" s="149" t="str">
        <f>IF(Протокол!BE391="","",Протокол!BE391)</f>
        <v/>
      </c>
    </row>
    <row r="440" spans="1:29" x14ac:dyDescent="0.2">
      <c r="A440" s="147">
        <f t="shared" si="7"/>
        <v>0</v>
      </c>
      <c r="B440" s="148">
        <f>IF(Протокол!B392="","",Протокол!B392)</f>
        <v>383</v>
      </c>
      <c r="C440" s="148" t="str">
        <f>IF(Протокол!F392="","",Протокол!C392)</f>
        <v/>
      </c>
      <c r="D440" s="149" t="str">
        <f>IF(Протокол!G392="","",Протокол!G392)</f>
        <v/>
      </c>
      <c r="E440" s="149" t="str">
        <f>IF(Протокол!H392="","",Протокол!H392)</f>
        <v/>
      </c>
      <c r="F440" s="149" t="str">
        <f>IF(Протокол!I392="","",Протокол!I392)</f>
        <v/>
      </c>
      <c r="G440" s="149" t="str">
        <f>IF(Протокол!J392="","",Протокол!J392)</f>
        <v/>
      </c>
      <c r="H440" s="149" t="str">
        <f>IF(Протокол!K392="","",Протокол!K392)</f>
        <v/>
      </c>
      <c r="I440" s="149" t="str">
        <f>IF(Протокол!L392="","",Протокол!L392)</f>
        <v/>
      </c>
      <c r="J440" s="149" t="str">
        <f>IF(Протокол!M392="","",Протокол!M392)</f>
        <v/>
      </c>
      <c r="K440" s="149" t="str">
        <f>IF(Протокол!N392="","",Протокол!N392)</f>
        <v/>
      </c>
      <c r="L440" s="149" t="str">
        <f>IF(Протокол!O392="","",Протокол!O392)</f>
        <v/>
      </c>
      <c r="M440" s="149" t="str">
        <f>IF(Протокол!P392="","",Протокол!P392)</f>
        <v/>
      </c>
      <c r="N440" s="149" t="str">
        <f>IF(Протокол!Q392="","",Протокол!Q392)</f>
        <v/>
      </c>
      <c r="O440" s="149" t="str">
        <f>IF(Протокол!R392="","",Протокол!R392)</f>
        <v/>
      </c>
      <c r="P440" s="149" t="str">
        <f>IF(Протокол!S392="","",Протокол!S392)</f>
        <v/>
      </c>
      <c r="Q440" s="149" t="str">
        <f>IF(Протокол!T392="","",Протокол!T392)</f>
        <v/>
      </c>
      <c r="R440" s="149" t="str">
        <f>IF(Протокол!U392="","",Протокол!U392)</f>
        <v/>
      </c>
      <c r="S440" s="149" t="str">
        <f>IF(Протокол!V392="","",Протокол!V392)</f>
        <v/>
      </c>
      <c r="T440" s="149" t="str">
        <f>IF(Протокол!W392="","",Протокол!W392)</f>
        <v/>
      </c>
      <c r="U440" s="149" t="str">
        <f>IF(Протокол!X392="","",Протокол!X392)</f>
        <v/>
      </c>
      <c r="V440" s="149" t="str">
        <f>IF(Протокол!Y392="","",Протокол!Y392)</f>
        <v/>
      </c>
      <c r="W440" s="149" t="str">
        <f>IF(Протокол!Z392="","",Протокол!Z392)</f>
        <v/>
      </c>
      <c r="X440" s="149" t="str">
        <f>IF(Протокол!AA392="","",Протокол!AA392)</f>
        <v/>
      </c>
      <c r="Y440" s="149" t="str">
        <f>IF(AND(LEN(C440)&gt;0,Z440&gt;0,Z440&lt;21),Протокол!BF392,"")</f>
        <v/>
      </c>
      <c r="Z440" s="147" t="str">
        <f>IF(Протокол!F392="","",Протокол!F392)</f>
        <v/>
      </c>
      <c r="AB440" s="149" t="str">
        <f>IF(Протокол!BD392="","",Протокол!BD392)</f>
        <v/>
      </c>
      <c r="AC440" s="149" t="str">
        <f>IF(Протокол!BE392="","",Протокол!BE392)</f>
        <v/>
      </c>
    </row>
    <row r="441" spans="1:29" x14ac:dyDescent="0.2">
      <c r="A441" s="147">
        <f t="shared" si="7"/>
        <v>0</v>
      </c>
      <c r="B441" s="148">
        <f>IF(Протокол!B393="","",Протокол!B393)</f>
        <v>384</v>
      </c>
      <c r="C441" s="148" t="str">
        <f>IF(Протокол!F393="","",Протокол!C393)</f>
        <v/>
      </c>
      <c r="D441" s="149" t="str">
        <f>IF(Протокол!G393="","",Протокол!G393)</f>
        <v/>
      </c>
      <c r="E441" s="149" t="str">
        <f>IF(Протокол!H393="","",Протокол!H393)</f>
        <v/>
      </c>
      <c r="F441" s="149" t="str">
        <f>IF(Протокол!I393="","",Протокол!I393)</f>
        <v/>
      </c>
      <c r="G441" s="149" t="str">
        <f>IF(Протокол!J393="","",Протокол!J393)</f>
        <v/>
      </c>
      <c r="H441" s="149" t="str">
        <f>IF(Протокол!K393="","",Протокол!K393)</f>
        <v/>
      </c>
      <c r="I441" s="149" t="str">
        <f>IF(Протокол!L393="","",Протокол!L393)</f>
        <v/>
      </c>
      <c r="J441" s="149" t="str">
        <f>IF(Протокол!M393="","",Протокол!M393)</f>
        <v/>
      </c>
      <c r="K441" s="149" t="str">
        <f>IF(Протокол!N393="","",Протокол!N393)</f>
        <v/>
      </c>
      <c r="L441" s="149" t="str">
        <f>IF(Протокол!O393="","",Протокол!O393)</f>
        <v/>
      </c>
      <c r="M441" s="149" t="str">
        <f>IF(Протокол!P393="","",Протокол!P393)</f>
        <v/>
      </c>
      <c r="N441" s="149" t="str">
        <f>IF(Протокол!Q393="","",Протокол!Q393)</f>
        <v/>
      </c>
      <c r="O441" s="149" t="str">
        <f>IF(Протокол!R393="","",Протокол!R393)</f>
        <v/>
      </c>
      <c r="P441" s="149" t="str">
        <f>IF(Протокол!S393="","",Протокол!S393)</f>
        <v/>
      </c>
      <c r="Q441" s="149" t="str">
        <f>IF(Протокол!T393="","",Протокол!T393)</f>
        <v/>
      </c>
      <c r="R441" s="149" t="str">
        <f>IF(Протокол!U393="","",Протокол!U393)</f>
        <v/>
      </c>
      <c r="S441" s="149" t="str">
        <f>IF(Протокол!V393="","",Протокол!V393)</f>
        <v/>
      </c>
      <c r="T441" s="149" t="str">
        <f>IF(Протокол!W393="","",Протокол!W393)</f>
        <v/>
      </c>
      <c r="U441" s="149" t="str">
        <f>IF(Протокол!X393="","",Протокол!X393)</f>
        <v/>
      </c>
      <c r="V441" s="149" t="str">
        <f>IF(Протокол!Y393="","",Протокол!Y393)</f>
        <v/>
      </c>
      <c r="W441" s="149" t="str">
        <f>IF(Протокол!Z393="","",Протокол!Z393)</f>
        <v/>
      </c>
      <c r="X441" s="149" t="str">
        <f>IF(Протокол!AA393="","",Протокол!AA393)</f>
        <v/>
      </c>
      <c r="Y441" s="149" t="str">
        <f>IF(AND(LEN(C441)&gt;0,Z441&gt;0,Z441&lt;21),Протокол!BF393,"")</f>
        <v/>
      </c>
      <c r="Z441" s="147" t="str">
        <f>IF(Протокол!F393="","",Протокол!F393)</f>
        <v/>
      </c>
      <c r="AB441" s="149" t="str">
        <f>IF(Протокол!BD393="","",Протокол!BD393)</f>
        <v/>
      </c>
      <c r="AC441" s="149" t="str">
        <f>IF(Протокол!BE393="","",Протокол!BE393)</f>
        <v/>
      </c>
    </row>
    <row r="442" spans="1:29" x14ac:dyDescent="0.2">
      <c r="A442" s="147">
        <f t="shared" si="7"/>
        <v>0</v>
      </c>
      <c r="B442" s="148">
        <f>IF(Протокол!B394="","",Протокол!B394)</f>
        <v>385</v>
      </c>
      <c r="C442" s="148" t="str">
        <f>IF(Протокол!F394="","",Протокол!C394)</f>
        <v/>
      </c>
      <c r="D442" s="149" t="str">
        <f>IF(Протокол!G394="","",Протокол!G394)</f>
        <v/>
      </c>
      <c r="E442" s="149" t="str">
        <f>IF(Протокол!H394="","",Протокол!H394)</f>
        <v/>
      </c>
      <c r="F442" s="149" t="str">
        <f>IF(Протокол!I394="","",Протокол!I394)</f>
        <v/>
      </c>
      <c r="G442" s="149" t="str">
        <f>IF(Протокол!J394="","",Протокол!J394)</f>
        <v/>
      </c>
      <c r="H442" s="149" t="str">
        <f>IF(Протокол!K394="","",Протокол!K394)</f>
        <v/>
      </c>
      <c r="I442" s="149" t="str">
        <f>IF(Протокол!L394="","",Протокол!L394)</f>
        <v/>
      </c>
      <c r="J442" s="149" t="str">
        <f>IF(Протокол!M394="","",Протокол!M394)</f>
        <v/>
      </c>
      <c r="K442" s="149" t="str">
        <f>IF(Протокол!N394="","",Протокол!N394)</f>
        <v/>
      </c>
      <c r="L442" s="149" t="str">
        <f>IF(Протокол!O394="","",Протокол!O394)</f>
        <v/>
      </c>
      <c r="M442" s="149" t="str">
        <f>IF(Протокол!P394="","",Протокол!P394)</f>
        <v/>
      </c>
      <c r="N442" s="149" t="str">
        <f>IF(Протокол!Q394="","",Протокол!Q394)</f>
        <v/>
      </c>
      <c r="O442" s="149" t="str">
        <f>IF(Протокол!R394="","",Протокол!R394)</f>
        <v/>
      </c>
      <c r="P442" s="149" t="str">
        <f>IF(Протокол!S394="","",Протокол!S394)</f>
        <v/>
      </c>
      <c r="Q442" s="149" t="str">
        <f>IF(Протокол!T394="","",Протокол!T394)</f>
        <v/>
      </c>
      <c r="R442" s="149" t="str">
        <f>IF(Протокол!U394="","",Протокол!U394)</f>
        <v/>
      </c>
      <c r="S442" s="149" t="str">
        <f>IF(Протокол!V394="","",Протокол!V394)</f>
        <v/>
      </c>
      <c r="T442" s="149" t="str">
        <f>IF(Протокол!W394="","",Протокол!W394)</f>
        <v/>
      </c>
      <c r="U442" s="149" t="str">
        <f>IF(Протокол!X394="","",Протокол!X394)</f>
        <v/>
      </c>
      <c r="V442" s="149" t="str">
        <f>IF(Протокол!Y394="","",Протокол!Y394)</f>
        <v/>
      </c>
      <c r="W442" s="149" t="str">
        <f>IF(Протокол!Z394="","",Протокол!Z394)</f>
        <v/>
      </c>
      <c r="X442" s="149" t="str">
        <f>IF(Протокол!AA394="","",Протокол!AA394)</f>
        <v/>
      </c>
      <c r="Y442" s="149" t="str">
        <f>IF(AND(LEN(C442)&gt;0,Z442&gt;0,Z442&lt;21),Протокол!BF394,"")</f>
        <v/>
      </c>
      <c r="Z442" s="147" t="str">
        <f>IF(Протокол!F394="","",Протокол!F394)</f>
        <v/>
      </c>
      <c r="AB442" s="149" t="str">
        <f>IF(Протокол!BD394="","",Протокол!BD394)</f>
        <v/>
      </c>
      <c r="AC442" s="149" t="str">
        <f>IF(Протокол!BE394="","",Протокол!BE394)</f>
        <v/>
      </c>
    </row>
    <row r="443" spans="1:29" x14ac:dyDescent="0.2">
      <c r="A443" s="147">
        <f t="shared" si="7"/>
        <v>0</v>
      </c>
      <c r="B443" s="148">
        <f>IF(Протокол!B395="","",Протокол!B395)</f>
        <v>386</v>
      </c>
      <c r="C443" s="148" t="str">
        <f>IF(Протокол!F395="","",Протокол!C395)</f>
        <v/>
      </c>
      <c r="D443" s="149" t="str">
        <f>IF(Протокол!G395="","",Протокол!G395)</f>
        <v/>
      </c>
      <c r="E443" s="149" t="str">
        <f>IF(Протокол!H395="","",Протокол!H395)</f>
        <v/>
      </c>
      <c r="F443" s="149" t="str">
        <f>IF(Протокол!I395="","",Протокол!I395)</f>
        <v/>
      </c>
      <c r="G443" s="149" t="str">
        <f>IF(Протокол!J395="","",Протокол!J395)</f>
        <v/>
      </c>
      <c r="H443" s="149" t="str">
        <f>IF(Протокол!K395="","",Протокол!K395)</f>
        <v/>
      </c>
      <c r="I443" s="149" t="str">
        <f>IF(Протокол!L395="","",Протокол!L395)</f>
        <v/>
      </c>
      <c r="J443" s="149" t="str">
        <f>IF(Протокол!M395="","",Протокол!M395)</f>
        <v/>
      </c>
      <c r="K443" s="149" t="str">
        <f>IF(Протокол!N395="","",Протокол!N395)</f>
        <v/>
      </c>
      <c r="L443" s="149" t="str">
        <f>IF(Протокол!O395="","",Протокол!O395)</f>
        <v/>
      </c>
      <c r="M443" s="149" t="str">
        <f>IF(Протокол!P395="","",Протокол!P395)</f>
        <v/>
      </c>
      <c r="N443" s="149" t="str">
        <f>IF(Протокол!Q395="","",Протокол!Q395)</f>
        <v/>
      </c>
      <c r="O443" s="149" t="str">
        <f>IF(Протокол!R395="","",Протокол!R395)</f>
        <v/>
      </c>
      <c r="P443" s="149" t="str">
        <f>IF(Протокол!S395="","",Протокол!S395)</f>
        <v/>
      </c>
      <c r="Q443" s="149" t="str">
        <f>IF(Протокол!T395="","",Протокол!T395)</f>
        <v/>
      </c>
      <c r="R443" s="149" t="str">
        <f>IF(Протокол!U395="","",Протокол!U395)</f>
        <v/>
      </c>
      <c r="S443" s="149" t="str">
        <f>IF(Протокол!V395="","",Протокол!V395)</f>
        <v/>
      </c>
      <c r="T443" s="149" t="str">
        <f>IF(Протокол!W395="","",Протокол!W395)</f>
        <v/>
      </c>
      <c r="U443" s="149" t="str">
        <f>IF(Протокол!X395="","",Протокол!X395)</f>
        <v/>
      </c>
      <c r="V443" s="149" t="str">
        <f>IF(Протокол!Y395="","",Протокол!Y395)</f>
        <v/>
      </c>
      <c r="W443" s="149" t="str">
        <f>IF(Протокол!Z395="","",Протокол!Z395)</f>
        <v/>
      </c>
      <c r="X443" s="149" t="str">
        <f>IF(Протокол!AA395="","",Протокол!AA395)</f>
        <v/>
      </c>
      <c r="Y443" s="149" t="str">
        <f>IF(AND(LEN(C443)&gt;0,Z443&gt;0,Z443&lt;21),Протокол!BF395,"")</f>
        <v/>
      </c>
      <c r="Z443" s="147" t="str">
        <f>IF(Протокол!F395="","",Протокол!F395)</f>
        <v/>
      </c>
      <c r="AB443" s="149" t="str">
        <f>IF(Протокол!BD395="","",Протокол!BD395)</f>
        <v/>
      </c>
      <c r="AC443" s="149" t="str">
        <f>IF(Протокол!BE395="","",Протокол!BE395)</f>
        <v/>
      </c>
    </row>
    <row r="444" spans="1:29" x14ac:dyDescent="0.2">
      <c r="A444" s="147">
        <f t="shared" si="7"/>
        <v>0</v>
      </c>
      <c r="B444" s="148">
        <f>IF(Протокол!B396="","",Протокол!B396)</f>
        <v>387</v>
      </c>
      <c r="C444" s="148" t="str">
        <f>IF(Протокол!F396="","",Протокол!C396)</f>
        <v/>
      </c>
      <c r="D444" s="149" t="str">
        <f>IF(Протокол!G396="","",Протокол!G396)</f>
        <v/>
      </c>
      <c r="E444" s="149" t="str">
        <f>IF(Протокол!H396="","",Протокол!H396)</f>
        <v/>
      </c>
      <c r="F444" s="149" t="str">
        <f>IF(Протокол!I396="","",Протокол!I396)</f>
        <v/>
      </c>
      <c r="G444" s="149" t="str">
        <f>IF(Протокол!J396="","",Протокол!J396)</f>
        <v/>
      </c>
      <c r="H444" s="149" t="str">
        <f>IF(Протокол!K396="","",Протокол!K396)</f>
        <v/>
      </c>
      <c r="I444" s="149" t="str">
        <f>IF(Протокол!L396="","",Протокол!L396)</f>
        <v/>
      </c>
      <c r="J444" s="149" t="str">
        <f>IF(Протокол!M396="","",Протокол!M396)</f>
        <v/>
      </c>
      <c r="K444" s="149" t="str">
        <f>IF(Протокол!N396="","",Протокол!N396)</f>
        <v/>
      </c>
      <c r="L444" s="149" t="str">
        <f>IF(Протокол!O396="","",Протокол!O396)</f>
        <v/>
      </c>
      <c r="M444" s="149" t="str">
        <f>IF(Протокол!P396="","",Протокол!P396)</f>
        <v/>
      </c>
      <c r="N444" s="149" t="str">
        <f>IF(Протокол!Q396="","",Протокол!Q396)</f>
        <v/>
      </c>
      <c r="O444" s="149" t="str">
        <f>IF(Протокол!R396="","",Протокол!R396)</f>
        <v/>
      </c>
      <c r="P444" s="149" t="str">
        <f>IF(Протокол!S396="","",Протокол!S396)</f>
        <v/>
      </c>
      <c r="Q444" s="149" t="str">
        <f>IF(Протокол!T396="","",Протокол!T396)</f>
        <v/>
      </c>
      <c r="R444" s="149" t="str">
        <f>IF(Протокол!U396="","",Протокол!U396)</f>
        <v/>
      </c>
      <c r="S444" s="149" t="str">
        <f>IF(Протокол!V396="","",Протокол!V396)</f>
        <v/>
      </c>
      <c r="T444" s="149" t="str">
        <f>IF(Протокол!W396="","",Протокол!W396)</f>
        <v/>
      </c>
      <c r="U444" s="149" t="str">
        <f>IF(Протокол!X396="","",Протокол!X396)</f>
        <v/>
      </c>
      <c r="V444" s="149" t="str">
        <f>IF(Протокол!Y396="","",Протокол!Y396)</f>
        <v/>
      </c>
      <c r="W444" s="149" t="str">
        <f>IF(Протокол!Z396="","",Протокол!Z396)</f>
        <v/>
      </c>
      <c r="X444" s="149" t="str">
        <f>IF(Протокол!AA396="","",Протокол!AA396)</f>
        <v/>
      </c>
      <c r="Y444" s="149" t="str">
        <f>IF(AND(LEN(C444)&gt;0,Z444&gt;0,Z444&lt;21),Протокол!BF396,"")</f>
        <v/>
      </c>
      <c r="Z444" s="147" t="str">
        <f>IF(Протокол!F396="","",Протокол!F396)</f>
        <v/>
      </c>
      <c r="AB444" s="149" t="str">
        <f>IF(Протокол!BD396="","",Протокол!BD396)</f>
        <v/>
      </c>
      <c r="AC444" s="149" t="str">
        <f>IF(Протокол!BE396="","",Протокол!BE396)</f>
        <v/>
      </c>
    </row>
    <row r="445" spans="1:29" x14ac:dyDescent="0.2">
      <c r="A445" s="147">
        <f t="shared" si="7"/>
        <v>0</v>
      </c>
      <c r="B445" s="148">
        <f>IF(Протокол!B397="","",Протокол!B397)</f>
        <v>388</v>
      </c>
      <c r="C445" s="148" t="str">
        <f>IF(Протокол!F397="","",Протокол!C397)</f>
        <v/>
      </c>
      <c r="D445" s="149" t="str">
        <f>IF(Протокол!G397="","",Протокол!G397)</f>
        <v/>
      </c>
      <c r="E445" s="149" t="str">
        <f>IF(Протокол!H397="","",Протокол!H397)</f>
        <v/>
      </c>
      <c r="F445" s="149" t="str">
        <f>IF(Протокол!I397="","",Протокол!I397)</f>
        <v/>
      </c>
      <c r="G445" s="149" t="str">
        <f>IF(Протокол!J397="","",Протокол!J397)</f>
        <v/>
      </c>
      <c r="H445" s="149" t="str">
        <f>IF(Протокол!K397="","",Протокол!K397)</f>
        <v/>
      </c>
      <c r="I445" s="149" t="str">
        <f>IF(Протокол!L397="","",Протокол!L397)</f>
        <v/>
      </c>
      <c r="J445" s="149" t="str">
        <f>IF(Протокол!M397="","",Протокол!M397)</f>
        <v/>
      </c>
      <c r="K445" s="149" t="str">
        <f>IF(Протокол!N397="","",Протокол!N397)</f>
        <v/>
      </c>
      <c r="L445" s="149" t="str">
        <f>IF(Протокол!O397="","",Протокол!O397)</f>
        <v/>
      </c>
      <c r="M445" s="149" t="str">
        <f>IF(Протокол!P397="","",Протокол!P397)</f>
        <v/>
      </c>
      <c r="N445" s="149" t="str">
        <f>IF(Протокол!Q397="","",Протокол!Q397)</f>
        <v/>
      </c>
      <c r="O445" s="149" t="str">
        <f>IF(Протокол!R397="","",Протокол!R397)</f>
        <v/>
      </c>
      <c r="P445" s="149" t="str">
        <f>IF(Протокол!S397="","",Протокол!S397)</f>
        <v/>
      </c>
      <c r="Q445" s="149" t="str">
        <f>IF(Протокол!T397="","",Протокол!T397)</f>
        <v/>
      </c>
      <c r="R445" s="149" t="str">
        <f>IF(Протокол!U397="","",Протокол!U397)</f>
        <v/>
      </c>
      <c r="S445" s="149" t="str">
        <f>IF(Протокол!V397="","",Протокол!V397)</f>
        <v/>
      </c>
      <c r="T445" s="149" t="str">
        <f>IF(Протокол!W397="","",Протокол!W397)</f>
        <v/>
      </c>
      <c r="U445" s="149" t="str">
        <f>IF(Протокол!X397="","",Протокол!X397)</f>
        <v/>
      </c>
      <c r="V445" s="149" t="str">
        <f>IF(Протокол!Y397="","",Протокол!Y397)</f>
        <v/>
      </c>
      <c r="W445" s="149" t="str">
        <f>IF(Протокол!Z397="","",Протокол!Z397)</f>
        <v/>
      </c>
      <c r="X445" s="149" t="str">
        <f>IF(Протокол!AA397="","",Протокол!AA397)</f>
        <v/>
      </c>
      <c r="Y445" s="149" t="str">
        <f>IF(AND(LEN(C445)&gt;0,Z445&gt;0,Z445&lt;21),Протокол!BF397,"")</f>
        <v/>
      </c>
      <c r="Z445" s="147" t="str">
        <f>IF(Протокол!F397="","",Протокол!F397)</f>
        <v/>
      </c>
      <c r="AB445" s="149" t="str">
        <f>IF(Протокол!BD397="","",Протокол!BD397)</f>
        <v/>
      </c>
      <c r="AC445" s="149" t="str">
        <f>IF(Протокол!BE397="","",Протокол!BE397)</f>
        <v/>
      </c>
    </row>
    <row r="446" spans="1:29" x14ac:dyDescent="0.2">
      <c r="A446" s="147">
        <f t="shared" si="7"/>
        <v>0</v>
      </c>
      <c r="B446" s="148">
        <f>IF(Протокол!B398="","",Протокол!B398)</f>
        <v>389</v>
      </c>
      <c r="C446" s="148" t="str">
        <f>IF(Протокол!F398="","",Протокол!C398)</f>
        <v/>
      </c>
      <c r="D446" s="149" t="str">
        <f>IF(Протокол!G398="","",Протокол!G398)</f>
        <v/>
      </c>
      <c r="E446" s="149" t="str">
        <f>IF(Протокол!H398="","",Протокол!H398)</f>
        <v/>
      </c>
      <c r="F446" s="149" t="str">
        <f>IF(Протокол!I398="","",Протокол!I398)</f>
        <v/>
      </c>
      <c r="G446" s="149" t="str">
        <f>IF(Протокол!J398="","",Протокол!J398)</f>
        <v/>
      </c>
      <c r="H446" s="149" t="str">
        <f>IF(Протокол!K398="","",Протокол!K398)</f>
        <v/>
      </c>
      <c r="I446" s="149" t="str">
        <f>IF(Протокол!L398="","",Протокол!L398)</f>
        <v/>
      </c>
      <c r="J446" s="149" t="str">
        <f>IF(Протокол!M398="","",Протокол!M398)</f>
        <v/>
      </c>
      <c r="K446" s="149" t="str">
        <f>IF(Протокол!N398="","",Протокол!N398)</f>
        <v/>
      </c>
      <c r="L446" s="149" t="str">
        <f>IF(Протокол!O398="","",Протокол!O398)</f>
        <v/>
      </c>
      <c r="M446" s="149" t="str">
        <f>IF(Протокол!P398="","",Протокол!P398)</f>
        <v/>
      </c>
      <c r="N446" s="149" t="str">
        <f>IF(Протокол!Q398="","",Протокол!Q398)</f>
        <v/>
      </c>
      <c r="O446" s="149" t="str">
        <f>IF(Протокол!R398="","",Протокол!R398)</f>
        <v/>
      </c>
      <c r="P446" s="149" t="str">
        <f>IF(Протокол!S398="","",Протокол!S398)</f>
        <v/>
      </c>
      <c r="Q446" s="149" t="str">
        <f>IF(Протокол!T398="","",Протокол!T398)</f>
        <v/>
      </c>
      <c r="R446" s="149" t="str">
        <f>IF(Протокол!U398="","",Протокол!U398)</f>
        <v/>
      </c>
      <c r="S446" s="149" t="str">
        <f>IF(Протокол!V398="","",Протокол!V398)</f>
        <v/>
      </c>
      <c r="T446" s="149" t="str">
        <f>IF(Протокол!W398="","",Протокол!W398)</f>
        <v/>
      </c>
      <c r="U446" s="149" t="str">
        <f>IF(Протокол!X398="","",Протокол!X398)</f>
        <v/>
      </c>
      <c r="V446" s="149" t="str">
        <f>IF(Протокол!Y398="","",Протокол!Y398)</f>
        <v/>
      </c>
      <c r="W446" s="149" t="str">
        <f>IF(Протокол!Z398="","",Протокол!Z398)</f>
        <v/>
      </c>
      <c r="X446" s="149" t="str">
        <f>IF(Протокол!AA398="","",Протокол!AA398)</f>
        <v/>
      </c>
      <c r="Y446" s="149" t="str">
        <f>IF(AND(LEN(C446)&gt;0,Z446&gt;0,Z446&lt;21),Протокол!BF398,"")</f>
        <v/>
      </c>
      <c r="Z446" s="147" t="str">
        <f>IF(Протокол!F398="","",Протокол!F398)</f>
        <v/>
      </c>
      <c r="AB446" s="149" t="str">
        <f>IF(Протокол!BD398="","",Протокол!BD398)</f>
        <v/>
      </c>
      <c r="AC446" s="149" t="str">
        <f>IF(Протокол!BE398="","",Протокол!BE398)</f>
        <v/>
      </c>
    </row>
    <row r="447" spans="1:29" x14ac:dyDescent="0.2">
      <c r="A447" s="147">
        <f t="shared" si="7"/>
        <v>0</v>
      </c>
      <c r="B447" s="148">
        <f>IF(Протокол!B399="","",Протокол!B399)</f>
        <v>390</v>
      </c>
      <c r="C447" s="148" t="str">
        <f>IF(Протокол!F399="","",Протокол!C399)</f>
        <v/>
      </c>
      <c r="D447" s="149" t="str">
        <f>IF(Протокол!G399="","",Протокол!G399)</f>
        <v/>
      </c>
      <c r="E447" s="149" t="str">
        <f>IF(Протокол!H399="","",Протокол!H399)</f>
        <v/>
      </c>
      <c r="F447" s="149" t="str">
        <f>IF(Протокол!I399="","",Протокол!I399)</f>
        <v/>
      </c>
      <c r="G447" s="149" t="str">
        <f>IF(Протокол!J399="","",Протокол!J399)</f>
        <v/>
      </c>
      <c r="H447" s="149" t="str">
        <f>IF(Протокол!K399="","",Протокол!K399)</f>
        <v/>
      </c>
      <c r="I447" s="149" t="str">
        <f>IF(Протокол!L399="","",Протокол!L399)</f>
        <v/>
      </c>
      <c r="J447" s="149" t="str">
        <f>IF(Протокол!M399="","",Протокол!M399)</f>
        <v/>
      </c>
      <c r="K447" s="149" t="str">
        <f>IF(Протокол!N399="","",Протокол!N399)</f>
        <v/>
      </c>
      <c r="L447" s="149" t="str">
        <f>IF(Протокол!O399="","",Протокол!O399)</f>
        <v/>
      </c>
      <c r="M447" s="149" t="str">
        <f>IF(Протокол!P399="","",Протокол!P399)</f>
        <v/>
      </c>
      <c r="N447" s="149" t="str">
        <f>IF(Протокол!Q399="","",Протокол!Q399)</f>
        <v/>
      </c>
      <c r="O447" s="149" t="str">
        <f>IF(Протокол!R399="","",Протокол!R399)</f>
        <v/>
      </c>
      <c r="P447" s="149" t="str">
        <f>IF(Протокол!S399="","",Протокол!S399)</f>
        <v/>
      </c>
      <c r="Q447" s="149" t="str">
        <f>IF(Протокол!T399="","",Протокол!T399)</f>
        <v/>
      </c>
      <c r="R447" s="149" t="str">
        <f>IF(Протокол!U399="","",Протокол!U399)</f>
        <v/>
      </c>
      <c r="S447" s="149" t="str">
        <f>IF(Протокол!V399="","",Протокол!V399)</f>
        <v/>
      </c>
      <c r="T447" s="149" t="str">
        <f>IF(Протокол!W399="","",Протокол!W399)</f>
        <v/>
      </c>
      <c r="U447" s="149" t="str">
        <f>IF(Протокол!X399="","",Протокол!X399)</f>
        <v/>
      </c>
      <c r="V447" s="149" t="str">
        <f>IF(Протокол!Y399="","",Протокол!Y399)</f>
        <v/>
      </c>
      <c r="W447" s="149" t="str">
        <f>IF(Протокол!Z399="","",Протокол!Z399)</f>
        <v/>
      </c>
      <c r="X447" s="149" t="str">
        <f>IF(Протокол!AA399="","",Протокол!AA399)</f>
        <v/>
      </c>
      <c r="Y447" s="149" t="str">
        <f>IF(AND(LEN(C447)&gt;0,Z447&gt;0,Z447&lt;21),Протокол!BF399,"")</f>
        <v/>
      </c>
      <c r="Z447" s="147" t="str">
        <f>IF(Протокол!F399="","",Протокол!F399)</f>
        <v/>
      </c>
      <c r="AB447" s="149" t="str">
        <f>IF(Протокол!BD399="","",Протокол!BD399)</f>
        <v/>
      </c>
      <c r="AC447" s="149" t="str">
        <f>IF(Протокол!BE399="","",Протокол!BE399)</f>
        <v/>
      </c>
    </row>
    <row r="448" spans="1:29" x14ac:dyDescent="0.2">
      <c r="A448" s="147">
        <f t="shared" si="7"/>
        <v>0</v>
      </c>
      <c r="B448" s="148">
        <f>IF(Протокол!B400="","",Протокол!B400)</f>
        <v>391</v>
      </c>
      <c r="C448" s="148" t="str">
        <f>IF(Протокол!F400="","",Протокол!C400)</f>
        <v/>
      </c>
      <c r="D448" s="149" t="str">
        <f>IF(Протокол!G400="","",Протокол!G400)</f>
        <v/>
      </c>
      <c r="E448" s="149" t="str">
        <f>IF(Протокол!H400="","",Протокол!H400)</f>
        <v/>
      </c>
      <c r="F448" s="149" t="str">
        <f>IF(Протокол!I400="","",Протокол!I400)</f>
        <v/>
      </c>
      <c r="G448" s="149" t="str">
        <f>IF(Протокол!J400="","",Протокол!J400)</f>
        <v/>
      </c>
      <c r="H448" s="149" t="str">
        <f>IF(Протокол!K400="","",Протокол!K400)</f>
        <v/>
      </c>
      <c r="I448" s="149" t="str">
        <f>IF(Протокол!L400="","",Протокол!L400)</f>
        <v/>
      </c>
      <c r="J448" s="149" t="str">
        <f>IF(Протокол!M400="","",Протокол!M400)</f>
        <v/>
      </c>
      <c r="K448" s="149" t="str">
        <f>IF(Протокол!N400="","",Протокол!N400)</f>
        <v/>
      </c>
      <c r="L448" s="149" t="str">
        <f>IF(Протокол!O400="","",Протокол!O400)</f>
        <v/>
      </c>
      <c r="M448" s="149" t="str">
        <f>IF(Протокол!P400="","",Протокол!P400)</f>
        <v/>
      </c>
      <c r="N448" s="149" t="str">
        <f>IF(Протокол!Q400="","",Протокол!Q400)</f>
        <v/>
      </c>
      <c r="O448" s="149" t="str">
        <f>IF(Протокол!R400="","",Протокол!R400)</f>
        <v/>
      </c>
      <c r="P448" s="149" t="str">
        <f>IF(Протокол!S400="","",Протокол!S400)</f>
        <v/>
      </c>
      <c r="Q448" s="149" t="str">
        <f>IF(Протокол!T400="","",Протокол!T400)</f>
        <v/>
      </c>
      <c r="R448" s="149" t="str">
        <f>IF(Протокол!U400="","",Протокол!U400)</f>
        <v/>
      </c>
      <c r="S448" s="149" t="str">
        <f>IF(Протокол!V400="","",Протокол!V400)</f>
        <v/>
      </c>
      <c r="T448" s="149" t="str">
        <f>IF(Протокол!W400="","",Протокол!W400)</f>
        <v/>
      </c>
      <c r="U448" s="149" t="str">
        <f>IF(Протокол!X400="","",Протокол!X400)</f>
        <v/>
      </c>
      <c r="V448" s="149" t="str">
        <f>IF(Протокол!Y400="","",Протокол!Y400)</f>
        <v/>
      </c>
      <c r="W448" s="149" t="str">
        <f>IF(Протокол!Z400="","",Протокол!Z400)</f>
        <v/>
      </c>
      <c r="X448" s="149" t="str">
        <f>IF(Протокол!AA400="","",Протокол!AA400)</f>
        <v/>
      </c>
      <c r="Y448" s="149" t="str">
        <f>IF(AND(LEN(C448)&gt;0,Z448&gt;0,Z448&lt;21),Протокол!BF400,"")</f>
        <v/>
      </c>
      <c r="Z448" s="147" t="str">
        <f>IF(Протокол!F400="","",Протокол!F400)</f>
        <v/>
      </c>
      <c r="AB448" s="149" t="str">
        <f>IF(Протокол!BD400="","",Протокол!BD400)</f>
        <v/>
      </c>
      <c r="AC448" s="149" t="str">
        <f>IF(Протокол!BE400="","",Протокол!BE400)</f>
        <v/>
      </c>
    </row>
    <row r="449" spans="1:29" x14ac:dyDescent="0.2">
      <c r="A449" s="147">
        <f t="shared" si="7"/>
        <v>0</v>
      </c>
      <c r="B449" s="148">
        <f>IF(Протокол!B401="","",Протокол!B401)</f>
        <v>392</v>
      </c>
      <c r="C449" s="148" t="str">
        <f>IF(Протокол!F401="","",Протокол!C401)</f>
        <v/>
      </c>
      <c r="D449" s="149" t="str">
        <f>IF(Протокол!G401="","",Протокол!G401)</f>
        <v/>
      </c>
      <c r="E449" s="149" t="str">
        <f>IF(Протокол!H401="","",Протокол!H401)</f>
        <v/>
      </c>
      <c r="F449" s="149" t="str">
        <f>IF(Протокол!I401="","",Протокол!I401)</f>
        <v/>
      </c>
      <c r="G449" s="149" t="str">
        <f>IF(Протокол!J401="","",Протокол!J401)</f>
        <v/>
      </c>
      <c r="H449" s="149" t="str">
        <f>IF(Протокол!K401="","",Протокол!K401)</f>
        <v/>
      </c>
      <c r="I449" s="149" t="str">
        <f>IF(Протокол!L401="","",Протокол!L401)</f>
        <v/>
      </c>
      <c r="J449" s="149" t="str">
        <f>IF(Протокол!M401="","",Протокол!M401)</f>
        <v/>
      </c>
      <c r="K449" s="149" t="str">
        <f>IF(Протокол!N401="","",Протокол!N401)</f>
        <v/>
      </c>
      <c r="L449" s="149" t="str">
        <f>IF(Протокол!O401="","",Протокол!O401)</f>
        <v/>
      </c>
      <c r="M449" s="149" t="str">
        <f>IF(Протокол!P401="","",Протокол!P401)</f>
        <v/>
      </c>
      <c r="N449" s="149" t="str">
        <f>IF(Протокол!Q401="","",Протокол!Q401)</f>
        <v/>
      </c>
      <c r="O449" s="149" t="str">
        <f>IF(Протокол!R401="","",Протокол!R401)</f>
        <v/>
      </c>
      <c r="P449" s="149" t="str">
        <f>IF(Протокол!S401="","",Протокол!S401)</f>
        <v/>
      </c>
      <c r="Q449" s="149" t="str">
        <f>IF(Протокол!T401="","",Протокол!T401)</f>
        <v/>
      </c>
      <c r="R449" s="149" t="str">
        <f>IF(Протокол!U401="","",Протокол!U401)</f>
        <v/>
      </c>
      <c r="S449" s="149" t="str">
        <f>IF(Протокол!V401="","",Протокол!V401)</f>
        <v/>
      </c>
      <c r="T449" s="149" t="str">
        <f>IF(Протокол!W401="","",Протокол!W401)</f>
        <v/>
      </c>
      <c r="U449" s="149" t="str">
        <f>IF(Протокол!X401="","",Протокол!X401)</f>
        <v/>
      </c>
      <c r="V449" s="149" t="str">
        <f>IF(Протокол!Y401="","",Протокол!Y401)</f>
        <v/>
      </c>
      <c r="W449" s="149" t="str">
        <f>IF(Протокол!Z401="","",Протокол!Z401)</f>
        <v/>
      </c>
      <c r="X449" s="149" t="str">
        <f>IF(Протокол!AA401="","",Протокол!AA401)</f>
        <v/>
      </c>
      <c r="Y449" s="149" t="str">
        <f>IF(AND(LEN(C449)&gt;0,Z449&gt;0,Z449&lt;21),Протокол!BF401,"")</f>
        <v/>
      </c>
      <c r="Z449" s="147" t="str">
        <f>IF(Протокол!F401="","",Протокол!F401)</f>
        <v/>
      </c>
      <c r="AB449" s="149" t="str">
        <f>IF(Протокол!BD401="","",Протокол!BD401)</f>
        <v/>
      </c>
      <c r="AC449" s="149" t="str">
        <f>IF(Протокол!BE401="","",Протокол!BE401)</f>
        <v/>
      </c>
    </row>
    <row r="450" spans="1:29" x14ac:dyDescent="0.2">
      <c r="A450" s="147">
        <f t="shared" si="7"/>
        <v>0</v>
      </c>
      <c r="B450" s="148">
        <f>IF(Протокол!B402="","",Протокол!B402)</f>
        <v>393</v>
      </c>
      <c r="C450" s="148" t="str">
        <f>IF(Протокол!F402="","",Протокол!C402)</f>
        <v/>
      </c>
      <c r="D450" s="149" t="str">
        <f>IF(Протокол!G402="","",Протокол!G402)</f>
        <v/>
      </c>
      <c r="E450" s="149" t="str">
        <f>IF(Протокол!H402="","",Протокол!H402)</f>
        <v/>
      </c>
      <c r="F450" s="149" t="str">
        <f>IF(Протокол!I402="","",Протокол!I402)</f>
        <v/>
      </c>
      <c r="G450" s="149" t="str">
        <f>IF(Протокол!J402="","",Протокол!J402)</f>
        <v/>
      </c>
      <c r="H450" s="149" t="str">
        <f>IF(Протокол!K402="","",Протокол!K402)</f>
        <v/>
      </c>
      <c r="I450" s="149" t="str">
        <f>IF(Протокол!L402="","",Протокол!L402)</f>
        <v/>
      </c>
      <c r="J450" s="149" t="str">
        <f>IF(Протокол!M402="","",Протокол!M402)</f>
        <v/>
      </c>
      <c r="K450" s="149" t="str">
        <f>IF(Протокол!N402="","",Протокол!N402)</f>
        <v/>
      </c>
      <c r="L450" s="149" t="str">
        <f>IF(Протокол!O402="","",Протокол!O402)</f>
        <v/>
      </c>
      <c r="M450" s="149" t="str">
        <f>IF(Протокол!P402="","",Протокол!P402)</f>
        <v/>
      </c>
      <c r="N450" s="149" t="str">
        <f>IF(Протокол!Q402="","",Протокол!Q402)</f>
        <v/>
      </c>
      <c r="O450" s="149" t="str">
        <f>IF(Протокол!R402="","",Протокол!R402)</f>
        <v/>
      </c>
      <c r="P450" s="149" t="str">
        <f>IF(Протокол!S402="","",Протокол!S402)</f>
        <v/>
      </c>
      <c r="Q450" s="149" t="str">
        <f>IF(Протокол!T402="","",Протокол!T402)</f>
        <v/>
      </c>
      <c r="R450" s="149" t="str">
        <f>IF(Протокол!U402="","",Протокол!U402)</f>
        <v/>
      </c>
      <c r="S450" s="149" t="str">
        <f>IF(Протокол!V402="","",Протокол!V402)</f>
        <v/>
      </c>
      <c r="T450" s="149" t="str">
        <f>IF(Протокол!W402="","",Протокол!W402)</f>
        <v/>
      </c>
      <c r="U450" s="149" t="str">
        <f>IF(Протокол!X402="","",Протокол!X402)</f>
        <v/>
      </c>
      <c r="V450" s="149" t="str">
        <f>IF(Протокол!Y402="","",Протокол!Y402)</f>
        <v/>
      </c>
      <c r="W450" s="149" t="str">
        <f>IF(Протокол!Z402="","",Протокол!Z402)</f>
        <v/>
      </c>
      <c r="X450" s="149" t="str">
        <f>IF(Протокол!AA402="","",Протокол!AA402)</f>
        <v/>
      </c>
      <c r="Y450" s="149" t="str">
        <f>IF(AND(LEN(C450)&gt;0,Z450&gt;0,Z450&lt;21),Протокол!BF402,"")</f>
        <v/>
      </c>
      <c r="Z450" s="147" t="str">
        <f>IF(Протокол!F402="","",Протокол!F402)</f>
        <v/>
      </c>
      <c r="AB450" s="149" t="str">
        <f>IF(Протокол!BD402="","",Протокол!BD402)</f>
        <v/>
      </c>
      <c r="AC450" s="149" t="str">
        <f>IF(Протокол!BE402="","",Протокол!BE402)</f>
        <v/>
      </c>
    </row>
    <row r="451" spans="1:29" x14ac:dyDescent="0.2">
      <c r="A451" s="147">
        <f t="shared" si="7"/>
        <v>0</v>
      </c>
      <c r="B451" s="148">
        <f>IF(Протокол!B403="","",Протокол!B403)</f>
        <v>394</v>
      </c>
      <c r="C451" s="148" t="str">
        <f>IF(Протокол!F403="","",Протокол!C403)</f>
        <v/>
      </c>
      <c r="D451" s="149" t="str">
        <f>IF(Протокол!G403="","",Протокол!G403)</f>
        <v/>
      </c>
      <c r="E451" s="149" t="str">
        <f>IF(Протокол!H403="","",Протокол!H403)</f>
        <v/>
      </c>
      <c r="F451" s="149" t="str">
        <f>IF(Протокол!I403="","",Протокол!I403)</f>
        <v/>
      </c>
      <c r="G451" s="149" t="str">
        <f>IF(Протокол!J403="","",Протокол!J403)</f>
        <v/>
      </c>
      <c r="H451" s="149" t="str">
        <f>IF(Протокол!K403="","",Протокол!K403)</f>
        <v/>
      </c>
      <c r="I451" s="149" t="str">
        <f>IF(Протокол!L403="","",Протокол!L403)</f>
        <v/>
      </c>
      <c r="J451" s="149" t="str">
        <f>IF(Протокол!M403="","",Протокол!M403)</f>
        <v/>
      </c>
      <c r="K451" s="149" t="str">
        <f>IF(Протокол!N403="","",Протокол!N403)</f>
        <v/>
      </c>
      <c r="L451" s="149" t="str">
        <f>IF(Протокол!O403="","",Протокол!O403)</f>
        <v/>
      </c>
      <c r="M451" s="149" t="str">
        <f>IF(Протокол!P403="","",Протокол!P403)</f>
        <v/>
      </c>
      <c r="N451" s="149" t="str">
        <f>IF(Протокол!Q403="","",Протокол!Q403)</f>
        <v/>
      </c>
      <c r="O451" s="149" t="str">
        <f>IF(Протокол!R403="","",Протокол!R403)</f>
        <v/>
      </c>
      <c r="P451" s="149" t="str">
        <f>IF(Протокол!S403="","",Протокол!S403)</f>
        <v/>
      </c>
      <c r="Q451" s="149" t="str">
        <f>IF(Протокол!T403="","",Протокол!T403)</f>
        <v/>
      </c>
      <c r="R451" s="149" t="str">
        <f>IF(Протокол!U403="","",Протокол!U403)</f>
        <v/>
      </c>
      <c r="S451" s="149" t="str">
        <f>IF(Протокол!V403="","",Протокол!V403)</f>
        <v/>
      </c>
      <c r="T451" s="149" t="str">
        <f>IF(Протокол!W403="","",Протокол!W403)</f>
        <v/>
      </c>
      <c r="U451" s="149" t="str">
        <f>IF(Протокол!X403="","",Протокол!X403)</f>
        <v/>
      </c>
      <c r="V451" s="149" t="str">
        <f>IF(Протокол!Y403="","",Протокол!Y403)</f>
        <v/>
      </c>
      <c r="W451" s="149" t="str">
        <f>IF(Протокол!Z403="","",Протокол!Z403)</f>
        <v/>
      </c>
      <c r="X451" s="149" t="str">
        <f>IF(Протокол!AA403="","",Протокол!AA403)</f>
        <v/>
      </c>
      <c r="Y451" s="149" t="str">
        <f>IF(AND(LEN(C451)&gt;0,Z451&gt;0,Z451&lt;21),Протокол!BF403,"")</f>
        <v/>
      </c>
      <c r="Z451" s="147" t="str">
        <f>IF(Протокол!F403="","",Протокол!F403)</f>
        <v/>
      </c>
      <c r="AB451" s="149" t="str">
        <f>IF(Протокол!BD403="","",Протокол!BD403)</f>
        <v/>
      </c>
      <c r="AC451" s="149" t="str">
        <f>IF(Протокол!BE403="","",Протокол!BE403)</f>
        <v/>
      </c>
    </row>
    <row r="452" spans="1:29" x14ac:dyDescent="0.2">
      <c r="A452" s="147">
        <f t="shared" si="7"/>
        <v>0</v>
      </c>
      <c r="B452" s="148">
        <f>IF(Протокол!B404="","",Протокол!B404)</f>
        <v>395</v>
      </c>
      <c r="C452" s="148" t="str">
        <f>IF(Протокол!F404="","",Протокол!C404)</f>
        <v/>
      </c>
      <c r="D452" s="149" t="str">
        <f>IF(Протокол!G404="","",Протокол!G404)</f>
        <v/>
      </c>
      <c r="E452" s="149" t="str">
        <f>IF(Протокол!H404="","",Протокол!H404)</f>
        <v/>
      </c>
      <c r="F452" s="149" t="str">
        <f>IF(Протокол!I404="","",Протокол!I404)</f>
        <v/>
      </c>
      <c r="G452" s="149" t="str">
        <f>IF(Протокол!J404="","",Протокол!J404)</f>
        <v/>
      </c>
      <c r="H452" s="149" t="str">
        <f>IF(Протокол!K404="","",Протокол!K404)</f>
        <v/>
      </c>
      <c r="I452" s="149" t="str">
        <f>IF(Протокол!L404="","",Протокол!L404)</f>
        <v/>
      </c>
      <c r="J452" s="149" t="str">
        <f>IF(Протокол!M404="","",Протокол!M404)</f>
        <v/>
      </c>
      <c r="K452" s="149" t="str">
        <f>IF(Протокол!N404="","",Протокол!N404)</f>
        <v/>
      </c>
      <c r="L452" s="149" t="str">
        <f>IF(Протокол!O404="","",Протокол!O404)</f>
        <v/>
      </c>
      <c r="M452" s="149" t="str">
        <f>IF(Протокол!P404="","",Протокол!P404)</f>
        <v/>
      </c>
      <c r="N452" s="149" t="str">
        <f>IF(Протокол!Q404="","",Протокол!Q404)</f>
        <v/>
      </c>
      <c r="O452" s="149" t="str">
        <f>IF(Протокол!R404="","",Протокол!R404)</f>
        <v/>
      </c>
      <c r="P452" s="149" t="str">
        <f>IF(Протокол!S404="","",Протокол!S404)</f>
        <v/>
      </c>
      <c r="Q452" s="149" t="str">
        <f>IF(Протокол!T404="","",Протокол!T404)</f>
        <v/>
      </c>
      <c r="R452" s="149" t="str">
        <f>IF(Протокол!U404="","",Протокол!U404)</f>
        <v/>
      </c>
      <c r="S452" s="149" t="str">
        <f>IF(Протокол!V404="","",Протокол!V404)</f>
        <v/>
      </c>
      <c r="T452" s="149" t="str">
        <f>IF(Протокол!W404="","",Протокол!W404)</f>
        <v/>
      </c>
      <c r="U452" s="149" t="str">
        <f>IF(Протокол!X404="","",Протокол!X404)</f>
        <v/>
      </c>
      <c r="V452" s="149" t="str">
        <f>IF(Протокол!Y404="","",Протокол!Y404)</f>
        <v/>
      </c>
      <c r="W452" s="149" t="str">
        <f>IF(Протокол!Z404="","",Протокол!Z404)</f>
        <v/>
      </c>
      <c r="X452" s="149" t="str">
        <f>IF(Протокол!AA404="","",Протокол!AA404)</f>
        <v/>
      </c>
      <c r="Y452" s="149" t="str">
        <f>IF(AND(LEN(C452)&gt;0,Z452&gt;0,Z452&lt;21),Протокол!BF404,"")</f>
        <v/>
      </c>
      <c r="Z452" s="147" t="str">
        <f>IF(Протокол!F404="","",Протокол!F404)</f>
        <v/>
      </c>
      <c r="AB452" s="149" t="str">
        <f>IF(Протокол!BD404="","",Протокол!BD404)</f>
        <v/>
      </c>
      <c r="AC452" s="149" t="str">
        <f>IF(Протокол!BE404="","",Протокол!BE404)</f>
        <v/>
      </c>
    </row>
    <row r="453" spans="1:29" x14ac:dyDescent="0.2">
      <c r="A453" s="147">
        <f t="shared" si="7"/>
        <v>0</v>
      </c>
      <c r="B453" s="148">
        <f>IF(Протокол!B405="","",Протокол!B405)</f>
        <v>396</v>
      </c>
      <c r="C453" s="148" t="str">
        <f>IF(Протокол!F405="","",Протокол!C405)</f>
        <v/>
      </c>
      <c r="D453" s="149" t="str">
        <f>IF(Протокол!G405="","",Протокол!G405)</f>
        <v/>
      </c>
      <c r="E453" s="149" t="str">
        <f>IF(Протокол!H405="","",Протокол!H405)</f>
        <v/>
      </c>
      <c r="F453" s="149" t="str">
        <f>IF(Протокол!I405="","",Протокол!I405)</f>
        <v/>
      </c>
      <c r="G453" s="149" t="str">
        <f>IF(Протокол!J405="","",Протокол!J405)</f>
        <v/>
      </c>
      <c r="H453" s="149" t="str">
        <f>IF(Протокол!K405="","",Протокол!K405)</f>
        <v/>
      </c>
      <c r="I453" s="149" t="str">
        <f>IF(Протокол!L405="","",Протокол!L405)</f>
        <v/>
      </c>
      <c r="J453" s="149" t="str">
        <f>IF(Протокол!M405="","",Протокол!M405)</f>
        <v/>
      </c>
      <c r="K453" s="149" t="str">
        <f>IF(Протокол!N405="","",Протокол!N405)</f>
        <v/>
      </c>
      <c r="L453" s="149" t="str">
        <f>IF(Протокол!O405="","",Протокол!O405)</f>
        <v/>
      </c>
      <c r="M453" s="149" t="str">
        <f>IF(Протокол!P405="","",Протокол!P405)</f>
        <v/>
      </c>
      <c r="N453" s="149" t="str">
        <f>IF(Протокол!Q405="","",Протокол!Q405)</f>
        <v/>
      </c>
      <c r="O453" s="149" t="str">
        <f>IF(Протокол!R405="","",Протокол!R405)</f>
        <v/>
      </c>
      <c r="P453" s="149" t="str">
        <f>IF(Протокол!S405="","",Протокол!S405)</f>
        <v/>
      </c>
      <c r="Q453" s="149" t="str">
        <f>IF(Протокол!T405="","",Протокол!T405)</f>
        <v/>
      </c>
      <c r="R453" s="149" t="str">
        <f>IF(Протокол!U405="","",Протокол!U405)</f>
        <v/>
      </c>
      <c r="S453" s="149" t="str">
        <f>IF(Протокол!V405="","",Протокол!V405)</f>
        <v/>
      </c>
      <c r="T453" s="149" t="str">
        <f>IF(Протокол!W405="","",Протокол!W405)</f>
        <v/>
      </c>
      <c r="U453" s="149" t="str">
        <f>IF(Протокол!X405="","",Протокол!X405)</f>
        <v/>
      </c>
      <c r="V453" s="149" t="str">
        <f>IF(Протокол!Y405="","",Протокол!Y405)</f>
        <v/>
      </c>
      <c r="W453" s="149" t="str">
        <f>IF(Протокол!Z405="","",Протокол!Z405)</f>
        <v/>
      </c>
      <c r="X453" s="149" t="str">
        <f>IF(Протокол!AA405="","",Протокол!AA405)</f>
        <v/>
      </c>
      <c r="Y453" s="149" t="str">
        <f>IF(AND(LEN(C453)&gt;0,Z453&gt;0,Z453&lt;21),Протокол!BF405,"")</f>
        <v/>
      </c>
      <c r="Z453" s="147" t="str">
        <f>IF(Протокол!F405="","",Протокол!F405)</f>
        <v/>
      </c>
      <c r="AB453" s="149" t="str">
        <f>IF(Протокол!BD405="","",Протокол!BD405)</f>
        <v/>
      </c>
      <c r="AC453" s="149" t="str">
        <f>IF(Протокол!BE405="","",Протокол!BE405)</f>
        <v/>
      </c>
    </row>
    <row r="454" spans="1:29" x14ac:dyDescent="0.2">
      <c r="A454" s="147">
        <f t="shared" si="7"/>
        <v>0</v>
      </c>
      <c r="B454" s="148">
        <f>IF(Протокол!B406="","",Протокол!B406)</f>
        <v>397</v>
      </c>
      <c r="C454" s="148" t="str">
        <f>IF(Протокол!F406="","",Протокол!C406)</f>
        <v/>
      </c>
      <c r="D454" s="149" t="str">
        <f>IF(Протокол!G406="","",Протокол!G406)</f>
        <v/>
      </c>
      <c r="E454" s="149" t="str">
        <f>IF(Протокол!H406="","",Протокол!H406)</f>
        <v/>
      </c>
      <c r="F454" s="149" t="str">
        <f>IF(Протокол!I406="","",Протокол!I406)</f>
        <v/>
      </c>
      <c r="G454" s="149" t="str">
        <f>IF(Протокол!J406="","",Протокол!J406)</f>
        <v/>
      </c>
      <c r="H454" s="149" t="str">
        <f>IF(Протокол!K406="","",Протокол!K406)</f>
        <v/>
      </c>
      <c r="I454" s="149" t="str">
        <f>IF(Протокол!L406="","",Протокол!L406)</f>
        <v/>
      </c>
      <c r="J454" s="149" t="str">
        <f>IF(Протокол!M406="","",Протокол!M406)</f>
        <v/>
      </c>
      <c r="K454" s="149" t="str">
        <f>IF(Протокол!N406="","",Протокол!N406)</f>
        <v/>
      </c>
      <c r="L454" s="149" t="str">
        <f>IF(Протокол!O406="","",Протокол!O406)</f>
        <v/>
      </c>
      <c r="M454" s="149" t="str">
        <f>IF(Протокол!P406="","",Протокол!P406)</f>
        <v/>
      </c>
      <c r="N454" s="149" t="str">
        <f>IF(Протокол!Q406="","",Протокол!Q406)</f>
        <v/>
      </c>
      <c r="O454" s="149" t="str">
        <f>IF(Протокол!R406="","",Протокол!R406)</f>
        <v/>
      </c>
      <c r="P454" s="149" t="str">
        <f>IF(Протокол!S406="","",Протокол!S406)</f>
        <v/>
      </c>
      <c r="Q454" s="149" t="str">
        <f>IF(Протокол!T406="","",Протокол!T406)</f>
        <v/>
      </c>
      <c r="R454" s="149" t="str">
        <f>IF(Протокол!U406="","",Протокол!U406)</f>
        <v/>
      </c>
      <c r="S454" s="149" t="str">
        <f>IF(Протокол!V406="","",Протокол!V406)</f>
        <v/>
      </c>
      <c r="T454" s="149" t="str">
        <f>IF(Протокол!W406="","",Протокол!W406)</f>
        <v/>
      </c>
      <c r="U454" s="149" t="str">
        <f>IF(Протокол!X406="","",Протокол!X406)</f>
        <v/>
      </c>
      <c r="V454" s="149" t="str">
        <f>IF(Протокол!Y406="","",Протокол!Y406)</f>
        <v/>
      </c>
      <c r="W454" s="149" t="str">
        <f>IF(Протокол!Z406="","",Протокол!Z406)</f>
        <v/>
      </c>
      <c r="X454" s="149" t="str">
        <f>IF(Протокол!AA406="","",Протокол!AA406)</f>
        <v/>
      </c>
      <c r="Y454" s="149" t="str">
        <f>IF(AND(LEN(C454)&gt;0,Z454&gt;0,Z454&lt;21),Протокол!BF406,"")</f>
        <v/>
      </c>
      <c r="Z454" s="147" t="str">
        <f>IF(Протокол!F406="","",Протокол!F406)</f>
        <v/>
      </c>
      <c r="AB454" s="149" t="str">
        <f>IF(Протокол!BD406="","",Протокол!BD406)</f>
        <v/>
      </c>
      <c r="AC454" s="149" t="str">
        <f>IF(Протокол!BE406="","",Протокол!BE406)</f>
        <v/>
      </c>
    </row>
    <row r="455" spans="1:29" x14ac:dyDescent="0.2">
      <c r="A455" s="147">
        <f t="shared" si="7"/>
        <v>0</v>
      </c>
      <c r="B455" s="148">
        <f>IF(Протокол!B407="","",Протокол!B407)</f>
        <v>398</v>
      </c>
      <c r="C455" s="148" t="str">
        <f>IF(Протокол!F407="","",Протокол!C407)</f>
        <v/>
      </c>
      <c r="D455" s="149" t="str">
        <f>IF(Протокол!G407="","",Протокол!G407)</f>
        <v/>
      </c>
      <c r="E455" s="149" t="str">
        <f>IF(Протокол!H407="","",Протокол!H407)</f>
        <v/>
      </c>
      <c r="F455" s="149" t="str">
        <f>IF(Протокол!I407="","",Протокол!I407)</f>
        <v/>
      </c>
      <c r="G455" s="149" t="str">
        <f>IF(Протокол!J407="","",Протокол!J407)</f>
        <v/>
      </c>
      <c r="H455" s="149" t="str">
        <f>IF(Протокол!K407="","",Протокол!K407)</f>
        <v/>
      </c>
      <c r="I455" s="149" t="str">
        <f>IF(Протокол!L407="","",Протокол!L407)</f>
        <v/>
      </c>
      <c r="J455" s="149" t="str">
        <f>IF(Протокол!M407="","",Протокол!M407)</f>
        <v/>
      </c>
      <c r="K455" s="149" t="str">
        <f>IF(Протокол!N407="","",Протокол!N407)</f>
        <v/>
      </c>
      <c r="L455" s="149" t="str">
        <f>IF(Протокол!O407="","",Протокол!O407)</f>
        <v/>
      </c>
      <c r="M455" s="149" t="str">
        <f>IF(Протокол!P407="","",Протокол!P407)</f>
        <v/>
      </c>
      <c r="N455" s="149" t="str">
        <f>IF(Протокол!Q407="","",Протокол!Q407)</f>
        <v/>
      </c>
      <c r="O455" s="149" t="str">
        <f>IF(Протокол!R407="","",Протокол!R407)</f>
        <v/>
      </c>
      <c r="P455" s="149" t="str">
        <f>IF(Протокол!S407="","",Протокол!S407)</f>
        <v/>
      </c>
      <c r="Q455" s="149" t="str">
        <f>IF(Протокол!T407="","",Протокол!T407)</f>
        <v/>
      </c>
      <c r="R455" s="149" t="str">
        <f>IF(Протокол!U407="","",Протокол!U407)</f>
        <v/>
      </c>
      <c r="S455" s="149" t="str">
        <f>IF(Протокол!V407="","",Протокол!V407)</f>
        <v/>
      </c>
      <c r="T455" s="149" t="str">
        <f>IF(Протокол!W407="","",Протокол!W407)</f>
        <v/>
      </c>
      <c r="U455" s="149" t="str">
        <f>IF(Протокол!X407="","",Протокол!X407)</f>
        <v/>
      </c>
      <c r="V455" s="149" t="str">
        <f>IF(Протокол!Y407="","",Протокол!Y407)</f>
        <v/>
      </c>
      <c r="W455" s="149" t="str">
        <f>IF(Протокол!Z407="","",Протокол!Z407)</f>
        <v/>
      </c>
      <c r="X455" s="149" t="str">
        <f>IF(Протокол!AA407="","",Протокол!AA407)</f>
        <v/>
      </c>
      <c r="Y455" s="149" t="str">
        <f>IF(AND(LEN(C455)&gt;0,Z455&gt;0,Z455&lt;21),Протокол!BF407,"")</f>
        <v/>
      </c>
      <c r="Z455" s="147" t="str">
        <f>IF(Протокол!F407="","",Протокол!F407)</f>
        <v/>
      </c>
      <c r="AB455" s="149" t="str">
        <f>IF(Протокол!BD407="","",Протокол!BD407)</f>
        <v/>
      </c>
      <c r="AC455" s="149" t="str">
        <f>IF(Протокол!BE407="","",Протокол!BE407)</f>
        <v/>
      </c>
    </row>
    <row r="456" spans="1:29" x14ac:dyDescent="0.2">
      <c r="A456" s="147">
        <f t="shared" si="7"/>
        <v>0</v>
      </c>
      <c r="B456" s="148">
        <f>IF(Протокол!B408="","",Протокол!B408)</f>
        <v>399</v>
      </c>
      <c r="C456" s="148" t="str">
        <f>IF(Протокол!F408="","",Протокол!C408)</f>
        <v/>
      </c>
      <c r="D456" s="149" t="str">
        <f>IF(Протокол!G408="","",Протокол!G408)</f>
        <v/>
      </c>
      <c r="E456" s="149" t="str">
        <f>IF(Протокол!H408="","",Протокол!H408)</f>
        <v/>
      </c>
      <c r="F456" s="149" t="str">
        <f>IF(Протокол!I408="","",Протокол!I408)</f>
        <v/>
      </c>
      <c r="G456" s="149" t="str">
        <f>IF(Протокол!J408="","",Протокол!J408)</f>
        <v/>
      </c>
      <c r="H456" s="149" t="str">
        <f>IF(Протокол!K408="","",Протокол!K408)</f>
        <v/>
      </c>
      <c r="I456" s="149" t="str">
        <f>IF(Протокол!L408="","",Протокол!L408)</f>
        <v/>
      </c>
      <c r="J456" s="149" t="str">
        <f>IF(Протокол!M408="","",Протокол!M408)</f>
        <v/>
      </c>
      <c r="K456" s="149" t="str">
        <f>IF(Протокол!N408="","",Протокол!N408)</f>
        <v/>
      </c>
      <c r="L456" s="149" t="str">
        <f>IF(Протокол!O408="","",Протокол!O408)</f>
        <v/>
      </c>
      <c r="M456" s="149" t="str">
        <f>IF(Протокол!P408="","",Протокол!P408)</f>
        <v/>
      </c>
      <c r="N456" s="149" t="str">
        <f>IF(Протокол!Q408="","",Протокол!Q408)</f>
        <v/>
      </c>
      <c r="O456" s="149" t="str">
        <f>IF(Протокол!R408="","",Протокол!R408)</f>
        <v/>
      </c>
      <c r="P456" s="149" t="str">
        <f>IF(Протокол!S408="","",Протокол!S408)</f>
        <v/>
      </c>
      <c r="Q456" s="149" t="str">
        <f>IF(Протокол!T408="","",Протокол!T408)</f>
        <v/>
      </c>
      <c r="R456" s="149" t="str">
        <f>IF(Протокол!U408="","",Протокол!U408)</f>
        <v/>
      </c>
      <c r="S456" s="149" t="str">
        <f>IF(Протокол!V408="","",Протокол!V408)</f>
        <v/>
      </c>
      <c r="T456" s="149" t="str">
        <f>IF(Протокол!W408="","",Протокол!W408)</f>
        <v/>
      </c>
      <c r="U456" s="149" t="str">
        <f>IF(Протокол!X408="","",Протокол!X408)</f>
        <v/>
      </c>
      <c r="V456" s="149" t="str">
        <f>IF(Протокол!Y408="","",Протокол!Y408)</f>
        <v/>
      </c>
      <c r="W456" s="149" t="str">
        <f>IF(Протокол!Z408="","",Протокол!Z408)</f>
        <v/>
      </c>
      <c r="X456" s="149" t="str">
        <f>IF(Протокол!AA408="","",Протокол!AA408)</f>
        <v/>
      </c>
      <c r="Y456" s="149" t="str">
        <f>IF(AND(LEN(C456)&gt;0,Z456&gt;0,Z456&lt;21),Протокол!BF408,"")</f>
        <v/>
      </c>
      <c r="Z456" s="147" t="str">
        <f>IF(Протокол!F408="","",Протокол!F408)</f>
        <v/>
      </c>
      <c r="AB456" s="149" t="str">
        <f>IF(Протокол!BD408="","",Протокол!BD408)</f>
        <v/>
      </c>
      <c r="AC456" s="149" t="str">
        <f>IF(Протокол!BE408="","",Протокол!BE408)</f>
        <v/>
      </c>
    </row>
    <row r="457" spans="1:29" x14ac:dyDescent="0.2">
      <c r="A457" s="147">
        <f t="shared" si="7"/>
        <v>0</v>
      </c>
      <c r="B457" s="148">
        <f>IF(Протокол!B409="","",Протокол!B409)</f>
        <v>400</v>
      </c>
      <c r="C457" s="148" t="str">
        <f>IF(Протокол!F409="","",Протокол!C409)</f>
        <v/>
      </c>
      <c r="D457" s="149" t="str">
        <f>IF(Протокол!G409="","",Протокол!G409)</f>
        <v/>
      </c>
      <c r="E457" s="149" t="str">
        <f>IF(Протокол!H409="","",Протокол!H409)</f>
        <v/>
      </c>
      <c r="F457" s="149" t="str">
        <f>IF(Протокол!I409="","",Протокол!I409)</f>
        <v/>
      </c>
      <c r="G457" s="149" t="str">
        <f>IF(Протокол!J409="","",Протокол!J409)</f>
        <v/>
      </c>
      <c r="H457" s="149" t="str">
        <f>IF(Протокол!K409="","",Протокол!K409)</f>
        <v/>
      </c>
      <c r="I457" s="149" t="str">
        <f>IF(Протокол!L409="","",Протокол!L409)</f>
        <v/>
      </c>
      <c r="J457" s="149" t="str">
        <f>IF(Протокол!M409="","",Протокол!M409)</f>
        <v/>
      </c>
      <c r="K457" s="149" t="str">
        <f>IF(Протокол!N409="","",Протокол!N409)</f>
        <v/>
      </c>
      <c r="L457" s="149" t="str">
        <f>IF(Протокол!O409="","",Протокол!O409)</f>
        <v/>
      </c>
      <c r="M457" s="149" t="str">
        <f>IF(Протокол!P409="","",Протокол!P409)</f>
        <v/>
      </c>
      <c r="N457" s="149" t="str">
        <f>IF(Протокол!Q409="","",Протокол!Q409)</f>
        <v/>
      </c>
      <c r="O457" s="149" t="str">
        <f>IF(Протокол!R409="","",Протокол!R409)</f>
        <v/>
      </c>
      <c r="P457" s="149" t="str">
        <f>IF(Протокол!S409="","",Протокол!S409)</f>
        <v/>
      </c>
      <c r="Q457" s="149" t="str">
        <f>IF(Протокол!T409="","",Протокол!T409)</f>
        <v/>
      </c>
      <c r="R457" s="149" t="str">
        <f>IF(Протокол!U409="","",Протокол!U409)</f>
        <v/>
      </c>
      <c r="S457" s="149" t="str">
        <f>IF(Протокол!V409="","",Протокол!V409)</f>
        <v/>
      </c>
      <c r="T457" s="149" t="str">
        <f>IF(Протокол!W409="","",Протокол!W409)</f>
        <v/>
      </c>
      <c r="U457" s="149" t="str">
        <f>IF(Протокол!X409="","",Протокол!X409)</f>
        <v/>
      </c>
      <c r="V457" s="149" t="str">
        <f>IF(Протокол!Y409="","",Протокол!Y409)</f>
        <v/>
      </c>
      <c r="W457" s="149" t="str">
        <f>IF(Протокол!Z409="","",Протокол!Z409)</f>
        <v/>
      </c>
      <c r="X457" s="149" t="str">
        <f>IF(Протокол!AA409="","",Протокол!AA409)</f>
        <v/>
      </c>
      <c r="Y457" s="149" t="str">
        <f>IF(AND(LEN(C457)&gt;0,Z457&gt;0,Z457&lt;21),Протокол!BF409,"")</f>
        <v/>
      </c>
      <c r="Z457" s="147" t="str">
        <f>IF(Протокол!F409="","",Протокол!F409)</f>
        <v/>
      </c>
      <c r="AB457" s="149" t="str">
        <f>IF(Протокол!BD409="","",Протокол!BD409)</f>
        <v/>
      </c>
      <c r="AC457" s="149" t="str">
        <f>IF(Протокол!BE409="","",Протокол!BE409)</f>
        <v/>
      </c>
    </row>
    <row r="458" spans="1:29" x14ac:dyDescent="0.2">
      <c r="A458" s="147">
        <f t="shared" si="7"/>
        <v>0</v>
      </c>
      <c r="B458" s="148">
        <f>IF(Протокол!B410="","",Протокол!B410)</f>
        <v>401</v>
      </c>
      <c r="C458" s="148" t="str">
        <f>IF(Протокол!F410="","",Протокол!C410)</f>
        <v/>
      </c>
      <c r="D458" s="149" t="str">
        <f>IF(Протокол!G410="","",Протокол!G410)</f>
        <v/>
      </c>
      <c r="E458" s="149" t="str">
        <f>IF(Протокол!H410="","",Протокол!H410)</f>
        <v/>
      </c>
      <c r="F458" s="149" t="str">
        <f>IF(Протокол!I410="","",Протокол!I410)</f>
        <v/>
      </c>
      <c r="G458" s="149" t="str">
        <f>IF(Протокол!J410="","",Протокол!J410)</f>
        <v/>
      </c>
      <c r="H458" s="149" t="str">
        <f>IF(Протокол!K410="","",Протокол!K410)</f>
        <v/>
      </c>
      <c r="I458" s="149" t="str">
        <f>IF(Протокол!L410="","",Протокол!L410)</f>
        <v/>
      </c>
      <c r="J458" s="149" t="str">
        <f>IF(Протокол!M410="","",Протокол!M410)</f>
        <v/>
      </c>
      <c r="K458" s="149" t="str">
        <f>IF(Протокол!N410="","",Протокол!N410)</f>
        <v/>
      </c>
      <c r="L458" s="149" t="str">
        <f>IF(Протокол!O410="","",Протокол!O410)</f>
        <v/>
      </c>
      <c r="M458" s="149" t="str">
        <f>IF(Протокол!P410="","",Протокол!P410)</f>
        <v/>
      </c>
      <c r="N458" s="149" t="str">
        <f>IF(Протокол!Q410="","",Протокол!Q410)</f>
        <v/>
      </c>
      <c r="O458" s="149" t="str">
        <f>IF(Протокол!R410="","",Протокол!R410)</f>
        <v/>
      </c>
      <c r="P458" s="149" t="str">
        <f>IF(Протокол!S410="","",Протокол!S410)</f>
        <v/>
      </c>
      <c r="Q458" s="149" t="str">
        <f>IF(Протокол!T410="","",Протокол!T410)</f>
        <v/>
      </c>
      <c r="R458" s="149" t="str">
        <f>IF(Протокол!U410="","",Протокол!U410)</f>
        <v/>
      </c>
      <c r="S458" s="149" t="str">
        <f>IF(Протокол!V410="","",Протокол!V410)</f>
        <v/>
      </c>
      <c r="T458" s="149" t="str">
        <f>IF(Протокол!W410="","",Протокол!W410)</f>
        <v/>
      </c>
      <c r="U458" s="149" t="str">
        <f>IF(Протокол!X410="","",Протокол!X410)</f>
        <v/>
      </c>
      <c r="V458" s="149" t="str">
        <f>IF(Протокол!Y410="","",Протокол!Y410)</f>
        <v/>
      </c>
      <c r="W458" s="149" t="str">
        <f>IF(Протокол!Z410="","",Протокол!Z410)</f>
        <v/>
      </c>
      <c r="X458" s="149" t="str">
        <f>IF(Протокол!AA410="","",Протокол!AA410)</f>
        <v/>
      </c>
      <c r="Y458" s="149" t="str">
        <f>IF(AND(LEN(C458)&gt;0,Z458&gt;0,Z458&lt;21),Протокол!BF410,"")</f>
        <v/>
      </c>
      <c r="Z458" s="147" t="str">
        <f>IF(Протокол!F410="","",Протокол!F410)</f>
        <v/>
      </c>
      <c r="AB458" s="149" t="str">
        <f>IF(Протокол!BD410="","",Протокол!BD410)</f>
        <v/>
      </c>
      <c r="AC458" s="149" t="str">
        <f>IF(Протокол!BE410="","",Протокол!BE410)</f>
        <v/>
      </c>
    </row>
    <row r="459" spans="1:29" x14ac:dyDescent="0.2">
      <c r="A459" s="147">
        <f t="shared" si="7"/>
        <v>0</v>
      </c>
      <c r="B459" s="148">
        <f>IF(Протокол!B411="","",Протокол!B411)</f>
        <v>402</v>
      </c>
      <c r="C459" s="148" t="str">
        <f>IF(Протокол!F411="","",Протокол!C411)</f>
        <v/>
      </c>
      <c r="D459" s="149" t="str">
        <f>IF(Протокол!G411="","",Протокол!G411)</f>
        <v/>
      </c>
      <c r="E459" s="149" t="str">
        <f>IF(Протокол!H411="","",Протокол!H411)</f>
        <v/>
      </c>
      <c r="F459" s="149" t="str">
        <f>IF(Протокол!I411="","",Протокол!I411)</f>
        <v/>
      </c>
      <c r="G459" s="149" t="str">
        <f>IF(Протокол!J411="","",Протокол!J411)</f>
        <v/>
      </c>
      <c r="H459" s="149" t="str">
        <f>IF(Протокол!K411="","",Протокол!K411)</f>
        <v/>
      </c>
      <c r="I459" s="149" t="str">
        <f>IF(Протокол!L411="","",Протокол!L411)</f>
        <v/>
      </c>
      <c r="J459" s="149" t="str">
        <f>IF(Протокол!M411="","",Протокол!M411)</f>
        <v/>
      </c>
      <c r="K459" s="149" t="str">
        <f>IF(Протокол!N411="","",Протокол!N411)</f>
        <v/>
      </c>
      <c r="L459" s="149" t="str">
        <f>IF(Протокол!O411="","",Протокол!O411)</f>
        <v/>
      </c>
      <c r="M459" s="149" t="str">
        <f>IF(Протокол!P411="","",Протокол!P411)</f>
        <v/>
      </c>
      <c r="N459" s="149" t="str">
        <f>IF(Протокол!Q411="","",Протокол!Q411)</f>
        <v/>
      </c>
      <c r="O459" s="149" t="str">
        <f>IF(Протокол!R411="","",Протокол!R411)</f>
        <v/>
      </c>
      <c r="P459" s="149" t="str">
        <f>IF(Протокол!S411="","",Протокол!S411)</f>
        <v/>
      </c>
      <c r="Q459" s="149" t="str">
        <f>IF(Протокол!T411="","",Протокол!T411)</f>
        <v/>
      </c>
      <c r="R459" s="149" t="str">
        <f>IF(Протокол!U411="","",Протокол!U411)</f>
        <v/>
      </c>
      <c r="S459" s="149" t="str">
        <f>IF(Протокол!V411="","",Протокол!V411)</f>
        <v/>
      </c>
      <c r="T459" s="149" t="str">
        <f>IF(Протокол!W411="","",Протокол!W411)</f>
        <v/>
      </c>
      <c r="U459" s="149" t="str">
        <f>IF(Протокол!X411="","",Протокол!X411)</f>
        <v/>
      </c>
      <c r="V459" s="149" t="str">
        <f>IF(Протокол!Y411="","",Протокол!Y411)</f>
        <v/>
      </c>
      <c r="W459" s="149" t="str">
        <f>IF(Протокол!Z411="","",Протокол!Z411)</f>
        <v/>
      </c>
      <c r="X459" s="149" t="str">
        <f>IF(Протокол!AA411="","",Протокол!AA411)</f>
        <v/>
      </c>
      <c r="Y459" s="149" t="str">
        <f>IF(AND(LEN(C459)&gt;0,Z459&gt;0,Z459&lt;21),Протокол!BF411,"")</f>
        <v/>
      </c>
      <c r="Z459" s="147" t="str">
        <f>IF(Протокол!F411="","",Протокол!F411)</f>
        <v/>
      </c>
      <c r="AB459" s="149" t="str">
        <f>IF(Протокол!BD411="","",Протокол!BD411)</f>
        <v/>
      </c>
      <c r="AC459" s="149" t="str">
        <f>IF(Протокол!BE411="","",Протокол!BE411)</f>
        <v/>
      </c>
    </row>
    <row r="460" spans="1:29" x14ac:dyDescent="0.2">
      <c r="A460" s="147">
        <f t="shared" si="7"/>
        <v>0</v>
      </c>
      <c r="B460" s="148">
        <f>IF(Протокол!B412="","",Протокол!B412)</f>
        <v>403</v>
      </c>
      <c r="C460" s="148" t="str">
        <f>IF(Протокол!F412="","",Протокол!C412)</f>
        <v/>
      </c>
      <c r="D460" s="149" t="str">
        <f>IF(Протокол!G412="","",Протокол!G412)</f>
        <v/>
      </c>
      <c r="E460" s="149" t="str">
        <f>IF(Протокол!H412="","",Протокол!H412)</f>
        <v/>
      </c>
      <c r="F460" s="149" t="str">
        <f>IF(Протокол!I412="","",Протокол!I412)</f>
        <v/>
      </c>
      <c r="G460" s="149" t="str">
        <f>IF(Протокол!J412="","",Протокол!J412)</f>
        <v/>
      </c>
      <c r="H460" s="149" t="str">
        <f>IF(Протокол!K412="","",Протокол!K412)</f>
        <v/>
      </c>
      <c r="I460" s="149" t="str">
        <f>IF(Протокол!L412="","",Протокол!L412)</f>
        <v/>
      </c>
      <c r="J460" s="149" t="str">
        <f>IF(Протокол!M412="","",Протокол!M412)</f>
        <v/>
      </c>
      <c r="K460" s="149" t="str">
        <f>IF(Протокол!N412="","",Протокол!N412)</f>
        <v/>
      </c>
      <c r="L460" s="149" t="str">
        <f>IF(Протокол!O412="","",Протокол!O412)</f>
        <v/>
      </c>
      <c r="M460" s="149" t="str">
        <f>IF(Протокол!P412="","",Протокол!P412)</f>
        <v/>
      </c>
      <c r="N460" s="149" t="str">
        <f>IF(Протокол!Q412="","",Протокол!Q412)</f>
        <v/>
      </c>
      <c r="O460" s="149" t="str">
        <f>IF(Протокол!R412="","",Протокол!R412)</f>
        <v/>
      </c>
      <c r="P460" s="149" t="str">
        <f>IF(Протокол!S412="","",Протокол!S412)</f>
        <v/>
      </c>
      <c r="Q460" s="149" t="str">
        <f>IF(Протокол!T412="","",Протокол!T412)</f>
        <v/>
      </c>
      <c r="R460" s="149" t="str">
        <f>IF(Протокол!U412="","",Протокол!U412)</f>
        <v/>
      </c>
      <c r="S460" s="149" t="str">
        <f>IF(Протокол!V412="","",Протокол!V412)</f>
        <v/>
      </c>
      <c r="T460" s="149" t="str">
        <f>IF(Протокол!W412="","",Протокол!W412)</f>
        <v/>
      </c>
      <c r="U460" s="149" t="str">
        <f>IF(Протокол!X412="","",Протокол!X412)</f>
        <v/>
      </c>
      <c r="V460" s="149" t="str">
        <f>IF(Протокол!Y412="","",Протокол!Y412)</f>
        <v/>
      </c>
      <c r="W460" s="149" t="str">
        <f>IF(Протокол!Z412="","",Протокол!Z412)</f>
        <v/>
      </c>
      <c r="X460" s="149" t="str">
        <f>IF(Протокол!AA412="","",Протокол!AA412)</f>
        <v/>
      </c>
      <c r="Y460" s="149" t="str">
        <f>IF(AND(LEN(C460)&gt;0,Z460&gt;0,Z460&lt;21),Протокол!BF412,"")</f>
        <v/>
      </c>
      <c r="Z460" s="147" t="str">
        <f>IF(Протокол!F412="","",Протокол!F412)</f>
        <v/>
      </c>
      <c r="AB460" s="149" t="str">
        <f>IF(Протокол!BD412="","",Протокол!BD412)</f>
        <v/>
      </c>
      <c r="AC460" s="149" t="str">
        <f>IF(Протокол!BE412="","",Протокол!BE412)</f>
        <v/>
      </c>
    </row>
    <row r="461" spans="1:29" x14ac:dyDescent="0.2">
      <c r="A461" s="147">
        <f t="shared" si="7"/>
        <v>0</v>
      </c>
      <c r="B461" s="148">
        <f>IF(Протокол!B413="","",Протокол!B413)</f>
        <v>404</v>
      </c>
      <c r="C461" s="148" t="str">
        <f>IF(Протокол!F413="","",Протокол!C413)</f>
        <v/>
      </c>
      <c r="D461" s="149" t="str">
        <f>IF(Протокол!G413="","",Протокол!G413)</f>
        <v/>
      </c>
      <c r="E461" s="149" t="str">
        <f>IF(Протокол!H413="","",Протокол!H413)</f>
        <v/>
      </c>
      <c r="F461" s="149" t="str">
        <f>IF(Протокол!I413="","",Протокол!I413)</f>
        <v/>
      </c>
      <c r="G461" s="149" t="str">
        <f>IF(Протокол!J413="","",Протокол!J413)</f>
        <v/>
      </c>
      <c r="H461" s="149" t="str">
        <f>IF(Протокол!K413="","",Протокол!K413)</f>
        <v/>
      </c>
      <c r="I461" s="149" t="str">
        <f>IF(Протокол!L413="","",Протокол!L413)</f>
        <v/>
      </c>
      <c r="J461" s="149" t="str">
        <f>IF(Протокол!M413="","",Протокол!M413)</f>
        <v/>
      </c>
      <c r="K461" s="149" t="str">
        <f>IF(Протокол!N413="","",Протокол!N413)</f>
        <v/>
      </c>
      <c r="L461" s="149" t="str">
        <f>IF(Протокол!O413="","",Протокол!O413)</f>
        <v/>
      </c>
      <c r="M461" s="149" t="str">
        <f>IF(Протокол!P413="","",Протокол!P413)</f>
        <v/>
      </c>
      <c r="N461" s="149" t="str">
        <f>IF(Протокол!Q413="","",Протокол!Q413)</f>
        <v/>
      </c>
      <c r="O461" s="149" t="str">
        <f>IF(Протокол!R413="","",Протокол!R413)</f>
        <v/>
      </c>
      <c r="P461" s="149" t="str">
        <f>IF(Протокол!S413="","",Протокол!S413)</f>
        <v/>
      </c>
      <c r="Q461" s="149" t="str">
        <f>IF(Протокол!T413="","",Протокол!T413)</f>
        <v/>
      </c>
      <c r="R461" s="149" t="str">
        <f>IF(Протокол!U413="","",Протокол!U413)</f>
        <v/>
      </c>
      <c r="S461" s="149" t="str">
        <f>IF(Протокол!V413="","",Протокол!V413)</f>
        <v/>
      </c>
      <c r="T461" s="149" t="str">
        <f>IF(Протокол!W413="","",Протокол!W413)</f>
        <v/>
      </c>
      <c r="U461" s="149" t="str">
        <f>IF(Протокол!X413="","",Протокол!X413)</f>
        <v/>
      </c>
      <c r="V461" s="149" t="str">
        <f>IF(Протокол!Y413="","",Протокол!Y413)</f>
        <v/>
      </c>
      <c r="W461" s="149" t="str">
        <f>IF(Протокол!Z413="","",Протокол!Z413)</f>
        <v/>
      </c>
      <c r="X461" s="149" t="str">
        <f>IF(Протокол!AA413="","",Протокол!AA413)</f>
        <v/>
      </c>
      <c r="Y461" s="149" t="str">
        <f>IF(AND(LEN(C461)&gt;0,Z461&gt;0,Z461&lt;21),Протокол!BF413,"")</f>
        <v/>
      </c>
      <c r="Z461" s="147" t="str">
        <f>IF(Протокол!F413="","",Протокол!F413)</f>
        <v/>
      </c>
      <c r="AB461" s="149" t="str">
        <f>IF(Протокол!BD413="","",Протокол!BD413)</f>
        <v/>
      </c>
      <c r="AC461" s="149" t="str">
        <f>IF(Протокол!BE413="","",Протокол!BE413)</f>
        <v/>
      </c>
    </row>
    <row r="462" spans="1:29" x14ac:dyDescent="0.2">
      <c r="A462" s="147">
        <f t="shared" si="7"/>
        <v>0</v>
      </c>
      <c r="B462" s="148">
        <f>IF(Протокол!B414="","",Протокол!B414)</f>
        <v>405</v>
      </c>
      <c r="C462" s="148" t="str">
        <f>IF(Протокол!F414="","",Протокол!C414)</f>
        <v/>
      </c>
      <c r="D462" s="149" t="str">
        <f>IF(Протокол!G414="","",Протокол!G414)</f>
        <v/>
      </c>
      <c r="E462" s="149" t="str">
        <f>IF(Протокол!H414="","",Протокол!H414)</f>
        <v/>
      </c>
      <c r="F462" s="149" t="str">
        <f>IF(Протокол!I414="","",Протокол!I414)</f>
        <v/>
      </c>
      <c r="G462" s="149" t="str">
        <f>IF(Протокол!J414="","",Протокол!J414)</f>
        <v/>
      </c>
      <c r="H462" s="149" t="str">
        <f>IF(Протокол!K414="","",Протокол!K414)</f>
        <v/>
      </c>
      <c r="I462" s="149" t="str">
        <f>IF(Протокол!L414="","",Протокол!L414)</f>
        <v/>
      </c>
      <c r="J462" s="149" t="str">
        <f>IF(Протокол!M414="","",Протокол!M414)</f>
        <v/>
      </c>
      <c r="K462" s="149" t="str">
        <f>IF(Протокол!N414="","",Протокол!N414)</f>
        <v/>
      </c>
      <c r="L462" s="149" t="str">
        <f>IF(Протокол!O414="","",Протокол!O414)</f>
        <v/>
      </c>
      <c r="M462" s="149" t="str">
        <f>IF(Протокол!P414="","",Протокол!P414)</f>
        <v/>
      </c>
      <c r="N462" s="149" t="str">
        <f>IF(Протокол!Q414="","",Протокол!Q414)</f>
        <v/>
      </c>
      <c r="O462" s="149" t="str">
        <f>IF(Протокол!R414="","",Протокол!R414)</f>
        <v/>
      </c>
      <c r="P462" s="149" t="str">
        <f>IF(Протокол!S414="","",Протокол!S414)</f>
        <v/>
      </c>
      <c r="Q462" s="149" t="str">
        <f>IF(Протокол!T414="","",Протокол!T414)</f>
        <v/>
      </c>
      <c r="R462" s="149" t="str">
        <f>IF(Протокол!U414="","",Протокол!U414)</f>
        <v/>
      </c>
      <c r="S462" s="149" t="str">
        <f>IF(Протокол!V414="","",Протокол!V414)</f>
        <v/>
      </c>
      <c r="T462" s="149" t="str">
        <f>IF(Протокол!W414="","",Протокол!W414)</f>
        <v/>
      </c>
      <c r="U462" s="149" t="str">
        <f>IF(Протокол!X414="","",Протокол!X414)</f>
        <v/>
      </c>
      <c r="V462" s="149" t="str">
        <f>IF(Протокол!Y414="","",Протокол!Y414)</f>
        <v/>
      </c>
      <c r="W462" s="149" t="str">
        <f>IF(Протокол!Z414="","",Протокол!Z414)</f>
        <v/>
      </c>
      <c r="X462" s="149" t="str">
        <f>IF(Протокол!AA414="","",Протокол!AA414)</f>
        <v/>
      </c>
      <c r="Y462" s="149" t="str">
        <f>IF(AND(LEN(C462)&gt;0,Z462&gt;0,Z462&lt;21),Протокол!BF414,"")</f>
        <v/>
      </c>
      <c r="Z462" s="147" t="str">
        <f>IF(Протокол!F414="","",Протокол!F414)</f>
        <v/>
      </c>
      <c r="AB462" s="149" t="str">
        <f>IF(Протокол!BD414="","",Протокол!BD414)</f>
        <v/>
      </c>
      <c r="AC462" s="149" t="str">
        <f>IF(Протокол!BE414="","",Протокол!BE414)</f>
        <v/>
      </c>
    </row>
    <row r="463" spans="1:29" x14ac:dyDescent="0.2">
      <c r="A463" s="147">
        <f t="shared" si="7"/>
        <v>0</v>
      </c>
      <c r="B463" s="148">
        <f>IF(Протокол!B415="","",Протокол!B415)</f>
        <v>406</v>
      </c>
      <c r="C463" s="148" t="str">
        <f>IF(Протокол!F415="","",Протокол!C415)</f>
        <v/>
      </c>
      <c r="D463" s="149" t="str">
        <f>IF(Протокол!G415="","",Протокол!G415)</f>
        <v/>
      </c>
      <c r="E463" s="149" t="str">
        <f>IF(Протокол!H415="","",Протокол!H415)</f>
        <v/>
      </c>
      <c r="F463" s="149" t="str">
        <f>IF(Протокол!I415="","",Протокол!I415)</f>
        <v/>
      </c>
      <c r="G463" s="149" t="str">
        <f>IF(Протокол!J415="","",Протокол!J415)</f>
        <v/>
      </c>
      <c r="H463" s="149" t="str">
        <f>IF(Протокол!K415="","",Протокол!K415)</f>
        <v/>
      </c>
      <c r="I463" s="149" t="str">
        <f>IF(Протокол!L415="","",Протокол!L415)</f>
        <v/>
      </c>
      <c r="J463" s="149" t="str">
        <f>IF(Протокол!M415="","",Протокол!M415)</f>
        <v/>
      </c>
      <c r="K463" s="149" t="str">
        <f>IF(Протокол!N415="","",Протокол!N415)</f>
        <v/>
      </c>
      <c r="L463" s="149" t="str">
        <f>IF(Протокол!O415="","",Протокол!O415)</f>
        <v/>
      </c>
      <c r="M463" s="149" t="str">
        <f>IF(Протокол!P415="","",Протокол!P415)</f>
        <v/>
      </c>
      <c r="N463" s="149" t="str">
        <f>IF(Протокол!Q415="","",Протокол!Q415)</f>
        <v/>
      </c>
      <c r="O463" s="149" t="str">
        <f>IF(Протокол!R415="","",Протокол!R415)</f>
        <v/>
      </c>
      <c r="P463" s="149" t="str">
        <f>IF(Протокол!S415="","",Протокол!S415)</f>
        <v/>
      </c>
      <c r="Q463" s="149" t="str">
        <f>IF(Протокол!T415="","",Протокол!T415)</f>
        <v/>
      </c>
      <c r="R463" s="149" t="str">
        <f>IF(Протокол!U415="","",Протокол!U415)</f>
        <v/>
      </c>
      <c r="S463" s="149" t="str">
        <f>IF(Протокол!V415="","",Протокол!V415)</f>
        <v/>
      </c>
      <c r="T463" s="149" t="str">
        <f>IF(Протокол!W415="","",Протокол!W415)</f>
        <v/>
      </c>
      <c r="U463" s="149" t="str">
        <f>IF(Протокол!X415="","",Протокол!X415)</f>
        <v/>
      </c>
      <c r="V463" s="149" t="str">
        <f>IF(Протокол!Y415="","",Протокол!Y415)</f>
        <v/>
      </c>
      <c r="W463" s="149" t="str">
        <f>IF(Протокол!Z415="","",Протокол!Z415)</f>
        <v/>
      </c>
      <c r="X463" s="149" t="str">
        <f>IF(Протокол!AA415="","",Протокол!AA415)</f>
        <v/>
      </c>
      <c r="Y463" s="149" t="str">
        <f>IF(AND(LEN(C463)&gt;0,Z463&gt;0,Z463&lt;21),Протокол!BF415,"")</f>
        <v/>
      </c>
      <c r="Z463" s="147" t="str">
        <f>IF(Протокол!F415="","",Протокол!F415)</f>
        <v/>
      </c>
      <c r="AB463" s="149" t="str">
        <f>IF(Протокол!BD415="","",Протокол!BD415)</f>
        <v/>
      </c>
      <c r="AC463" s="149" t="str">
        <f>IF(Протокол!BE415="","",Протокол!BE415)</f>
        <v/>
      </c>
    </row>
    <row r="464" spans="1:29" x14ac:dyDescent="0.2">
      <c r="A464" s="147">
        <f t="shared" si="7"/>
        <v>0</v>
      </c>
      <c r="B464" s="148">
        <f>IF(Протокол!B416="","",Протокол!B416)</f>
        <v>407</v>
      </c>
      <c r="C464" s="148" t="str">
        <f>IF(Протокол!F416="","",Протокол!C416)</f>
        <v/>
      </c>
      <c r="D464" s="149" t="str">
        <f>IF(Протокол!G416="","",Протокол!G416)</f>
        <v/>
      </c>
      <c r="E464" s="149" t="str">
        <f>IF(Протокол!H416="","",Протокол!H416)</f>
        <v/>
      </c>
      <c r="F464" s="149" t="str">
        <f>IF(Протокол!I416="","",Протокол!I416)</f>
        <v/>
      </c>
      <c r="G464" s="149" t="str">
        <f>IF(Протокол!J416="","",Протокол!J416)</f>
        <v/>
      </c>
      <c r="H464" s="149" t="str">
        <f>IF(Протокол!K416="","",Протокол!K416)</f>
        <v/>
      </c>
      <c r="I464" s="149" t="str">
        <f>IF(Протокол!L416="","",Протокол!L416)</f>
        <v/>
      </c>
      <c r="J464" s="149" t="str">
        <f>IF(Протокол!M416="","",Протокол!M416)</f>
        <v/>
      </c>
      <c r="K464" s="149" t="str">
        <f>IF(Протокол!N416="","",Протокол!N416)</f>
        <v/>
      </c>
      <c r="L464" s="149" t="str">
        <f>IF(Протокол!O416="","",Протокол!O416)</f>
        <v/>
      </c>
      <c r="M464" s="149" t="str">
        <f>IF(Протокол!P416="","",Протокол!P416)</f>
        <v/>
      </c>
      <c r="N464" s="149" t="str">
        <f>IF(Протокол!Q416="","",Протокол!Q416)</f>
        <v/>
      </c>
      <c r="O464" s="149" t="str">
        <f>IF(Протокол!R416="","",Протокол!R416)</f>
        <v/>
      </c>
      <c r="P464" s="149" t="str">
        <f>IF(Протокол!S416="","",Протокол!S416)</f>
        <v/>
      </c>
      <c r="Q464" s="149" t="str">
        <f>IF(Протокол!T416="","",Протокол!T416)</f>
        <v/>
      </c>
      <c r="R464" s="149" t="str">
        <f>IF(Протокол!U416="","",Протокол!U416)</f>
        <v/>
      </c>
      <c r="S464" s="149" t="str">
        <f>IF(Протокол!V416="","",Протокол!V416)</f>
        <v/>
      </c>
      <c r="T464" s="149" t="str">
        <f>IF(Протокол!W416="","",Протокол!W416)</f>
        <v/>
      </c>
      <c r="U464" s="149" t="str">
        <f>IF(Протокол!X416="","",Протокол!X416)</f>
        <v/>
      </c>
      <c r="V464" s="149" t="str">
        <f>IF(Протокол!Y416="","",Протокол!Y416)</f>
        <v/>
      </c>
      <c r="W464" s="149" t="str">
        <f>IF(Протокол!Z416="","",Протокол!Z416)</f>
        <v/>
      </c>
      <c r="X464" s="149" t="str">
        <f>IF(Протокол!AA416="","",Протокол!AA416)</f>
        <v/>
      </c>
      <c r="Y464" s="149" t="str">
        <f>IF(AND(LEN(C464)&gt;0,Z464&gt;0,Z464&lt;21),Протокол!BF416,"")</f>
        <v/>
      </c>
      <c r="Z464" s="147" t="str">
        <f>IF(Протокол!F416="","",Протокол!F416)</f>
        <v/>
      </c>
      <c r="AB464" s="149" t="str">
        <f>IF(Протокол!BD416="","",Протокол!BD416)</f>
        <v/>
      </c>
      <c r="AC464" s="149" t="str">
        <f>IF(Протокол!BE416="","",Протокол!BE416)</f>
        <v/>
      </c>
    </row>
    <row r="465" spans="1:29" x14ac:dyDescent="0.2">
      <c r="A465" s="147">
        <f t="shared" si="7"/>
        <v>0</v>
      </c>
      <c r="B465" s="148">
        <f>IF(Протокол!B417="","",Протокол!B417)</f>
        <v>408</v>
      </c>
      <c r="C465" s="148" t="str">
        <f>IF(Протокол!F417="","",Протокол!C417)</f>
        <v/>
      </c>
      <c r="D465" s="149" t="str">
        <f>IF(Протокол!G417="","",Протокол!G417)</f>
        <v/>
      </c>
      <c r="E465" s="149" t="str">
        <f>IF(Протокол!H417="","",Протокол!H417)</f>
        <v/>
      </c>
      <c r="F465" s="149" t="str">
        <f>IF(Протокол!I417="","",Протокол!I417)</f>
        <v/>
      </c>
      <c r="G465" s="149" t="str">
        <f>IF(Протокол!J417="","",Протокол!J417)</f>
        <v/>
      </c>
      <c r="H465" s="149" t="str">
        <f>IF(Протокол!K417="","",Протокол!K417)</f>
        <v/>
      </c>
      <c r="I465" s="149" t="str">
        <f>IF(Протокол!L417="","",Протокол!L417)</f>
        <v/>
      </c>
      <c r="J465" s="149" t="str">
        <f>IF(Протокол!M417="","",Протокол!M417)</f>
        <v/>
      </c>
      <c r="K465" s="149" t="str">
        <f>IF(Протокол!N417="","",Протокол!N417)</f>
        <v/>
      </c>
      <c r="L465" s="149" t="str">
        <f>IF(Протокол!O417="","",Протокол!O417)</f>
        <v/>
      </c>
      <c r="M465" s="149" t="str">
        <f>IF(Протокол!P417="","",Протокол!P417)</f>
        <v/>
      </c>
      <c r="N465" s="149" t="str">
        <f>IF(Протокол!Q417="","",Протокол!Q417)</f>
        <v/>
      </c>
      <c r="O465" s="149" t="str">
        <f>IF(Протокол!R417="","",Протокол!R417)</f>
        <v/>
      </c>
      <c r="P465" s="149" t="str">
        <f>IF(Протокол!S417="","",Протокол!S417)</f>
        <v/>
      </c>
      <c r="Q465" s="149" t="str">
        <f>IF(Протокол!T417="","",Протокол!T417)</f>
        <v/>
      </c>
      <c r="R465" s="149" t="str">
        <f>IF(Протокол!U417="","",Протокол!U417)</f>
        <v/>
      </c>
      <c r="S465" s="149" t="str">
        <f>IF(Протокол!V417="","",Протокол!V417)</f>
        <v/>
      </c>
      <c r="T465" s="149" t="str">
        <f>IF(Протокол!W417="","",Протокол!W417)</f>
        <v/>
      </c>
      <c r="U465" s="149" t="str">
        <f>IF(Протокол!X417="","",Протокол!X417)</f>
        <v/>
      </c>
      <c r="V465" s="149" t="str">
        <f>IF(Протокол!Y417="","",Протокол!Y417)</f>
        <v/>
      </c>
      <c r="W465" s="149" t="str">
        <f>IF(Протокол!Z417="","",Протокол!Z417)</f>
        <v/>
      </c>
      <c r="X465" s="149" t="str">
        <f>IF(Протокол!AA417="","",Протокол!AA417)</f>
        <v/>
      </c>
      <c r="Y465" s="149" t="str">
        <f>IF(AND(LEN(C465)&gt;0,Z465&gt;0,Z465&lt;21),Протокол!BF417,"")</f>
        <v/>
      </c>
      <c r="Z465" s="147" t="str">
        <f>IF(Протокол!F417="","",Протокол!F417)</f>
        <v/>
      </c>
      <c r="AB465" s="149" t="str">
        <f>IF(Протокол!BD417="","",Протокол!BD417)</f>
        <v/>
      </c>
      <c r="AC465" s="149" t="str">
        <f>IF(Протокол!BE417="","",Протокол!BE417)</f>
        <v/>
      </c>
    </row>
    <row r="466" spans="1:29" x14ac:dyDescent="0.2">
      <c r="A466" s="147">
        <f t="shared" si="7"/>
        <v>0</v>
      </c>
      <c r="B466" s="148">
        <f>IF(Протокол!B418="","",Протокол!B418)</f>
        <v>409</v>
      </c>
      <c r="C466" s="148" t="str">
        <f>IF(Протокол!F418="","",Протокол!C418)</f>
        <v/>
      </c>
      <c r="D466" s="149" t="str">
        <f>IF(Протокол!G418="","",Протокол!G418)</f>
        <v/>
      </c>
      <c r="E466" s="149" t="str">
        <f>IF(Протокол!H418="","",Протокол!H418)</f>
        <v/>
      </c>
      <c r="F466" s="149" t="str">
        <f>IF(Протокол!I418="","",Протокол!I418)</f>
        <v/>
      </c>
      <c r="G466" s="149" t="str">
        <f>IF(Протокол!J418="","",Протокол!J418)</f>
        <v/>
      </c>
      <c r="H466" s="149" t="str">
        <f>IF(Протокол!K418="","",Протокол!K418)</f>
        <v/>
      </c>
      <c r="I466" s="149" t="str">
        <f>IF(Протокол!L418="","",Протокол!L418)</f>
        <v/>
      </c>
      <c r="J466" s="149" t="str">
        <f>IF(Протокол!M418="","",Протокол!M418)</f>
        <v/>
      </c>
      <c r="K466" s="149" t="str">
        <f>IF(Протокол!N418="","",Протокол!N418)</f>
        <v/>
      </c>
      <c r="L466" s="149" t="str">
        <f>IF(Протокол!O418="","",Протокол!O418)</f>
        <v/>
      </c>
      <c r="M466" s="149" t="str">
        <f>IF(Протокол!P418="","",Протокол!P418)</f>
        <v/>
      </c>
      <c r="N466" s="149" t="str">
        <f>IF(Протокол!Q418="","",Протокол!Q418)</f>
        <v/>
      </c>
      <c r="O466" s="149" t="str">
        <f>IF(Протокол!R418="","",Протокол!R418)</f>
        <v/>
      </c>
      <c r="P466" s="149" t="str">
        <f>IF(Протокол!S418="","",Протокол!S418)</f>
        <v/>
      </c>
      <c r="Q466" s="149" t="str">
        <f>IF(Протокол!T418="","",Протокол!T418)</f>
        <v/>
      </c>
      <c r="R466" s="149" t="str">
        <f>IF(Протокол!U418="","",Протокол!U418)</f>
        <v/>
      </c>
      <c r="S466" s="149" t="str">
        <f>IF(Протокол!V418="","",Протокол!V418)</f>
        <v/>
      </c>
      <c r="T466" s="149" t="str">
        <f>IF(Протокол!W418="","",Протокол!W418)</f>
        <v/>
      </c>
      <c r="U466" s="149" t="str">
        <f>IF(Протокол!X418="","",Протокол!X418)</f>
        <v/>
      </c>
      <c r="V466" s="149" t="str">
        <f>IF(Протокол!Y418="","",Протокол!Y418)</f>
        <v/>
      </c>
      <c r="W466" s="149" t="str">
        <f>IF(Протокол!Z418="","",Протокол!Z418)</f>
        <v/>
      </c>
      <c r="X466" s="149" t="str">
        <f>IF(Протокол!AA418="","",Протокол!AA418)</f>
        <v/>
      </c>
      <c r="Y466" s="149" t="str">
        <f>IF(AND(LEN(C466)&gt;0,Z466&gt;0,Z466&lt;21),Протокол!BF418,"")</f>
        <v/>
      </c>
      <c r="Z466" s="147" t="str">
        <f>IF(Протокол!F418="","",Протокол!F418)</f>
        <v/>
      </c>
      <c r="AB466" s="149" t="str">
        <f>IF(Протокол!BD418="","",Протокол!BD418)</f>
        <v/>
      </c>
      <c r="AC466" s="149" t="str">
        <f>IF(Протокол!BE418="","",Протокол!BE418)</f>
        <v/>
      </c>
    </row>
    <row r="467" spans="1:29" x14ac:dyDescent="0.2">
      <c r="A467" s="147">
        <f t="shared" si="7"/>
        <v>0</v>
      </c>
      <c r="B467" s="148">
        <f>IF(Протокол!B419="","",Протокол!B419)</f>
        <v>410</v>
      </c>
      <c r="C467" s="148" t="str">
        <f>IF(Протокол!F419="","",Протокол!C419)</f>
        <v/>
      </c>
      <c r="D467" s="149" t="str">
        <f>IF(Протокол!G419="","",Протокол!G419)</f>
        <v/>
      </c>
      <c r="E467" s="149" t="str">
        <f>IF(Протокол!H419="","",Протокол!H419)</f>
        <v/>
      </c>
      <c r="F467" s="149" t="str">
        <f>IF(Протокол!I419="","",Протокол!I419)</f>
        <v/>
      </c>
      <c r="G467" s="149" t="str">
        <f>IF(Протокол!J419="","",Протокол!J419)</f>
        <v/>
      </c>
      <c r="H467" s="149" t="str">
        <f>IF(Протокол!K419="","",Протокол!K419)</f>
        <v/>
      </c>
      <c r="I467" s="149" t="str">
        <f>IF(Протокол!L419="","",Протокол!L419)</f>
        <v/>
      </c>
      <c r="J467" s="149" t="str">
        <f>IF(Протокол!M419="","",Протокол!M419)</f>
        <v/>
      </c>
      <c r="K467" s="149" t="str">
        <f>IF(Протокол!N419="","",Протокол!N419)</f>
        <v/>
      </c>
      <c r="L467" s="149" t="str">
        <f>IF(Протокол!O419="","",Протокол!O419)</f>
        <v/>
      </c>
      <c r="M467" s="149" t="str">
        <f>IF(Протокол!P419="","",Протокол!P419)</f>
        <v/>
      </c>
      <c r="N467" s="149" t="str">
        <f>IF(Протокол!Q419="","",Протокол!Q419)</f>
        <v/>
      </c>
      <c r="O467" s="149" t="str">
        <f>IF(Протокол!R419="","",Протокол!R419)</f>
        <v/>
      </c>
      <c r="P467" s="149" t="str">
        <f>IF(Протокол!S419="","",Протокол!S419)</f>
        <v/>
      </c>
      <c r="Q467" s="149" t="str">
        <f>IF(Протокол!T419="","",Протокол!T419)</f>
        <v/>
      </c>
      <c r="R467" s="149" t="str">
        <f>IF(Протокол!U419="","",Протокол!U419)</f>
        <v/>
      </c>
      <c r="S467" s="149" t="str">
        <f>IF(Протокол!V419="","",Протокол!V419)</f>
        <v/>
      </c>
      <c r="T467" s="149" t="str">
        <f>IF(Протокол!W419="","",Протокол!W419)</f>
        <v/>
      </c>
      <c r="U467" s="149" t="str">
        <f>IF(Протокол!X419="","",Протокол!X419)</f>
        <v/>
      </c>
      <c r="V467" s="149" t="str">
        <f>IF(Протокол!Y419="","",Протокол!Y419)</f>
        <v/>
      </c>
      <c r="W467" s="149" t="str">
        <f>IF(Протокол!Z419="","",Протокол!Z419)</f>
        <v/>
      </c>
      <c r="X467" s="149" t="str">
        <f>IF(Протокол!AA419="","",Протокол!AA419)</f>
        <v/>
      </c>
      <c r="Y467" s="149" t="str">
        <f>IF(AND(LEN(C467)&gt;0,Z467&gt;0,Z467&lt;21),Протокол!BF419,"")</f>
        <v/>
      </c>
      <c r="Z467" s="147" t="str">
        <f>IF(Протокол!F419="","",Протокол!F419)</f>
        <v/>
      </c>
      <c r="AB467" s="149" t="str">
        <f>IF(Протокол!BD419="","",Протокол!BD419)</f>
        <v/>
      </c>
      <c r="AC467" s="149" t="str">
        <f>IF(Протокол!BE419="","",Протокол!BE419)</f>
        <v/>
      </c>
    </row>
    <row r="468" spans="1:29" x14ac:dyDescent="0.2">
      <c r="A468" s="147">
        <f t="shared" si="7"/>
        <v>0</v>
      </c>
      <c r="B468" s="148">
        <f>IF(Протокол!B420="","",Протокол!B420)</f>
        <v>411</v>
      </c>
      <c r="C468" s="148" t="str">
        <f>IF(Протокол!F420="","",Протокол!C420)</f>
        <v/>
      </c>
      <c r="D468" s="149" t="str">
        <f>IF(Протокол!G420="","",Протокол!G420)</f>
        <v/>
      </c>
      <c r="E468" s="149" t="str">
        <f>IF(Протокол!H420="","",Протокол!H420)</f>
        <v/>
      </c>
      <c r="F468" s="149" t="str">
        <f>IF(Протокол!I420="","",Протокол!I420)</f>
        <v/>
      </c>
      <c r="G468" s="149" t="str">
        <f>IF(Протокол!J420="","",Протокол!J420)</f>
        <v/>
      </c>
      <c r="H468" s="149" t="str">
        <f>IF(Протокол!K420="","",Протокол!K420)</f>
        <v/>
      </c>
      <c r="I468" s="149" t="str">
        <f>IF(Протокол!L420="","",Протокол!L420)</f>
        <v/>
      </c>
      <c r="J468" s="149" t="str">
        <f>IF(Протокол!M420="","",Протокол!M420)</f>
        <v/>
      </c>
      <c r="K468" s="149" t="str">
        <f>IF(Протокол!N420="","",Протокол!N420)</f>
        <v/>
      </c>
      <c r="L468" s="149" t="str">
        <f>IF(Протокол!O420="","",Протокол!O420)</f>
        <v/>
      </c>
      <c r="M468" s="149" t="str">
        <f>IF(Протокол!P420="","",Протокол!P420)</f>
        <v/>
      </c>
      <c r="N468" s="149" t="str">
        <f>IF(Протокол!Q420="","",Протокол!Q420)</f>
        <v/>
      </c>
      <c r="O468" s="149" t="str">
        <f>IF(Протокол!R420="","",Протокол!R420)</f>
        <v/>
      </c>
      <c r="P468" s="149" t="str">
        <f>IF(Протокол!S420="","",Протокол!S420)</f>
        <v/>
      </c>
      <c r="Q468" s="149" t="str">
        <f>IF(Протокол!T420="","",Протокол!T420)</f>
        <v/>
      </c>
      <c r="R468" s="149" t="str">
        <f>IF(Протокол!U420="","",Протокол!U420)</f>
        <v/>
      </c>
      <c r="S468" s="149" t="str">
        <f>IF(Протокол!V420="","",Протокол!V420)</f>
        <v/>
      </c>
      <c r="T468" s="149" t="str">
        <f>IF(Протокол!W420="","",Протокол!W420)</f>
        <v/>
      </c>
      <c r="U468" s="149" t="str">
        <f>IF(Протокол!X420="","",Протокол!X420)</f>
        <v/>
      </c>
      <c r="V468" s="149" t="str">
        <f>IF(Протокол!Y420="","",Протокол!Y420)</f>
        <v/>
      </c>
      <c r="W468" s="149" t="str">
        <f>IF(Протокол!Z420="","",Протокол!Z420)</f>
        <v/>
      </c>
      <c r="X468" s="149" t="str">
        <f>IF(Протокол!AA420="","",Протокол!AA420)</f>
        <v/>
      </c>
      <c r="Y468" s="149" t="str">
        <f>IF(AND(LEN(C468)&gt;0,Z468&gt;0,Z468&lt;21),Протокол!BF420,"")</f>
        <v/>
      </c>
      <c r="Z468" s="147" t="str">
        <f>IF(Протокол!F420="","",Протокол!F420)</f>
        <v/>
      </c>
      <c r="AB468" s="149" t="str">
        <f>IF(Протокол!BD420="","",Протокол!BD420)</f>
        <v/>
      </c>
      <c r="AC468" s="149" t="str">
        <f>IF(Протокол!BE420="","",Протокол!BE420)</f>
        <v/>
      </c>
    </row>
    <row r="469" spans="1:29" x14ac:dyDescent="0.2">
      <c r="A469" s="147">
        <f t="shared" si="7"/>
        <v>0</v>
      </c>
      <c r="B469" s="148">
        <f>IF(Протокол!B421="","",Протокол!B421)</f>
        <v>412</v>
      </c>
      <c r="C469" s="148" t="str">
        <f>IF(Протокол!F421="","",Протокол!C421)</f>
        <v/>
      </c>
      <c r="D469" s="149" t="str">
        <f>IF(Протокол!G421="","",Протокол!G421)</f>
        <v/>
      </c>
      <c r="E469" s="149" t="str">
        <f>IF(Протокол!H421="","",Протокол!H421)</f>
        <v/>
      </c>
      <c r="F469" s="149" t="str">
        <f>IF(Протокол!I421="","",Протокол!I421)</f>
        <v/>
      </c>
      <c r="G469" s="149" t="str">
        <f>IF(Протокол!J421="","",Протокол!J421)</f>
        <v/>
      </c>
      <c r="H469" s="149" t="str">
        <f>IF(Протокол!K421="","",Протокол!K421)</f>
        <v/>
      </c>
      <c r="I469" s="149" t="str">
        <f>IF(Протокол!L421="","",Протокол!L421)</f>
        <v/>
      </c>
      <c r="J469" s="149" t="str">
        <f>IF(Протокол!M421="","",Протокол!M421)</f>
        <v/>
      </c>
      <c r="K469" s="149" t="str">
        <f>IF(Протокол!N421="","",Протокол!N421)</f>
        <v/>
      </c>
      <c r="L469" s="149" t="str">
        <f>IF(Протокол!O421="","",Протокол!O421)</f>
        <v/>
      </c>
      <c r="M469" s="149" t="str">
        <f>IF(Протокол!P421="","",Протокол!P421)</f>
        <v/>
      </c>
      <c r="N469" s="149" t="str">
        <f>IF(Протокол!Q421="","",Протокол!Q421)</f>
        <v/>
      </c>
      <c r="O469" s="149" t="str">
        <f>IF(Протокол!R421="","",Протокол!R421)</f>
        <v/>
      </c>
      <c r="P469" s="149" t="str">
        <f>IF(Протокол!S421="","",Протокол!S421)</f>
        <v/>
      </c>
      <c r="Q469" s="149" t="str">
        <f>IF(Протокол!T421="","",Протокол!T421)</f>
        <v/>
      </c>
      <c r="R469" s="149" t="str">
        <f>IF(Протокол!U421="","",Протокол!U421)</f>
        <v/>
      </c>
      <c r="S469" s="149" t="str">
        <f>IF(Протокол!V421="","",Протокол!V421)</f>
        <v/>
      </c>
      <c r="T469" s="149" t="str">
        <f>IF(Протокол!W421="","",Протокол!W421)</f>
        <v/>
      </c>
      <c r="U469" s="149" t="str">
        <f>IF(Протокол!X421="","",Протокол!X421)</f>
        <v/>
      </c>
      <c r="V469" s="149" t="str">
        <f>IF(Протокол!Y421="","",Протокол!Y421)</f>
        <v/>
      </c>
      <c r="W469" s="149" t="str">
        <f>IF(Протокол!Z421="","",Протокол!Z421)</f>
        <v/>
      </c>
      <c r="X469" s="149" t="str">
        <f>IF(Протокол!AA421="","",Протокол!AA421)</f>
        <v/>
      </c>
      <c r="Y469" s="149" t="str">
        <f>IF(AND(LEN(C469)&gt;0,Z469&gt;0,Z469&lt;21),Протокол!BF421,"")</f>
        <v/>
      </c>
      <c r="Z469" s="147" t="str">
        <f>IF(Протокол!F421="","",Протокол!F421)</f>
        <v/>
      </c>
      <c r="AB469" s="149" t="str">
        <f>IF(Протокол!BD421="","",Протокол!BD421)</f>
        <v/>
      </c>
      <c r="AC469" s="149" t="str">
        <f>IF(Протокол!BE421="","",Протокол!BE421)</f>
        <v/>
      </c>
    </row>
    <row r="470" spans="1:29" x14ac:dyDescent="0.2">
      <c r="A470" s="147">
        <f t="shared" si="7"/>
        <v>0</v>
      </c>
      <c r="B470" s="148">
        <f>IF(Протокол!B422="","",Протокол!B422)</f>
        <v>413</v>
      </c>
      <c r="C470" s="148" t="str">
        <f>IF(Протокол!F422="","",Протокол!C422)</f>
        <v/>
      </c>
      <c r="D470" s="149" t="str">
        <f>IF(Протокол!G422="","",Протокол!G422)</f>
        <v/>
      </c>
      <c r="E470" s="149" t="str">
        <f>IF(Протокол!H422="","",Протокол!H422)</f>
        <v/>
      </c>
      <c r="F470" s="149" t="str">
        <f>IF(Протокол!I422="","",Протокол!I422)</f>
        <v/>
      </c>
      <c r="G470" s="149" t="str">
        <f>IF(Протокол!J422="","",Протокол!J422)</f>
        <v/>
      </c>
      <c r="H470" s="149" t="str">
        <f>IF(Протокол!K422="","",Протокол!K422)</f>
        <v/>
      </c>
      <c r="I470" s="149" t="str">
        <f>IF(Протокол!L422="","",Протокол!L422)</f>
        <v/>
      </c>
      <c r="J470" s="149" t="str">
        <f>IF(Протокол!M422="","",Протокол!M422)</f>
        <v/>
      </c>
      <c r="K470" s="149" t="str">
        <f>IF(Протокол!N422="","",Протокол!N422)</f>
        <v/>
      </c>
      <c r="L470" s="149" t="str">
        <f>IF(Протокол!O422="","",Протокол!O422)</f>
        <v/>
      </c>
      <c r="M470" s="149" t="str">
        <f>IF(Протокол!P422="","",Протокол!P422)</f>
        <v/>
      </c>
      <c r="N470" s="149" t="str">
        <f>IF(Протокол!Q422="","",Протокол!Q422)</f>
        <v/>
      </c>
      <c r="O470" s="149" t="str">
        <f>IF(Протокол!R422="","",Протокол!R422)</f>
        <v/>
      </c>
      <c r="P470" s="149" t="str">
        <f>IF(Протокол!S422="","",Протокол!S422)</f>
        <v/>
      </c>
      <c r="Q470" s="149" t="str">
        <f>IF(Протокол!T422="","",Протокол!T422)</f>
        <v/>
      </c>
      <c r="R470" s="149" t="str">
        <f>IF(Протокол!U422="","",Протокол!U422)</f>
        <v/>
      </c>
      <c r="S470" s="149" t="str">
        <f>IF(Протокол!V422="","",Протокол!V422)</f>
        <v/>
      </c>
      <c r="T470" s="149" t="str">
        <f>IF(Протокол!W422="","",Протокол!W422)</f>
        <v/>
      </c>
      <c r="U470" s="149" t="str">
        <f>IF(Протокол!X422="","",Протокол!X422)</f>
        <v/>
      </c>
      <c r="V470" s="149" t="str">
        <f>IF(Протокол!Y422="","",Протокол!Y422)</f>
        <v/>
      </c>
      <c r="W470" s="149" t="str">
        <f>IF(Протокол!Z422="","",Протокол!Z422)</f>
        <v/>
      </c>
      <c r="X470" s="149" t="str">
        <f>IF(Протокол!AA422="","",Протокол!AA422)</f>
        <v/>
      </c>
      <c r="Y470" s="149" t="str">
        <f>IF(AND(LEN(C470)&gt;0,Z470&gt;0,Z470&lt;21),Протокол!BF422,"")</f>
        <v/>
      </c>
      <c r="Z470" s="147" t="str">
        <f>IF(Протокол!F422="","",Протокол!F422)</f>
        <v/>
      </c>
      <c r="AB470" s="149" t="str">
        <f>IF(Протокол!BD422="","",Протокол!BD422)</f>
        <v/>
      </c>
      <c r="AC470" s="149" t="str">
        <f>IF(Протокол!BE422="","",Протокол!BE422)</f>
        <v/>
      </c>
    </row>
    <row r="471" spans="1:29" x14ac:dyDescent="0.2">
      <c r="A471" s="147">
        <f t="shared" si="7"/>
        <v>0</v>
      </c>
      <c r="B471" s="148">
        <f>IF(Протокол!B423="","",Протокол!B423)</f>
        <v>414</v>
      </c>
      <c r="C471" s="148" t="str">
        <f>IF(Протокол!F423="","",Протокол!C423)</f>
        <v/>
      </c>
      <c r="D471" s="149" t="str">
        <f>IF(Протокол!G423="","",Протокол!G423)</f>
        <v/>
      </c>
      <c r="E471" s="149" t="str">
        <f>IF(Протокол!H423="","",Протокол!H423)</f>
        <v/>
      </c>
      <c r="F471" s="149" t="str">
        <f>IF(Протокол!I423="","",Протокол!I423)</f>
        <v/>
      </c>
      <c r="G471" s="149" t="str">
        <f>IF(Протокол!J423="","",Протокол!J423)</f>
        <v/>
      </c>
      <c r="H471" s="149" t="str">
        <f>IF(Протокол!K423="","",Протокол!K423)</f>
        <v/>
      </c>
      <c r="I471" s="149" t="str">
        <f>IF(Протокол!L423="","",Протокол!L423)</f>
        <v/>
      </c>
      <c r="J471" s="149" t="str">
        <f>IF(Протокол!M423="","",Протокол!M423)</f>
        <v/>
      </c>
      <c r="K471" s="149" t="str">
        <f>IF(Протокол!N423="","",Протокол!N423)</f>
        <v/>
      </c>
      <c r="L471" s="149" t="str">
        <f>IF(Протокол!O423="","",Протокол!O423)</f>
        <v/>
      </c>
      <c r="M471" s="149" t="str">
        <f>IF(Протокол!P423="","",Протокол!P423)</f>
        <v/>
      </c>
      <c r="N471" s="149" t="str">
        <f>IF(Протокол!Q423="","",Протокол!Q423)</f>
        <v/>
      </c>
      <c r="O471" s="149" t="str">
        <f>IF(Протокол!R423="","",Протокол!R423)</f>
        <v/>
      </c>
      <c r="P471" s="149" t="str">
        <f>IF(Протокол!S423="","",Протокол!S423)</f>
        <v/>
      </c>
      <c r="Q471" s="149" t="str">
        <f>IF(Протокол!T423="","",Протокол!T423)</f>
        <v/>
      </c>
      <c r="R471" s="149" t="str">
        <f>IF(Протокол!U423="","",Протокол!U423)</f>
        <v/>
      </c>
      <c r="S471" s="149" t="str">
        <f>IF(Протокол!V423="","",Протокол!V423)</f>
        <v/>
      </c>
      <c r="T471" s="149" t="str">
        <f>IF(Протокол!W423="","",Протокол!W423)</f>
        <v/>
      </c>
      <c r="U471" s="149" t="str">
        <f>IF(Протокол!X423="","",Протокол!X423)</f>
        <v/>
      </c>
      <c r="V471" s="149" t="str">
        <f>IF(Протокол!Y423="","",Протокол!Y423)</f>
        <v/>
      </c>
      <c r="W471" s="149" t="str">
        <f>IF(Протокол!Z423="","",Протокол!Z423)</f>
        <v/>
      </c>
      <c r="X471" s="149" t="str">
        <f>IF(Протокол!AA423="","",Протокол!AA423)</f>
        <v/>
      </c>
      <c r="Y471" s="149" t="str">
        <f>IF(AND(LEN(C471)&gt;0,Z471&gt;0,Z471&lt;21),Протокол!BF423,"")</f>
        <v/>
      </c>
      <c r="Z471" s="147" t="str">
        <f>IF(Протокол!F423="","",Протокол!F423)</f>
        <v/>
      </c>
      <c r="AB471" s="149" t="str">
        <f>IF(Протокол!BD423="","",Протокол!BD423)</f>
        <v/>
      </c>
      <c r="AC471" s="149" t="str">
        <f>IF(Протокол!BE423="","",Протокол!BE423)</f>
        <v/>
      </c>
    </row>
    <row r="472" spans="1:29" x14ac:dyDescent="0.2">
      <c r="A472" s="147">
        <f t="shared" si="7"/>
        <v>0</v>
      </c>
      <c r="B472" s="148">
        <f>IF(Протокол!B424="","",Протокол!B424)</f>
        <v>415</v>
      </c>
      <c r="C472" s="148" t="str">
        <f>IF(Протокол!F424="","",Протокол!C424)</f>
        <v/>
      </c>
      <c r="D472" s="149" t="str">
        <f>IF(Протокол!G424="","",Протокол!G424)</f>
        <v/>
      </c>
      <c r="E472" s="149" t="str">
        <f>IF(Протокол!H424="","",Протокол!H424)</f>
        <v/>
      </c>
      <c r="F472" s="149" t="str">
        <f>IF(Протокол!I424="","",Протокол!I424)</f>
        <v/>
      </c>
      <c r="G472" s="149" t="str">
        <f>IF(Протокол!J424="","",Протокол!J424)</f>
        <v/>
      </c>
      <c r="H472" s="149" t="str">
        <f>IF(Протокол!K424="","",Протокол!K424)</f>
        <v/>
      </c>
      <c r="I472" s="149" t="str">
        <f>IF(Протокол!L424="","",Протокол!L424)</f>
        <v/>
      </c>
      <c r="J472" s="149" t="str">
        <f>IF(Протокол!M424="","",Протокол!M424)</f>
        <v/>
      </c>
      <c r="K472" s="149" t="str">
        <f>IF(Протокол!N424="","",Протокол!N424)</f>
        <v/>
      </c>
      <c r="L472" s="149" t="str">
        <f>IF(Протокол!O424="","",Протокол!O424)</f>
        <v/>
      </c>
      <c r="M472" s="149" t="str">
        <f>IF(Протокол!P424="","",Протокол!P424)</f>
        <v/>
      </c>
      <c r="N472" s="149" t="str">
        <f>IF(Протокол!Q424="","",Протокол!Q424)</f>
        <v/>
      </c>
      <c r="O472" s="149" t="str">
        <f>IF(Протокол!R424="","",Протокол!R424)</f>
        <v/>
      </c>
      <c r="P472" s="149" t="str">
        <f>IF(Протокол!S424="","",Протокол!S424)</f>
        <v/>
      </c>
      <c r="Q472" s="149" t="str">
        <f>IF(Протокол!T424="","",Протокол!T424)</f>
        <v/>
      </c>
      <c r="R472" s="149" t="str">
        <f>IF(Протокол!U424="","",Протокол!U424)</f>
        <v/>
      </c>
      <c r="S472" s="149" t="str">
        <f>IF(Протокол!V424="","",Протокол!V424)</f>
        <v/>
      </c>
      <c r="T472" s="149" t="str">
        <f>IF(Протокол!W424="","",Протокол!W424)</f>
        <v/>
      </c>
      <c r="U472" s="149" t="str">
        <f>IF(Протокол!X424="","",Протокол!X424)</f>
        <v/>
      </c>
      <c r="V472" s="149" t="str">
        <f>IF(Протокол!Y424="","",Протокол!Y424)</f>
        <v/>
      </c>
      <c r="W472" s="149" t="str">
        <f>IF(Протокол!Z424="","",Протокол!Z424)</f>
        <v/>
      </c>
      <c r="X472" s="149" t="str">
        <f>IF(Протокол!AA424="","",Протокол!AA424)</f>
        <v/>
      </c>
      <c r="Y472" s="149" t="str">
        <f>IF(AND(LEN(C472)&gt;0,Z472&gt;0,Z472&lt;21),Протокол!BF424,"")</f>
        <v/>
      </c>
      <c r="Z472" s="147" t="str">
        <f>IF(Протокол!F424="","",Протокол!F424)</f>
        <v/>
      </c>
      <c r="AB472" s="149" t="str">
        <f>IF(Протокол!BD424="","",Протокол!BD424)</f>
        <v/>
      </c>
      <c r="AC472" s="149" t="str">
        <f>IF(Протокол!BE424="","",Протокол!BE424)</f>
        <v/>
      </c>
    </row>
    <row r="473" spans="1:29" x14ac:dyDescent="0.2">
      <c r="A473" s="147">
        <f t="shared" si="7"/>
        <v>0</v>
      </c>
      <c r="B473" s="148">
        <f>IF(Протокол!B425="","",Протокол!B425)</f>
        <v>416</v>
      </c>
      <c r="C473" s="148" t="str">
        <f>IF(Протокол!F425="","",Протокол!C425)</f>
        <v/>
      </c>
      <c r="D473" s="149" t="str">
        <f>IF(Протокол!G425="","",Протокол!G425)</f>
        <v/>
      </c>
      <c r="E473" s="149" t="str">
        <f>IF(Протокол!H425="","",Протокол!H425)</f>
        <v/>
      </c>
      <c r="F473" s="149" t="str">
        <f>IF(Протокол!I425="","",Протокол!I425)</f>
        <v/>
      </c>
      <c r="G473" s="149" t="str">
        <f>IF(Протокол!J425="","",Протокол!J425)</f>
        <v/>
      </c>
      <c r="H473" s="149" t="str">
        <f>IF(Протокол!K425="","",Протокол!K425)</f>
        <v/>
      </c>
      <c r="I473" s="149" t="str">
        <f>IF(Протокол!L425="","",Протокол!L425)</f>
        <v/>
      </c>
      <c r="J473" s="149" t="str">
        <f>IF(Протокол!M425="","",Протокол!M425)</f>
        <v/>
      </c>
      <c r="K473" s="149" t="str">
        <f>IF(Протокол!N425="","",Протокол!N425)</f>
        <v/>
      </c>
      <c r="L473" s="149" t="str">
        <f>IF(Протокол!O425="","",Протокол!O425)</f>
        <v/>
      </c>
      <c r="M473" s="149" t="str">
        <f>IF(Протокол!P425="","",Протокол!P425)</f>
        <v/>
      </c>
      <c r="N473" s="149" t="str">
        <f>IF(Протокол!Q425="","",Протокол!Q425)</f>
        <v/>
      </c>
      <c r="O473" s="149" t="str">
        <f>IF(Протокол!R425="","",Протокол!R425)</f>
        <v/>
      </c>
      <c r="P473" s="149" t="str">
        <f>IF(Протокол!S425="","",Протокол!S425)</f>
        <v/>
      </c>
      <c r="Q473" s="149" t="str">
        <f>IF(Протокол!T425="","",Протокол!T425)</f>
        <v/>
      </c>
      <c r="R473" s="149" t="str">
        <f>IF(Протокол!U425="","",Протокол!U425)</f>
        <v/>
      </c>
      <c r="S473" s="149" t="str">
        <f>IF(Протокол!V425="","",Протокол!V425)</f>
        <v/>
      </c>
      <c r="T473" s="149" t="str">
        <f>IF(Протокол!W425="","",Протокол!W425)</f>
        <v/>
      </c>
      <c r="U473" s="149" t="str">
        <f>IF(Протокол!X425="","",Протокол!X425)</f>
        <v/>
      </c>
      <c r="V473" s="149" t="str">
        <f>IF(Протокол!Y425="","",Протокол!Y425)</f>
        <v/>
      </c>
      <c r="W473" s="149" t="str">
        <f>IF(Протокол!Z425="","",Протокол!Z425)</f>
        <v/>
      </c>
      <c r="X473" s="149" t="str">
        <f>IF(Протокол!AA425="","",Протокол!AA425)</f>
        <v/>
      </c>
      <c r="Y473" s="149" t="str">
        <f>IF(AND(LEN(C473)&gt;0,Z473&gt;0,Z473&lt;21),Протокол!BF425,"")</f>
        <v/>
      </c>
      <c r="Z473" s="147" t="str">
        <f>IF(Протокол!F425="","",Протокол!F425)</f>
        <v/>
      </c>
      <c r="AB473" s="149" t="str">
        <f>IF(Протокол!BD425="","",Протокол!BD425)</f>
        <v/>
      </c>
      <c r="AC473" s="149" t="str">
        <f>IF(Протокол!BE425="","",Протокол!BE425)</f>
        <v/>
      </c>
    </row>
    <row r="474" spans="1:29" x14ac:dyDescent="0.2">
      <c r="A474" s="147">
        <f t="shared" si="7"/>
        <v>0</v>
      </c>
      <c r="B474" s="148">
        <f>IF(Протокол!B426="","",Протокол!B426)</f>
        <v>417</v>
      </c>
      <c r="C474" s="148" t="str">
        <f>IF(Протокол!F426="","",Протокол!C426)</f>
        <v/>
      </c>
      <c r="D474" s="149" t="str">
        <f>IF(Протокол!G426="","",Протокол!G426)</f>
        <v/>
      </c>
      <c r="E474" s="149" t="str">
        <f>IF(Протокол!H426="","",Протокол!H426)</f>
        <v/>
      </c>
      <c r="F474" s="149" t="str">
        <f>IF(Протокол!I426="","",Протокол!I426)</f>
        <v/>
      </c>
      <c r="G474" s="149" t="str">
        <f>IF(Протокол!J426="","",Протокол!J426)</f>
        <v/>
      </c>
      <c r="H474" s="149" t="str">
        <f>IF(Протокол!K426="","",Протокол!K426)</f>
        <v/>
      </c>
      <c r="I474" s="149" t="str">
        <f>IF(Протокол!L426="","",Протокол!L426)</f>
        <v/>
      </c>
      <c r="J474" s="149" t="str">
        <f>IF(Протокол!M426="","",Протокол!M426)</f>
        <v/>
      </c>
      <c r="K474" s="149" t="str">
        <f>IF(Протокол!N426="","",Протокол!N426)</f>
        <v/>
      </c>
      <c r="L474" s="149" t="str">
        <f>IF(Протокол!O426="","",Протокол!O426)</f>
        <v/>
      </c>
      <c r="M474" s="149" t="str">
        <f>IF(Протокол!P426="","",Протокол!P426)</f>
        <v/>
      </c>
      <c r="N474" s="149" t="str">
        <f>IF(Протокол!Q426="","",Протокол!Q426)</f>
        <v/>
      </c>
      <c r="O474" s="149" t="str">
        <f>IF(Протокол!R426="","",Протокол!R426)</f>
        <v/>
      </c>
      <c r="P474" s="149" t="str">
        <f>IF(Протокол!S426="","",Протокол!S426)</f>
        <v/>
      </c>
      <c r="Q474" s="149" t="str">
        <f>IF(Протокол!T426="","",Протокол!T426)</f>
        <v/>
      </c>
      <c r="R474" s="149" t="str">
        <f>IF(Протокол!U426="","",Протокол!U426)</f>
        <v/>
      </c>
      <c r="S474" s="149" t="str">
        <f>IF(Протокол!V426="","",Протокол!V426)</f>
        <v/>
      </c>
      <c r="T474" s="149" t="str">
        <f>IF(Протокол!W426="","",Протокол!W426)</f>
        <v/>
      </c>
      <c r="U474" s="149" t="str">
        <f>IF(Протокол!X426="","",Протокол!X426)</f>
        <v/>
      </c>
      <c r="V474" s="149" t="str">
        <f>IF(Протокол!Y426="","",Протокол!Y426)</f>
        <v/>
      </c>
      <c r="W474" s="149" t="str">
        <f>IF(Протокол!Z426="","",Протокол!Z426)</f>
        <v/>
      </c>
      <c r="X474" s="149" t="str">
        <f>IF(Протокол!AA426="","",Протокол!AA426)</f>
        <v/>
      </c>
      <c r="Y474" s="149" t="str">
        <f>IF(AND(LEN(C474)&gt;0,Z474&gt;0,Z474&lt;21),Протокол!BF426,"")</f>
        <v/>
      </c>
      <c r="Z474" s="147" t="str">
        <f>IF(Протокол!F426="","",Протокол!F426)</f>
        <v/>
      </c>
      <c r="AB474" s="149" t="str">
        <f>IF(Протокол!BD426="","",Протокол!BD426)</f>
        <v/>
      </c>
      <c r="AC474" s="149" t="str">
        <f>IF(Протокол!BE426="","",Протокол!BE426)</f>
        <v/>
      </c>
    </row>
    <row r="475" spans="1:29" x14ac:dyDescent="0.2">
      <c r="A475" s="147">
        <f t="shared" si="7"/>
        <v>0</v>
      </c>
      <c r="B475" s="148">
        <f>IF(Протокол!B427="","",Протокол!B427)</f>
        <v>418</v>
      </c>
      <c r="C475" s="148" t="str">
        <f>IF(Протокол!F427="","",Протокол!C427)</f>
        <v/>
      </c>
      <c r="D475" s="149" t="str">
        <f>IF(Протокол!G427="","",Протокол!G427)</f>
        <v/>
      </c>
      <c r="E475" s="149" t="str">
        <f>IF(Протокол!H427="","",Протокол!H427)</f>
        <v/>
      </c>
      <c r="F475" s="149" t="str">
        <f>IF(Протокол!I427="","",Протокол!I427)</f>
        <v/>
      </c>
      <c r="G475" s="149" t="str">
        <f>IF(Протокол!J427="","",Протокол!J427)</f>
        <v/>
      </c>
      <c r="H475" s="149" t="str">
        <f>IF(Протокол!K427="","",Протокол!K427)</f>
        <v/>
      </c>
      <c r="I475" s="149" t="str">
        <f>IF(Протокол!L427="","",Протокол!L427)</f>
        <v/>
      </c>
      <c r="J475" s="149" t="str">
        <f>IF(Протокол!M427="","",Протокол!M427)</f>
        <v/>
      </c>
      <c r="K475" s="149" t="str">
        <f>IF(Протокол!N427="","",Протокол!N427)</f>
        <v/>
      </c>
      <c r="L475" s="149" t="str">
        <f>IF(Протокол!O427="","",Протокол!O427)</f>
        <v/>
      </c>
      <c r="M475" s="149" t="str">
        <f>IF(Протокол!P427="","",Протокол!P427)</f>
        <v/>
      </c>
      <c r="N475" s="149" t="str">
        <f>IF(Протокол!Q427="","",Протокол!Q427)</f>
        <v/>
      </c>
      <c r="O475" s="149" t="str">
        <f>IF(Протокол!R427="","",Протокол!R427)</f>
        <v/>
      </c>
      <c r="P475" s="149" t="str">
        <f>IF(Протокол!S427="","",Протокол!S427)</f>
        <v/>
      </c>
      <c r="Q475" s="149" t="str">
        <f>IF(Протокол!T427="","",Протокол!T427)</f>
        <v/>
      </c>
      <c r="R475" s="149" t="str">
        <f>IF(Протокол!U427="","",Протокол!U427)</f>
        <v/>
      </c>
      <c r="S475" s="149" t="str">
        <f>IF(Протокол!V427="","",Протокол!V427)</f>
        <v/>
      </c>
      <c r="T475" s="149" t="str">
        <f>IF(Протокол!W427="","",Протокол!W427)</f>
        <v/>
      </c>
      <c r="U475" s="149" t="str">
        <f>IF(Протокол!X427="","",Протокол!X427)</f>
        <v/>
      </c>
      <c r="V475" s="149" t="str">
        <f>IF(Протокол!Y427="","",Протокол!Y427)</f>
        <v/>
      </c>
      <c r="W475" s="149" t="str">
        <f>IF(Протокол!Z427="","",Протокол!Z427)</f>
        <v/>
      </c>
      <c r="X475" s="149" t="str">
        <f>IF(Протокол!AA427="","",Протокол!AA427)</f>
        <v/>
      </c>
      <c r="Y475" s="149" t="str">
        <f>IF(AND(LEN(C475)&gt;0,Z475&gt;0,Z475&lt;21),Протокол!BF427,"")</f>
        <v/>
      </c>
      <c r="Z475" s="147" t="str">
        <f>IF(Протокол!F427="","",Протокол!F427)</f>
        <v/>
      </c>
      <c r="AB475" s="149" t="str">
        <f>IF(Протокол!BD427="","",Протокол!BD427)</f>
        <v/>
      </c>
      <c r="AC475" s="149" t="str">
        <f>IF(Протокол!BE427="","",Протокол!BE427)</f>
        <v/>
      </c>
    </row>
    <row r="476" spans="1:29" x14ac:dyDescent="0.2">
      <c r="A476" s="147">
        <f t="shared" si="7"/>
        <v>0</v>
      </c>
      <c r="B476" s="148">
        <f>IF(Протокол!B428="","",Протокол!B428)</f>
        <v>419</v>
      </c>
      <c r="C476" s="148" t="str">
        <f>IF(Протокол!F428="","",Протокол!C428)</f>
        <v/>
      </c>
      <c r="D476" s="149" t="str">
        <f>IF(Протокол!G428="","",Протокол!G428)</f>
        <v/>
      </c>
      <c r="E476" s="149" t="str">
        <f>IF(Протокол!H428="","",Протокол!H428)</f>
        <v/>
      </c>
      <c r="F476" s="149" t="str">
        <f>IF(Протокол!I428="","",Протокол!I428)</f>
        <v/>
      </c>
      <c r="G476" s="149" t="str">
        <f>IF(Протокол!J428="","",Протокол!J428)</f>
        <v/>
      </c>
      <c r="H476" s="149" t="str">
        <f>IF(Протокол!K428="","",Протокол!K428)</f>
        <v/>
      </c>
      <c r="I476" s="149" t="str">
        <f>IF(Протокол!L428="","",Протокол!L428)</f>
        <v/>
      </c>
      <c r="J476" s="149" t="str">
        <f>IF(Протокол!M428="","",Протокол!M428)</f>
        <v/>
      </c>
      <c r="K476" s="149" t="str">
        <f>IF(Протокол!N428="","",Протокол!N428)</f>
        <v/>
      </c>
      <c r="L476" s="149" t="str">
        <f>IF(Протокол!O428="","",Протокол!O428)</f>
        <v/>
      </c>
      <c r="M476" s="149" t="str">
        <f>IF(Протокол!P428="","",Протокол!P428)</f>
        <v/>
      </c>
      <c r="N476" s="149" t="str">
        <f>IF(Протокол!Q428="","",Протокол!Q428)</f>
        <v/>
      </c>
      <c r="O476" s="149" t="str">
        <f>IF(Протокол!R428="","",Протокол!R428)</f>
        <v/>
      </c>
      <c r="P476" s="149" t="str">
        <f>IF(Протокол!S428="","",Протокол!S428)</f>
        <v/>
      </c>
      <c r="Q476" s="149" t="str">
        <f>IF(Протокол!T428="","",Протокол!T428)</f>
        <v/>
      </c>
      <c r="R476" s="149" t="str">
        <f>IF(Протокол!U428="","",Протокол!U428)</f>
        <v/>
      </c>
      <c r="S476" s="149" t="str">
        <f>IF(Протокол!V428="","",Протокол!V428)</f>
        <v/>
      </c>
      <c r="T476" s="149" t="str">
        <f>IF(Протокол!W428="","",Протокол!W428)</f>
        <v/>
      </c>
      <c r="U476" s="149" t="str">
        <f>IF(Протокол!X428="","",Протокол!X428)</f>
        <v/>
      </c>
      <c r="V476" s="149" t="str">
        <f>IF(Протокол!Y428="","",Протокол!Y428)</f>
        <v/>
      </c>
      <c r="W476" s="149" t="str">
        <f>IF(Протокол!Z428="","",Протокол!Z428)</f>
        <v/>
      </c>
      <c r="X476" s="149" t="str">
        <f>IF(Протокол!AA428="","",Протокол!AA428)</f>
        <v/>
      </c>
      <c r="Y476" s="149" t="str">
        <f>IF(AND(LEN(C476)&gt;0,Z476&gt;0,Z476&lt;21),Протокол!BF428,"")</f>
        <v/>
      </c>
      <c r="Z476" s="147" t="str">
        <f>IF(Протокол!F428="","",Протокол!F428)</f>
        <v/>
      </c>
      <c r="AB476" s="149" t="str">
        <f>IF(Протокол!BD428="","",Протокол!BD428)</f>
        <v/>
      </c>
      <c r="AC476" s="149" t="str">
        <f>IF(Протокол!BE428="","",Протокол!BE428)</f>
        <v/>
      </c>
    </row>
    <row r="477" spans="1:29" x14ac:dyDescent="0.2">
      <c r="A477" s="147">
        <f t="shared" si="7"/>
        <v>0</v>
      </c>
      <c r="B477" s="148">
        <f>IF(Протокол!B429="","",Протокол!B429)</f>
        <v>420</v>
      </c>
      <c r="C477" s="148" t="str">
        <f>IF(Протокол!F429="","",Протокол!C429)</f>
        <v/>
      </c>
      <c r="D477" s="149" t="str">
        <f>IF(Протокол!G429="","",Протокол!G429)</f>
        <v/>
      </c>
      <c r="E477" s="149" t="str">
        <f>IF(Протокол!H429="","",Протокол!H429)</f>
        <v/>
      </c>
      <c r="F477" s="149" t="str">
        <f>IF(Протокол!I429="","",Протокол!I429)</f>
        <v/>
      </c>
      <c r="G477" s="149" t="str">
        <f>IF(Протокол!J429="","",Протокол!J429)</f>
        <v/>
      </c>
      <c r="H477" s="149" t="str">
        <f>IF(Протокол!K429="","",Протокол!K429)</f>
        <v/>
      </c>
      <c r="I477" s="149" t="str">
        <f>IF(Протокол!L429="","",Протокол!L429)</f>
        <v/>
      </c>
      <c r="J477" s="149" t="str">
        <f>IF(Протокол!M429="","",Протокол!M429)</f>
        <v/>
      </c>
      <c r="K477" s="149" t="str">
        <f>IF(Протокол!N429="","",Протокол!N429)</f>
        <v/>
      </c>
      <c r="L477" s="149" t="str">
        <f>IF(Протокол!O429="","",Протокол!O429)</f>
        <v/>
      </c>
      <c r="M477" s="149" t="str">
        <f>IF(Протокол!P429="","",Протокол!P429)</f>
        <v/>
      </c>
      <c r="N477" s="149" t="str">
        <f>IF(Протокол!Q429="","",Протокол!Q429)</f>
        <v/>
      </c>
      <c r="O477" s="149" t="str">
        <f>IF(Протокол!R429="","",Протокол!R429)</f>
        <v/>
      </c>
      <c r="P477" s="149" t="str">
        <f>IF(Протокол!S429="","",Протокол!S429)</f>
        <v/>
      </c>
      <c r="Q477" s="149" t="str">
        <f>IF(Протокол!T429="","",Протокол!T429)</f>
        <v/>
      </c>
      <c r="R477" s="149" t="str">
        <f>IF(Протокол!U429="","",Протокол!U429)</f>
        <v/>
      </c>
      <c r="S477" s="149" t="str">
        <f>IF(Протокол!V429="","",Протокол!V429)</f>
        <v/>
      </c>
      <c r="T477" s="149" t="str">
        <f>IF(Протокол!W429="","",Протокол!W429)</f>
        <v/>
      </c>
      <c r="U477" s="149" t="str">
        <f>IF(Протокол!X429="","",Протокол!X429)</f>
        <v/>
      </c>
      <c r="V477" s="149" t="str">
        <f>IF(Протокол!Y429="","",Протокол!Y429)</f>
        <v/>
      </c>
      <c r="W477" s="149" t="str">
        <f>IF(Протокол!Z429="","",Протокол!Z429)</f>
        <v/>
      </c>
      <c r="X477" s="149" t="str">
        <f>IF(Протокол!AA429="","",Протокол!AA429)</f>
        <v/>
      </c>
      <c r="Y477" s="149" t="str">
        <f>IF(AND(LEN(C477)&gt;0,Z477&gt;0,Z477&lt;21),Протокол!BF429,"")</f>
        <v/>
      </c>
      <c r="Z477" s="147" t="str">
        <f>IF(Протокол!F429="","",Протокол!F429)</f>
        <v/>
      </c>
      <c r="AB477" s="149" t="str">
        <f>IF(Протокол!BD429="","",Протокол!BD429)</f>
        <v/>
      </c>
      <c r="AC477" s="149" t="str">
        <f>IF(Протокол!BE429="","",Протокол!BE429)</f>
        <v/>
      </c>
    </row>
    <row r="478" spans="1:29" x14ac:dyDescent="0.2">
      <c r="A478" s="147">
        <f t="shared" si="7"/>
        <v>0</v>
      </c>
      <c r="B478" s="148">
        <f>IF(Протокол!B430="","",Протокол!B430)</f>
        <v>421</v>
      </c>
      <c r="C478" s="148" t="str">
        <f>IF(Протокол!F430="","",Протокол!C430)</f>
        <v/>
      </c>
      <c r="D478" s="149" t="str">
        <f>IF(Протокол!G430="","",Протокол!G430)</f>
        <v/>
      </c>
      <c r="E478" s="149" t="str">
        <f>IF(Протокол!H430="","",Протокол!H430)</f>
        <v/>
      </c>
      <c r="F478" s="149" t="str">
        <f>IF(Протокол!I430="","",Протокол!I430)</f>
        <v/>
      </c>
      <c r="G478" s="149" t="str">
        <f>IF(Протокол!J430="","",Протокол!J430)</f>
        <v/>
      </c>
      <c r="H478" s="149" t="str">
        <f>IF(Протокол!K430="","",Протокол!K430)</f>
        <v/>
      </c>
      <c r="I478" s="149" t="str">
        <f>IF(Протокол!L430="","",Протокол!L430)</f>
        <v/>
      </c>
      <c r="J478" s="149" t="str">
        <f>IF(Протокол!M430="","",Протокол!M430)</f>
        <v/>
      </c>
      <c r="K478" s="149" t="str">
        <f>IF(Протокол!N430="","",Протокол!N430)</f>
        <v/>
      </c>
      <c r="L478" s="149" t="str">
        <f>IF(Протокол!O430="","",Протокол!O430)</f>
        <v/>
      </c>
      <c r="M478" s="149" t="str">
        <f>IF(Протокол!P430="","",Протокол!P430)</f>
        <v/>
      </c>
      <c r="N478" s="149" t="str">
        <f>IF(Протокол!Q430="","",Протокол!Q430)</f>
        <v/>
      </c>
      <c r="O478" s="149" t="str">
        <f>IF(Протокол!R430="","",Протокол!R430)</f>
        <v/>
      </c>
      <c r="P478" s="149" t="str">
        <f>IF(Протокол!S430="","",Протокол!S430)</f>
        <v/>
      </c>
      <c r="Q478" s="149" t="str">
        <f>IF(Протокол!T430="","",Протокол!T430)</f>
        <v/>
      </c>
      <c r="R478" s="149" t="str">
        <f>IF(Протокол!U430="","",Протокол!U430)</f>
        <v/>
      </c>
      <c r="S478" s="149" t="str">
        <f>IF(Протокол!V430="","",Протокол!V430)</f>
        <v/>
      </c>
      <c r="T478" s="149" t="str">
        <f>IF(Протокол!W430="","",Протокол!W430)</f>
        <v/>
      </c>
      <c r="U478" s="149" t="str">
        <f>IF(Протокол!X430="","",Протокол!X430)</f>
        <v/>
      </c>
      <c r="V478" s="149" t="str">
        <f>IF(Протокол!Y430="","",Протокол!Y430)</f>
        <v/>
      </c>
      <c r="W478" s="149" t="str">
        <f>IF(Протокол!Z430="","",Протокол!Z430)</f>
        <v/>
      </c>
      <c r="X478" s="149" t="str">
        <f>IF(Протокол!AA430="","",Протокол!AA430)</f>
        <v/>
      </c>
      <c r="Y478" s="149" t="str">
        <f>IF(AND(LEN(C478)&gt;0,Z478&gt;0,Z478&lt;21),Протокол!BF430,"")</f>
        <v/>
      </c>
      <c r="Z478" s="147" t="str">
        <f>IF(Протокол!F430="","",Протокол!F430)</f>
        <v/>
      </c>
      <c r="AB478" s="149" t="str">
        <f>IF(Протокол!BD430="","",Протокол!BD430)</f>
        <v/>
      </c>
      <c r="AC478" s="149" t="str">
        <f>IF(Протокол!BE430="","",Протокол!BE430)</f>
        <v/>
      </c>
    </row>
    <row r="479" spans="1:29" x14ac:dyDescent="0.2">
      <c r="A479" s="147">
        <f t="shared" si="7"/>
        <v>0</v>
      </c>
      <c r="B479" s="148">
        <f>IF(Протокол!B431="","",Протокол!B431)</f>
        <v>422</v>
      </c>
      <c r="C479" s="148" t="str">
        <f>IF(Протокол!F431="","",Протокол!C431)</f>
        <v/>
      </c>
      <c r="D479" s="149" t="str">
        <f>IF(Протокол!G431="","",Протокол!G431)</f>
        <v/>
      </c>
      <c r="E479" s="149" t="str">
        <f>IF(Протокол!H431="","",Протокол!H431)</f>
        <v/>
      </c>
      <c r="F479" s="149" t="str">
        <f>IF(Протокол!I431="","",Протокол!I431)</f>
        <v/>
      </c>
      <c r="G479" s="149" t="str">
        <f>IF(Протокол!J431="","",Протокол!J431)</f>
        <v/>
      </c>
      <c r="H479" s="149" t="str">
        <f>IF(Протокол!K431="","",Протокол!K431)</f>
        <v/>
      </c>
      <c r="I479" s="149" t="str">
        <f>IF(Протокол!L431="","",Протокол!L431)</f>
        <v/>
      </c>
      <c r="J479" s="149" t="str">
        <f>IF(Протокол!M431="","",Протокол!M431)</f>
        <v/>
      </c>
      <c r="K479" s="149" t="str">
        <f>IF(Протокол!N431="","",Протокол!N431)</f>
        <v/>
      </c>
      <c r="L479" s="149" t="str">
        <f>IF(Протокол!O431="","",Протокол!O431)</f>
        <v/>
      </c>
      <c r="M479" s="149" t="str">
        <f>IF(Протокол!P431="","",Протокол!P431)</f>
        <v/>
      </c>
      <c r="N479" s="149" t="str">
        <f>IF(Протокол!Q431="","",Протокол!Q431)</f>
        <v/>
      </c>
      <c r="O479" s="149" t="str">
        <f>IF(Протокол!R431="","",Протокол!R431)</f>
        <v/>
      </c>
      <c r="P479" s="149" t="str">
        <f>IF(Протокол!S431="","",Протокол!S431)</f>
        <v/>
      </c>
      <c r="Q479" s="149" t="str">
        <f>IF(Протокол!T431="","",Протокол!T431)</f>
        <v/>
      </c>
      <c r="R479" s="149" t="str">
        <f>IF(Протокол!U431="","",Протокол!U431)</f>
        <v/>
      </c>
      <c r="S479" s="149" t="str">
        <f>IF(Протокол!V431="","",Протокол!V431)</f>
        <v/>
      </c>
      <c r="T479" s="149" t="str">
        <f>IF(Протокол!W431="","",Протокол!W431)</f>
        <v/>
      </c>
      <c r="U479" s="149" t="str">
        <f>IF(Протокол!X431="","",Протокол!X431)</f>
        <v/>
      </c>
      <c r="V479" s="149" t="str">
        <f>IF(Протокол!Y431="","",Протокол!Y431)</f>
        <v/>
      </c>
      <c r="W479" s="149" t="str">
        <f>IF(Протокол!Z431="","",Протокол!Z431)</f>
        <v/>
      </c>
      <c r="X479" s="149" t="str">
        <f>IF(Протокол!AA431="","",Протокол!AA431)</f>
        <v/>
      </c>
      <c r="Y479" s="149" t="str">
        <f>IF(AND(LEN(C479)&gt;0,Z479&gt;0,Z479&lt;21),Протокол!BF431,"")</f>
        <v/>
      </c>
      <c r="Z479" s="147" t="str">
        <f>IF(Протокол!F431="","",Протокол!F431)</f>
        <v/>
      </c>
      <c r="AB479" s="149" t="str">
        <f>IF(Протокол!BD431="","",Протокол!BD431)</f>
        <v/>
      </c>
      <c r="AC479" s="149" t="str">
        <f>IF(Протокол!BE431="","",Протокол!BE431)</f>
        <v/>
      </c>
    </row>
    <row r="480" spans="1:29" x14ac:dyDescent="0.2">
      <c r="A480" s="147">
        <f t="shared" si="7"/>
        <v>0</v>
      </c>
      <c r="B480" s="148">
        <f>IF(Протокол!B432="","",Протокол!B432)</f>
        <v>423</v>
      </c>
      <c r="C480" s="148" t="str">
        <f>IF(Протокол!F432="","",Протокол!C432)</f>
        <v/>
      </c>
      <c r="D480" s="149" t="str">
        <f>IF(Протокол!G432="","",Протокол!G432)</f>
        <v/>
      </c>
      <c r="E480" s="149" t="str">
        <f>IF(Протокол!H432="","",Протокол!H432)</f>
        <v/>
      </c>
      <c r="F480" s="149" t="str">
        <f>IF(Протокол!I432="","",Протокол!I432)</f>
        <v/>
      </c>
      <c r="G480" s="149" t="str">
        <f>IF(Протокол!J432="","",Протокол!J432)</f>
        <v/>
      </c>
      <c r="H480" s="149" t="str">
        <f>IF(Протокол!K432="","",Протокол!K432)</f>
        <v/>
      </c>
      <c r="I480" s="149" t="str">
        <f>IF(Протокол!L432="","",Протокол!L432)</f>
        <v/>
      </c>
      <c r="J480" s="149" t="str">
        <f>IF(Протокол!M432="","",Протокол!M432)</f>
        <v/>
      </c>
      <c r="K480" s="149" t="str">
        <f>IF(Протокол!N432="","",Протокол!N432)</f>
        <v/>
      </c>
      <c r="L480" s="149" t="str">
        <f>IF(Протокол!O432="","",Протокол!O432)</f>
        <v/>
      </c>
      <c r="M480" s="149" t="str">
        <f>IF(Протокол!P432="","",Протокол!P432)</f>
        <v/>
      </c>
      <c r="N480" s="149" t="str">
        <f>IF(Протокол!Q432="","",Протокол!Q432)</f>
        <v/>
      </c>
      <c r="O480" s="149" t="str">
        <f>IF(Протокол!R432="","",Протокол!R432)</f>
        <v/>
      </c>
      <c r="P480" s="149" t="str">
        <f>IF(Протокол!S432="","",Протокол!S432)</f>
        <v/>
      </c>
      <c r="Q480" s="149" t="str">
        <f>IF(Протокол!T432="","",Протокол!T432)</f>
        <v/>
      </c>
      <c r="R480" s="149" t="str">
        <f>IF(Протокол!U432="","",Протокол!U432)</f>
        <v/>
      </c>
      <c r="S480" s="149" t="str">
        <f>IF(Протокол!V432="","",Протокол!V432)</f>
        <v/>
      </c>
      <c r="T480" s="149" t="str">
        <f>IF(Протокол!W432="","",Протокол!W432)</f>
        <v/>
      </c>
      <c r="U480" s="149" t="str">
        <f>IF(Протокол!X432="","",Протокол!X432)</f>
        <v/>
      </c>
      <c r="V480" s="149" t="str">
        <f>IF(Протокол!Y432="","",Протокол!Y432)</f>
        <v/>
      </c>
      <c r="W480" s="149" t="str">
        <f>IF(Протокол!Z432="","",Протокол!Z432)</f>
        <v/>
      </c>
      <c r="X480" s="149" t="str">
        <f>IF(Протокол!AA432="","",Протокол!AA432)</f>
        <v/>
      </c>
      <c r="Y480" s="149" t="str">
        <f>IF(AND(LEN(C480)&gt;0,Z480&gt;0,Z480&lt;21),Протокол!BF432,"")</f>
        <v/>
      </c>
      <c r="Z480" s="147" t="str">
        <f>IF(Протокол!F432="","",Протокол!F432)</f>
        <v/>
      </c>
      <c r="AB480" s="149" t="str">
        <f>IF(Протокол!BD432="","",Протокол!BD432)</f>
        <v/>
      </c>
      <c r="AC480" s="149" t="str">
        <f>IF(Протокол!BE432="","",Протокол!BE432)</f>
        <v/>
      </c>
    </row>
    <row r="481" spans="1:29" x14ac:dyDescent="0.2">
      <c r="A481" s="147">
        <f t="shared" si="7"/>
        <v>0</v>
      </c>
      <c r="B481" s="148">
        <f>IF(Протокол!B433="","",Протокол!B433)</f>
        <v>424</v>
      </c>
      <c r="C481" s="148" t="str">
        <f>IF(Протокол!F433="","",Протокол!C433)</f>
        <v/>
      </c>
      <c r="D481" s="149" t="str">
        <f>IF(Протокол!G433="","",Протокол!G433)</f>
        <v/>
      </c>
      <c r="E481" s="149" t="str">
        <f>IF(Протокол!H433="","",Протокол!H433)</f>
        <v/>
      </c>
      <c r="F481" s="149" t="str">
        <f>IF(Протокол!I433="","",Протокол!I433)</f>
        <v/>
      </c>
      <c r="G481" s="149" t="str">
        <f>IF(Протокол!J433="","",Протокол!J433)</f>
        <v/>
      </c>
      <c r="H481" s="149" t="str">
        <f>IF(Протокол!K433="","",Протокол!K433)</f>
        <v/>
      </c>
      <c r="I481" s="149" t="str">
        <f>IF(Протокол!L433="","",Протокол!L433)</f>
        <v/>
      </c>
      <c r="J481" s="149" t="str">
        <f>IF(Протокол!M433="","",Протокол!M433)</f>
        <v/>
      </c>
      <c r="K481" s="149" t="str">
        <f>IF(Протокол!N433="","",Протокол!N433)</f>
        <v/>
      </c>
      <c r="L481" s="149" t="str">
        <f>IF(Протокол!O433="","",Протокол!O433)</f>
        <v/>
      </c>
      <c r="M481" s="149" t="str">
        <f>IF(Протокол!P433="","",Протокол!P433)</f>
        <v/>
      </c>
      <c r="N481" s="149" t="str">
        <f>IF(Протокол!Q433="","",Протокол!Q433)</f>
        <v/>
      </c>
      <c r="O481" s="149" t="str">
        <f>IF(Протокол!R433="","",Протокол!R433)</f>
        <v/>
      </c>
      <c r="P481" s="149" t="str">
        <f>IF(Протокол!S433="","",Протокол!S433)</f>
        <v/>
      </c>
      <c r="Q481" s="149" t="str">
        <f>IF(Протокол!T433="","",Протокол!T433)</f>
        <v/>
      </c>
      <c r="R481" s="149" t="str">
        <f>IF(Протокол!U433="","",Протокол!U433)</f>
        <v/>
      </c>
      <c r="S481" s="149" t="str">
        <f>IF(Протокол!V433="","",Протокол!V433)</f>
        <v/>
      </c>
      <c r="T481" s="149" t="str">
        <f>IF(Протокол!W433="","",Протокол!W433)</f>
        <v/>
      </c>
      <c r="U481" s="149" t="str">
        <f>IF(Протокол!X433="","",Протокол!X433)</f>
        <v/>
      </c>
      <c r="V481" s="149" t="str">
        <f>IF(Протокол!Y433="","",Протокол!Y433)</f>
        <v/>
      </c>
      <c r="W481" s="149" t="str">
        <f>IF(Протокол!Z433="","",Протокол!Z433)</f>
        <v/>
      </c>
      <c r="X481" s="149" t="str">
        <f>IF(Протокол!AA433="","",Протокол!AA433)</f>
        <v/>
      </c>
      <c r="Y481" s="149" t="str">
        <f>IF(AND(LEN(C481)&gt;0,Z481&gt;0,Z481&lt;21),Протокол!BF433,"")</f>
        <v/>
      </c>
      <c r="Z481" s="147" t="str">
        <f>IF(Протокол!F433="","",Протокол!F433)</f>
        <v/>
      </c>
      <c r="AB481" s="149" t="str">
        <f>IF(Протокол!BD433="","",Протокол!BD433)</f>
        <v/>
      </c>
      <c r="AC481" s="149" t="str">
        <f>IF(Протокол!BE433="","",Протокол!BE433)</f>
        <v/>
      </c>
    </row>
    <row r="482" spans="1:29" x14ac:dyDescent="0.2">
      <c r="A482" s="147">
        <f t="shared" si="7"/>
        <v>0</v>
      </c>
      <c r="B482" s="148">
        <f>IF(Протокол!B434="","",Протокол!B434)</f>
        <v>425</v>
      </c>
      <c r="C482" s="148" t="str">
        <f>IF(Протокол!F434="","",Протокол!C434)</f>
        <v/>
      </c>
      <c r="D482" s="149" t="str">
        <f>IF(Протокол!G434="","",Протокол!G434)</f>
        <v/>
      </c>
      <c r="E482" s="149" t="str">
        <f>IF(Протокол!H434="","",Протокол!H434)</f>
        <v/>
      </c>
      <c r="F482" s="149" t="str">
        <f>IF(Протокол!I434="","",Протокол!I434)</f>
        <v/>
      </c>
      <c r="G482" s="149" t="str">
        <f>IF(Протокол!J434="","",Протокол!J434)</f>
        <v/>
      </c>
      <c r="H482" s="149" t="str">
        <f>IF(Протокол!K434="","",Протокол!K434)</f>
        <v/>
      </c>
      <c r="I482" s="149" t="str">
        <f>IF(Протокол!L434="","",Протокол!L434)</f>
        <v/>
      </c>
      <c r="J482" s="149" t="str">
        <f>IF(Протокол!M434="","",Протокол!M434)</f>
        <v/>
      </c>
      <c r="K482" s="149" t="str">
        <f>IF(Протокол!N434="","",Протокол!N434)</f>
        <v/>
      </c>
      <c r="L482" s="149" t="str">
        <f>IF(Протокол!O434="","",Протокол!O434)</f>
        <v/>
      </c>
      <c r="M482" s="149" t="str">
        <f>IF(Протокол!P434="","",Протокол!P434)</f>
        <v/>
      </c>
      <c r="N482" s="149" t="str">
        <f>IF(Протокол!Q434="","",Протокол!Q434)</f>
        <v/>
      </c>
      <c r="O482" s="149" t="str">
        <f>IF(Протокол!R434="","",Протокол!R434)</f>
        <v/>
      </c>
      <c r="P482" s="149" t="str">
        <f>IF(Протокол!S434="","",Протокол!S434)</f>
        <v/>
      </c>
      <c r="Q482" s="149" t="str">
        <f>IF(Протокол!T434="","",Протокол!T434)</f>
        <v/>
      </c>
      <c r="R482" s="149" t="str">
        <f>IF(Протокол!U434="","",Протокол!U434)</f>
        <v/>
      </c>
      <c r="S482" s="149" t="str">
        <f>IF(Протокол!V434="","",Протокол!V434)</f>
        <v/>
      </c>
      <c r="T482" s="149" t="str">
        <f>IF(Протокол!W434="","",Протокол!W434)</f>
        <v/>
      </c>
      <c r="U482" s="149" t="str">
        <f>IF(Протокол!X434="","",Протокол!X434)</f>
        <v/>
      </c>
      <c r="V482" s="149" t="str">
        <f>IF(Протокол!Y434="","",Протокол!Y434)</f>
        <v/>
      </c>
      <c r="W482" s="149" t="str">
        <f>IF(Протокол!Z434="","",Протокол!Z434)</f>
        <v/>
      </c>
      <c r="X482" s="149" t="str">
        <f>IF(Протокол!AA434="","",Протокол!AA434)</f>
        <v/>
      </c>
      <c r="Y482" s="149" t="str">
        <f>IF(AND(LEN(C482)&gt;0,Z482&gt;0,Z482&lt;21),Протокол!BF434,"")</f>
        <v/>
      </c>
      <c r="Z482" s="147" t="str">
        <f>IF(Протокол!F434="","",Протокол!F434)</f>
        <v/>
      </c>
      <c r="AB482" s="149" t="str">
        <f>IF(Протокол!BD434="","",Протокол!BD434)</f>
        <v/>
      </c>
      <c r="AC482" s="149" t="str">
        <f>IF(Протокол!BE434="","",Протокол!BE434)</f>
        <v/>
      </c>
    </row>
    <row r="483" spans="1:29" x14ac:dyDescent="0.2">
      <c r="A483" s="147">
        <f t="shared" si="7"/>
        <v>0</v>
      </c>
      <c r="B483" s="148">
        <f>IF(Протокол!B435="","",Протокол!B435)</f>
        <v>426</v>
      </c>
      <c r="C483" s="148" t="str">
        <f>IF(Протокол!F435="","",Протокол!C435)</f>
        <v/>
      </c>
      <c r="D483" s="149" t="str">
        <f>IF(Протокол!G435="","",Протокол!G435)</f>
        <v/>
      </c>
      <c r="E483" s="149" t="str">
        <f>IF(Протокол!H435="","",Протокол!H435)</f>
        <v/>
      </c>
      <c r="F483" s="149" t="str">
        <f>IF(Протокол!I435="","",Протокол!I435)</f>
        <v/>
      </c>
      <c r="G483" s="149" t="str">
        <f>IF(Протокол!J435="","",Протокол!J435)</f>
        <v/>
      </c>
      <c r="H483" s="149" t="str">
        <f>IF(Протокол!K435="","",Протокол!K435)</f>
        <v/>
      </c>
      <c r="I483" s="149" t="str">
        <f>IF(Протокол!L435="","",Протокол!L435)</f>
        <v/>
      </c>
      <c r="J483" s="149" t="str">
        <f>IF(Протокол!M435="","",Протокол!M435)</f>
        <v/>
      </c>
      <c r="K483" s="149" t="str">
        <f>IF(Протокол!N435="","",Протокол!N435)</f>
        <v/>
      </c>
      <c r="L483" s="149" t="str">
        <f>IF(Протокол!O435="","",Протокол!O435)</f>
        <v/>
      </c>
      <c r="M483" s="149" t="str">
        <f>IF(Протокол!P435="","",Протокол!P435)</f>
        <v/>
      </c>
      <c r="N483" s="149" t="str">
        <f>IF(Протокол!Q435="","",Протокол!Q435)</f>
        <v/>
      </c>
      <c r="O483" s="149" t="str">
        <f>IF(Протокол!R435="","",Протокол!R435)</f>
        <v/>
      </c>
      <c r="P483" s="149" t="str">
        <f>IF(Протокол!S435="","",Протокол!S435)</f>
        <v/>
      </c>
      <c r="Q483" s="149" t="str">
        <f>IF(Протокол!T435="","",Протокол!T435)</f>
        <v/>
      </c>
      <c r="R483" s="149" t="str">
        <f>IF(Протокол!U435="","",Протокол!U435)</f>
        <v/>
      </c>
      <c r="S483" s="149" t="str">
        <f>IF(Протокол!V435="","",Протокол!V435)</f>
        <v/>
      </c>
      <c r="T483" s="149" t="str">
        <f>IF(Протокол!W435="","",Протокол!W435)</f>
        <v/>
      </c>
      <c r="U483" s="149" t="str">
        <f>IF(Протокол!X435="","",Протокол!X435)</f>
        <v/>
      </c>
      <c r="V483" s="149" t="str">
        <f>IF(Протокол!Y435="","",Протокол!Y435)</f>
        <v/>
      </c>
      <c r="W483" s="149" t="str">
        <f>IF(Протокол!Z435="","",Протокол!Z435)</f>
        <v/>
      </c>
      <c r="X483" s="149" t="str">
        <f>IF(Протокол!AA435="","",Протокол!AA435)</f>
        <v/>
      </c>
      <c r="Y483" s="149" t="str">
        <f>IF(AND(LEN(C483)&gt;0,Z483&gt;0,Z483&lt;21),Протокол!BF435,"")</f>
        <v/>
      </c>
      <c r="Z483" s="147" t="str">
        <f>IF(Протокол!F435="","",Протокол!F435)</f>
        <v/>
      </c>
      <c r="AB483" s="149" t="str">
        <f>IF(Протокол!BD435="","",Протокол!BD435)</f>
        <v/>
      </c>
      <c r="AC483" s="149" t="str">
        <f>IF(Протокол!BE435="","",Протокол!BE435)</f>
        <v/>
      </c>
    </row>
    <row r="484" spans="1:29" x14ac:dyDescent="0.2">
      <c r="A484" s="147">
        <f t="shared" si="7"/>
        <v>0</v>
      </c>
      <c r="B484" s="148">
        <f>IF(Протокол!B436="","",Протокол!B436)</f>
        <v>427</v>
      </c>
      <c r="C484" s="148" t="str">
        <f>IF(Протокол!F436="","",Протокол!C436)</f>
        <v/>
      </c>
      <c r="D484" s="149" t="str">
        <f>IF(Протокол!G436="","",Протокол!G436)</f>
        <v/>
      </c>
      <c r="E484" s="149" t="str">
        <f>IF(Протокол!H436="","",Протокол!H436)</f>
        <v/>
      </c>
      <c r="F484" s="149" t="str">
        <f>IF(Протокол!I436="","",Протокол!I436)</f>
        <v/>
      </c>
      <c r="G484" s="149" t="str">
        <f>IF(Протокол!J436="","",Протокол!J436)</f>
        <v/>
      </c>
      <c r="H484" s="149" t="str">
        <f>IF(Протокол!K436="","",Протокол!K436)</f>
        <v/>
      </c>
      <c r="I484" s="149" t="str">
        <f>IF(Протокол!L436="","",Протокол!L436)</f>
        <v/>
      </c>
      <c r="J484" s="149" t="str">
        <f>IF(Протокол!M436="","",Протокол!M436)</f>
        <v/>
      </c>
      <c r="K484" s="149" t="str">
        <f>IF(Протокол!N436="","",Протокол!N436)</f>
        <v/>
      </c>
      <c r="L484" s="149" t="str">
        <f>IF(Протокол!O436="","",Протокол!O436)</f>
        <v/>
      </c>
      <c r="M484" s="149" t="str">
        <f>IF(Протокол!P436="","",Протокол!P436)</f>
        <v/>
      </c>
      <c r="N484" s="149" t="str">
        <f>IF(Протокол!Q436="","",Протокол!Q436)</f>
        <v/>
      </c>
      <c r="O484" s="149" t="str">
        <f>IF(Протокол!R436="","",Протокол!R436)</f>
        <v/>
      </c>
      <c r="P484" s="149" t="str">
        <f>IF(Протокол!S436="","",Протокол!S436)</f>
        <v/>
      </c>
      <c r="Q484" s="149" t="str">
        <f>IF(Протокол!T436="","",Протокол!T436)</f>
        <v/>
      </c>
      <c r="R484" s="149" t="str">
        <f>IF(Протокол!U436="","",Протокол!U436)</f>
        <v/>
      </c>
      <c r="S484" s="149" t="str">
        <f>IF(Протокол!V436="","",Протокол!V436)</f>
        <v/>
      </c>
      <c r="T484" s="149" t="str">
        <f>IF(Протокол!W436="","",Протокол!W436)</f>
        <v/>
      </c>
      <c r="U484" s="149" t="str">
        <f>IF(Протокол!X436="","",Протокол!X436)</f>
        <v/>
      </c>
      <c r="V484" s="149" t="str">
        <f>IF(Протокол!Y436="","",Протокол!Y436)</f>
        <v/>
      </c>
      <c r="W484" s="149" t="str">
        <f>IF(Протокол!Z436="","",Протокол!Z436)</f>
        <v/>
      </c>
      <c r="X484" s="149" t="str">
        <f>IF(Протокол!AA436="","",Протокол!AA436)</f>
        <v/>
      </c>
      <c r="Y484" s="149" t="str">
        <f>IF(AND(LEN(C484)&gt;0,Z484&gt;0,Z484&lt;21),Протокол!BF436,"")</f>
        <v/>
      </c>
      <c r="Z484" s="147" t="str">
        <f>IF(Протокол!F436="","",Протокол!F436)</f>
        <v/>
      </c>
      <c r="AB484" s="149" t="str">
        <f>IF(Протокол!BD436="","",Протокол!BD436)</f>
        <v/>
      </c>
      <c r="AC484" s="149" t="str">
        <f>IF(Протокол!BE436="","",Протокол!BE436)</f>
        <v/>
      </c>
    </row>
    <row r="485" spans="1:29" x14ac:dyDescent="0.2">
      <c r="A485" s="147">
        <f t="shared" ref="A485:A548" si="8">IF(LEN(C485)&gt;0,1,0)</f>
        <v>0</v>
      </c>
      <c r="B485" s="148">
        <f>IF(Протокол!B437="","",Протокол!B437)</f>
        <v>428</v>
      </c>
      <c r="C485" s="148" t="str">
        <f>IF(Протокол!F437="","",Протокол!C437)</f>
        <v/>
      </c>
      <c r="D485" s="149" t="str">
        <f>IF(Протокол!G437="","",Протокол!G437)</f>
        <v/>
      </c>
      <c r="E485" s="149" t="str">
        <f>IF(Протокол!H437="","",Протокол!H437)</f>
        <v/>
      </c>
      <c r="F485" s="149" t="str">
        <f>IF(Протокол!I437="","",Протокол!I437)</f>
        <v/>
      </c>
      <c r="G485" s="149" t="str">
        <f>IF(Протокол!J437="","",Протокол!J437)</f>
        <v/>
      </c>
      <c r="H485" s="149" t="str">
        <f>IF(Протокол!K437="","",Протокол!K437)</f>
        <v/>
      </c>
      <c r="I485" s="149" t="str">
        <f>IF(Протокол!L437="","",Протокол!L437)</f>
        <v/>
      </c>
      <c r="J485" s="149" t="str">
        <f>IF(Протокол!M437="","",Протокол!M437)</f>
        <v/>
      </c>
      <c r="K485" s="149" t="str">
        <f>IF(Протокол!N437="","",Протокол!N437)</f>
        <v/>
      </c>
      <c r="L485" s="149" t="str">
        <f>IF(Протокол!O437="","",Протокол!O437)</f>
        <v/>
      </c>
      <c r="M485" s="149" t="str">
        <f>IF(Протокол!P437="","",Протокол!P437)</f>
        <v/>
      </c>
      <c r="N485" s="149" t="str">
        <f>IF(Протокол!Q437="","",Протокол!Q437)</f>
        <v/>
      </c>
      <c r="O485" s="149" t="str">
        <f>IF(Протокол!R437="","",Протокол!R437)</f>
        <v/>
      </c>
      <c r="P485" s="149" t="str">
        <f>IF(Протокол!S437="","",Протокол!S437)</f>
        <v/>
      </c>
      <c r="Q485" s="149" t="str">
        <f>IF(Протокол!T437="","",Протокол!T437)</f>
        <v/>
      </c>
      <c r="R485" s="149" t="str">
        <f>IF(Протокол!U437="","",Протокол!U437)</f>
        <v/>
      </c>
      <c r="S485" s="149" t="str">
        <f>IF(Протокол!V437="","",Протокол!V437)</f>
        <v/>
      </c>
      <c r="T485" s="149" t="str">
        <f>IF(Протокол!W437="","",Протокол!W437)</f>
        <v/>
      </c>
      <c r="U485" s="149" t="str">
        <f>IF(Протокол!X437="","",Протокол!X437)</f>
        <v/>
      </c>
      <c r="V485" s="149" t="str">
        <f>IF(Протокол!Y437="","",Протокол!Y437)</f>
        <v/>
      </c>
      <c r="W485" s="149" t="str">
        <f>IF(Протокол!Z437="","",Протокол!Z437)</f>
        <v/>
      </c>
      <c r="X485" s="149" t="str">
        <f>IF(Протокол!AA437="","",Протокол!AA437)</f>
        <v/>
      </c>
      <c r="Y485" s="149" t="str">
        <f>IF(AND(LEN(C485)&gt;0,Z485&gt;0,Z485&lt;21),Протокол!BF437,"")</f>
        <v/>
      </c>
      <c r="Z485" s="147" t="str">
        <f>IF(Протокол!F437="","",Протокол!F437)</f>
        <v/>
      </c>
      <c r="AB485" s="149" t="str">
        <f>IF(Протокол!BD437="","",Протокол!BD437)</f>
        <v/>
      </c>
      <c r="AC485" s="149" t="str">
        <f>IF(Протокол!BE437="","",Протокол!BE437)</f>
        <v/>
      </c>
    </row>
    <row r="486" spans="1:29" x14ac:dyDescent="0.2">
      <c r="A486" s="147">
        <f t="shared" si="8"/>
        <v>0</v>
      </c>
      <c r="B486" s="148">
        <f>IF(Протокол!B438="","",Протокол!B438)</f>
        <v>429</v>
      </c>
      <c r="C486" s="148" t="str">
        <f>IF(Протокол!F438="","",Протокол!C438)</f>
        <v/>
      </c>
      <c r="D486" s="149" t="str">
        <f>IF(Протокол!G438="","",Протокол!G438)</f>
        <v/>
      </c>
      <c r="E486" s="149" t="str">
        <f>IF(Протокол!H438="","",Протокол!H438)</f>
        <v/>
      </c>
      <c r="F486" s="149" t="str">
        <f>IF(Протокол!I438="","",Протокол!I438)</f>
        <v/>
      </c>
      <c r="G486" s="149" t="str">
        <f>IF(Протокол!J438="","",Протокол!J438)</f>
        <v/>
      </c>
      <c r="H486" s="149" t="str">
        <f>IF(Протокол!K438="","",Протокол!K438)</f>
        <v/>
      </c>
      <c r="I486" s="149" t="str">
        <f>IF(Протокол!L438="","",Протокол!L438)</f>
        <v/>
      </c>
      <c r="J486" s="149" t="str">
        <f>IF(Протокол!M438="","",Протокол!M438)</f>
        <v/>
      </c>
      <c r="K486" s="149" t="str">
        <f>IF(Протокол!N438="","",Протокол!N438)</f>
        <v/>
      </c>
      <c r="L486" s="149" t="str">
        <f>IF(Протокол!O438="","",Протокол!O438)</f>
        <v/>
      </c>
      <c r="M486" s="149" t="str">
        <f>IF(Протокол!P438="","",Протокол!P438)</f>
        <v/>
      </c>
      <c r="N486" s="149" t="str">
        <f>IF(Протокол!Q438="","",Протокол!Q438)</f>
        <v/>
      </c>
      <c r="O486" s="149" t="str">
        <f>IF(Протокол!R438="","",Протокол!R438)</f>
        <v/>
      </c>
      <c r="P486" s="149" t="str">
        <f>IF(Протокол!S438="","",Протокол!S438)</f>
        <v/>
      </c>
      <c r="Q486" s="149" t="str">
        <f>IF(Протокол!T438="","",Протокол!T438)</f>
        <v/>
      </c>
      <c r="R486" s="149" t="str">
        <f>IF(Протокол!U438="","",Протокол!U438)</f>
        <v/>
      </c>
      <c r="S486" s="149" t="str">
        <f>IF(Протокол!V438="","",Протокол!V438)</f>
        <v/>
      </c>
      <c r="T486" s="149" t="str">
        <f>IF(Протокол!W438="","",Протокол!W438)</f>
        <v/>
      </c>
      <c r="U486" s="149" t="str">
        <f>IF(Протокол!X438="","",Протокол!X438)</f>
        <v/>
      </c>
      <c r="V486" s="149" t="str">
        <f>IF(Протокол!Y438="","",Протокол!Y438)</f>
        <v/>
      </c>
      <c r="W486" s="149" t="str">
        <f>IF(Протокол!Z438="","",Протокол!Z438)</f>
        <v/>
      </c>
      <c r="X486" s="149" t="str">
        <f>IF(Протокол!AA438="","",Протокол!AA438)</f>
        <v/>
      </c>
      <c r="Y486" s="149" t="str">
        <f>IF(AND(LEN(C486)&gt;0,Z486&gt;0,Z486&lt;21),Протокол!BF438,"")</f>
        <v/>
      </c>
      <c r="Z486" s="147" t="str">
        <f>IF(Протокол!F438="","",Протокол!F438)</f>
        <v/>
      </c>
      <c r="AB486" s="149" t="str">
        <f>IF(Протокол!BD438="","",Протокол!BD438)</f>
        <v/>
      </c>
      <c r="AC486" s="149" t="str">
        <f>IF(Протокол!BE438="","",Протокол!BE438)</f>
        <v/>
      </c>
    </row>
    <row r="487" spans="1:29" x14ac:dyDescent="0.2">
      <c r="A487" s="147">
        <f t="shared" si="8"/>
        <v>0</v>
      </c>
      <c r="B487" s="148">
        <f>IF(Протокол!B439="","",Протокол!B439)</f>
        <v>430</v>
      </c>
      <c r="C487" s="148" t="str">
        <f>IF(Протокол!F439="","",Протокол!C439)</f>
        <v/>
      </c>
      <c r="D487" s="149" t="str">
        <f>IF(Протокол!G439="","",Протокол!G439)</f>
        <v/>
      </c>
      <c r="E487" s="149" t="str">
        <f>IF(Протокол!H439="","",Протокол!H439)</f>
        <v/>
      </c>
      <c r="F487" s="149" t="str">
        <f>IF(Протокол!I439="","",Протокол!I439)</f>
        <v/>
      </c>
      <c r="G487" s="149" t="str">
        <f>IF(Протокол!J439="","",Протокол!J439)</f>
        <v/>
      </c>
      <c r="H487" s="149" t="str">
        <f>IF(Протокол!K439="","",Протокол!K439)</f>
        <v/>
      </c>
      <c r="I487" s="149" t="str">
        <f>IF(Протокол!L439="","",Протокол!L439)</f>
        <v/>
      </c>
      <c r="J487" s="149" t="str">
        <f>IF(Протокол!M439="","",Протокол!M439)</f>
        <v/>
      </c>
      <c r="K487" s="149" t="str">
        <f>IF(Протокол!N439="","",Протокол!N439)</f>
        <v/>
      </c>
      <c r="L487" s="149" t="str">
        <f>IF(Протокол!O439="","",Протокол!O439)</f>
        <v/>
      </c>
      <c r="M487" s="149" t="str">
        <f>IF(Протокол!P439="","",Протокол!P439)</f>
        <v/>
      </c>
      <c r="N487" s="149" t="str">
        <f>IF(Протокол!Q439="","",Протокол!Q439)</f>
        <v/>
      </c>
      <c r="O487" s="149" t="str">
        <f>IF(Протокол!R439="","",Протокол!R439)</f>
        <v/>
      </c>
      <c r="P487" s="149" t="str">
        <f>IF(Протокол!S439="","",Протокол!S439)</f>
        <v/>
      </c>
      <c r="Q487" s="149" t="str">
        <f>IF(Протокол!T439="","",Протокол!T439)</f>
        <v/>
      </c>
      <c r="R487" s="149" t="str">
        <f>IF(Протокол!U439="","",Протокол!U439)</f>
        <v/>
      </c>
      <c r="S487" s="149" t="str">
        <f>IF(Протокол!V439="","",Протокол!V439)</f>
        <v/>
      </c>
      <c r="T487" s="149" t="str">
        <f>IF(Протокол!W439="","",Протокол!W439)</f>
        <v/>
      </c>
      <c r="U487" s="149" t="str">
        <f>IF(Протокол!X439="","",Протокол!X439)</f>
        <v/>
      </c>
      <c r="V487" s="149" t="str">
        <f>IF(Протокол!Y439="","",Протокол!Y439)</f>
        <v/>
      </c>
      <c r="W487" s="149" t="str">
        <f>IF(Протокол!Z439="","",Протокол!Z439)</f>
        <v/>
      </c>
      <c r="X487" s="149" t="str">
        <f>IF(Протокол!AA439="","",Протокол!AA439)</f>
        <v/>
      </c>
      <c r="Y487" s="149" t="str">
        <f>IF(AND(LEN(C487)&gt;0,Z487&gt;0,Z487&lt;21),Протокол!BF439,"")</f>
        <v/>
      </c>
      <c r="Z487" s="147" t="str">
        <f>IF(Протокол!F439="","",Протокол!F439)</f>
        <v/>
      </c>
      <c r="AB487" s="149" t="str">
        <f>IF(Протокол!BD439="","",Протокол!BD439)</f>
        <v/>
      </c>
      <c r="AC487" s="149" t="str">
        <f>IF(Протокол!BE439="","",Протокол!BE439)</f>
        <v/>
      </c>
    </row>
    <row r="488" spans="1:29" x14ac:dyDescent="0.2">
      <c r="A488" s="147">
        <f t="shared" si="8"/>
        <v>0</v>
      </c>
      <c r="B488" s="148">
        <f>IF(Протокол!B440="","",Протокол!B440)</f>
        <v>431</v>
      </c>
      <c r="C488" s="148" t="str">
        <f>IF(Протокол!F440="","",Протокол!C440)</f>
        <v/>
      </c>
      <c r="D488" s="149" t="str">
        <f>IF(Протокол!G440="","",Протокол!G440)</f>
        <v/>
      </c>
      <c r="E488" s="149" t="str">
        <f>IF(Протокол!H440="","",Протокол!H440)</f>
        <v/>
      </c>
      <c r="F488" s="149" t="str">
        <f>IF(Протокол!I440="","",Протокол!I440)</f>
        <v/>
      </c>
      <c r="G488" s="149" t="str">
        <f>IF(Протокол!J440="","",Протокол!J440)</f>
        <v/>
      </c>
      <c r="H488" s="149" t="str">
        <f>IF(Протокол!K440="","",Протокол!K440)</f>
        <v/>
      </c>
      <c r="I488" s="149" t="str">
        <f>IF(Протокол!L440="","",Протокол!L440)</f>
        <v/>
      </c>
      <c r="J488" s="149" t="str">
        <f>IF(Протокол!M440="","",Протокол!M440)</f>
        <v/>
      </c>
      <c r="K488" s="149" t="str">
        <f>IF(Протокол!N440="","",Протокол!N440)</f>
        <v/>
      </c>
      <c r="L488" s="149" t="str">
        <f>IF(Протокол!O440="","",Протокол!O440)</f>
        <v/>
      </c>
      <c r="M488" s="149" t="str">
        <f>IF(Протокол!P440="","",Протокол!P440)</f>
        <v/>
      </c>
      <c r="N488" s="149" t="str">
        <f>IF(Протокол!Q440="","",Протокол!Q440)</f>
        <v/>
      </c>
      <c r="O488" s="149" t="str">
        <f>IF(Протокол!R440="","",Протокол!R440)</f>
        <v/>
      </c>
      <c r="P488" s="149" t="str">
        <f>IF(Протокол!S440="","",Протокол!S440)</f>
        <v/>
      </c>
      <c r="Q488" s="149" t="str">
        <f>IF(Протокол!T440="","",Протокол!T440)</f>
        <v/>
      </c>
      <c r="R488" s="149" t="str">
        <f>IF(Протокол!U440="","",Протокол!U440)</f>
        <v/>
      </c>
      <c r="S488" s="149" t="str">
        <f>IF(Протокол!V440="","",Протокол!V440)</f>
        <v/>
      </c>
      <c r="T488" s="149" t="str">
        <f>IF(Протокол!W440="","",Протокол!W440)</f>
        <v/>
      </c>
      <c r="U488" s="149" t="str">
        <f>IF(Протокол!X440="","",Протокол!X440)</f>
        <v/>
      </c>
      <c r="V488" s="149" t="str">
        <f>IF(Протокол!Y440="","",Протокол!Y440)</f>
        <v/>
      </c>
      <c r="W488" s="149" t="str">
        <f>IF(Протокол!Z440="","",Протокол!Z440)</f>
        <v/>
      </c>
      <c r="X488" s="149" t="str">
        <f>IF(Протокол!AA440="","",Протокол!AA440)</f>
        <v/>
      </c>
      <c r="Y488" s="149" t="str">
        <f>IF(AND(LEN(C488)&gt;0,Z488&gt;0,Z488&lt;21),Протокол!BF440,"")</f>
        <v/>
      </c>
      <c r="Z488" s="147" t="str">
        <f>IF(Протокол!F440="","",Протокол!F440)</f>
        <v/>
      </c>
      <c r="AB488" s="149" t="str">
        <f>IF(Протокол!BD440="","",Протокол!BD440)</f>
        <v/>
      </c>
      <c r="AC488" s="149" t="str">
        <f>IF(Протокол!BE440="","",Протокол!BE440)</f>
        <v/>
      </c>
    </row>
    <row r="489" spans="1:29" x14ac:dyDescent="0.2">
      <c r="A489" s="147">
        <f t="shared" si="8"/>
        <v>0</v>
      </c>
      <c r="B489" s="148">
        <f>IF(Протокол!B441="","",Протокол!B441)</f>
        <v>432</v>
      </c>
      <c r="C489" s="148" t="str">
        <f>IF(Протокол!F441="","",Протокол!C441)</f>
        <v/>
      </c>
      <c r="D489" s="149" t="str">
        <f>IF(Протокол!G441="","",Протокол!G441)</f>
        <v/>
      </c>
      <c r="E489" s="149" t="str">
        <f>IF(Протокол!H441="","",Протокол!H441)</f>
        <v/>
      </c>
      <c r="F489" s="149" t="str">
        <f>IF(Протокол!I441="","",Протокол!I441)</f>
        <v/>
      </c>
      <c r="G489" s="149" t="str">
        <f>IF(Протокол!J441="","",Протокол!J441)</f>
        <v/>
      </c>
      <c r="H489" s="149" t="str">
        <f>IF(Протокол!K441="","",Протокол!K441)</f>
        <v/>
      </c>
      <c r="I489" s="149" t="str">
        <f>IF(Протокол!L441="","",Протокол!L441)</f>
        <v/>
      </c>
      <c r="J489" s="149" t="str">
        <f>IF(Протокол!M441="","",Протокол!M441)</f>
        <v/>
      </c>
      <c r="K489" s="149" t="str">
        <f>IF(Протокол!N441="","",Протокол!N441)</f>
        <v/>
      </c>
      <c r="L489" s="149" t="str">
        <f>IF(Протокол!O441="","",Протокол!O441)</f>
        <v/>
      </c>
      <c r="M489" s="149" t="str">
        <f>IF(Протокол!P441="","",Протокол!P441)</f>
        <v/>
      </c>
      <c r="N489" s="149" t="str">
        <f>IF(Протокол!Q441="","",Протокол!Q441)</f>
        <v/>
      </c>
      <c r="O489" s="149" t="str">
        <f>IF(Протокол!R441="","",Протокол!R441)</f>
        <v/>
      </c>
      <c r="P489" s="149" t="str">
        <f>IF(Протокол!S441="","",Протокол!S441)</f>
        <v/>
      </c>
      <c r="Q489" s="149" t="str">
        <f>IF(Протокол!T441="","",Протокол!T441)</f>
        <v/>
      </c>
      <c r="R489" s="149" t="str">
        <f>IF(Протокол!U441="","",Протокол!U441)</f>
        <v/>
      </c>
      <c r="S489" s="149" t="str">
        <f>IF(Протокол!V441="","",Протокол!V441)</f>
        <v/>
      </c>
      <c r="T489" s="149" t="str">
        <f>IF(Протокол!W441="","",Протокол!W441)</f>
        <v/>
      </c>
      <c r="U489" s="149" t="str">
        <f>IF(Протокол!X441="","",Протокол!X441)</f>
        <v/>
      </c>
      <c r="V489" s="149" t="str">
        <f>IF(Протокол!Y441="","",Протокол!Y441)</f>
        <v/>
      </c>
      <c r="W489" s="149" t="str">
        <f>IF(Протокол!Z441="","",Протокол!Z441)</f>
        <v/>
      </c>
      <c r="X489" s="149" t="str">
        <f>IF(Протокол!AA441="","",Протокол!AA441)</f>
        <v/>
      </c>
      <c r="Y489" s="149" t="str">
        <f>IF(AND(LEN(C489)&gt;0,Z489&gt;0,Z489&lt;21),Протокол!BF441,"")</f>
        <v/>
      </c>
      <c r="Z489" s="147" t="str">
        <f>IF(Протокол!F441="","",Протокол!F441)</f>
        <v/>
      </c>
      <c r="AB489" s="149" t="str">
        <f>IF(Протокол!BD441="","",Протокол!BD441)</f>
        <v/>
      </c>
      <c r="AC489" s="149" t="str">
        <f>IF(Протокол!BE441="","",Протокол!BE441)</f>
        <v/>
      </c>
    </row>
    <row r="490" spans="1:29" x14ac:dyDescent="0.2">
      <c r="A490" s="147">
        <f t="shared" si="8"/>
        <v>0</v>
      </c>
      <c r="B490" s="148">
        <f>IF(Протокол!B442="","",Протокол!B442)</f>
        <v>433</v>
      </c>
      <c r="C490" s="148" t="str">
        <f>IF(Протокол!F442="","",Протокол!C442)</f>
        <v/>
      </c>
      <c r="D490" s="149" t="str">
        <f>IF(Протокол!G442="","",Протокол!G442)</f>
        <v/>
      </c>
      <c r="E490" s="149" t="str">
        <f>IF(Протокол!H442="","",Протокол!H442)</f>
        <v/>
      </c>
      <c r="F490" s="149" t="str">
        <f>IF(Протокол!I442="","",Протокол!I442)</f>
        <v/>
      </c>
      <c r="G490" s="149" t="str">
        <f>IF(Протокол!J442="","",Протокол!J442)</f>
        <v/>
      </c>
      <c r="H490" s="149" t="str">
        <f>IF(Протокол!K442="","",Протокол!K442)</f>
        <v/>
      </c>
      <c r="I490" s="149" t="str">
        <f>IF(Протокол!L442="","",Протокол!L442)</f>
        <v/>
      </c>
      <c r="J490" s="149" t="str">
        <f>IF(Протокол!M442="","",Протокол!M442)</f>
        <v/>
      </c>
      <c r="K490" s="149" t="str">
        <f>IF(Протокол!N442="","",Протокол!N442)</f>
        <v/>
      </c>
      <c r="L490" s="149" t="str">
        <f>IF(Протокол!O442="","",Протокол!O442)</f>
        <v/>
      </c>
      <c r="M490" s="149" t="str">
        <f>IF(Протокол!P442="","",Протокол!P442)</f>
        <v/>
      </c>
      <c r="N490" s="149" t="str">
        <f>IF(Протокол!Q442="","",Протокол!Q442)</f>
        <v/>
      </c>
      <c r="O490" s="149" t="str">
        <f>IF(Протокол!R442="","",Протокол!R442)</f>
        <v/>
      </c>
      <c r="P490" s="149" t="str">
        <f>IF(Протокол!S442="","",Протокол!S442)</f>
        <v/>
      </c>
      <c r="Q490" s="149" t="str">
        <f>IF(Протокол!T442="","",Протокол!T442)</f>
        <v/>
      </c>
      <c r="R490" s="149" t="str">
        <f>IF(Протокол!U442="","",Протокол!U442)</f>
        <v/>
      </c>
      <c r="S490" s="149" t="str">
        <f>IF(Протокол!V442="","",Протокол!V442)</f>
        <v/>
      </c>
      <c r="T490" s="149" t="str">
        <f>IF(Протокол!W442="","",Протокол!W442)</f>
        <v/>
      </c>
      <c r="U490" s="149" t="str">
        <f>IF(Протокол!X442="","",Протокол!X442)</f>
        <v/>
      </c>
      <c r="V490" s="149" t="str">
        <f>IF(Протокол!Y442="","",Протокол!Y442)</f>
        <v/>
      </c>
      <c r="W490" s="149" t="str">
        <f>IF(Протокол!Z442="","",Протокол!Z442)</f>
        <v/>
      </c>
      <c r="X490" s="149" t="str">
        <f>IF(Протокол!AA442="","",Протокол!AA442)</f>
        <v/>
      </c>
      <c r="Y490" s="149" t="str">
        <f>IF(AND(LEN(C490)&gt;0,Z490&gt;0,Z490&lt;21),Протокол!BF442,"")</f>
        <v/>
      </c>
      <c r="Z490" s="147" t="str">
        <f>IF(Протокол!F442="","",Протокол!F442)</f>
        <v/>
      </c>
      <c r="AB490" s="149" t="str">
        <f>IF(Протокол!BD442="","",Протокол!BD442)</f>
        <v/>
      </c>
      <c r="AC490" s="149" t="str">
        <f>IF(Протокол!BE442="","",Протокол!BE442)</f>
        <v/>
      </c>
    </row>
    <row r="491" spans="1:29" x14ac:dyDescent="0.2">
      <c r="A491" s="147">
        <f t="shared" si="8"/>
        <v>0</v>
      </c>
      <c r="B491" s="148">
        <f>IF(Протокол!B443="","",Протокол!B443)</f>
        <v>434</v>
      </c>
      <c r="C491" s="148" t="str">
        <f>IF(Протокол!F443="","",Протокол!C443)</f>
        <v/>
      </c>
      <c r="D491" s="149" t="str">
        <f>IF(Протокол!G443="","",Протокол!G443)</f>
        <v/>
      </c>
      <c r="E491" s="149" t="str">
        <f>IF(Протокол!H443="","",Протокол!H443)</f>
        <v/>
      </c>
      <c r="F491" s="149" t="str">
        <f>IF(Протокол!I443="","",Протокол!I443)</f>
        <v/>
      </c>
      <c r="G491" s="149" t="str">
        <f>IF(Протокол!J443="","",Протокол!J443)</f>
        <v/>
      </c>
      <c r="H491" s="149" t="str">
        <f>IF(Протокол!K443="","",Протокол!K443)</f>
        <v/>
      </c>
      <c r="I491" s="149" t="str">
        <f>IF(Протокол!L443="","",Протокол!L443)</f>
        <v/>
      </c>
      <c r="J491" s="149" t="str">
        <f>IF(Протокол!M443="","",Протокол!M443)</f>
        <v/>
      </c>
      <c r="K491" s="149" t="str">
        <f>IF(Протокол!N443="","",Протокол!N443)</f>
        <v/>
      </c>
      <c r="L491" s="149" t="str">
        <f>IF(Протокол!O443="","",Протокол!O443)</f>
        <v/>
      </c>
      <c r="M491" s="149" t="str">
        <f>IF(Протокол!P443="","",Протокол!P443)</f>
        <v/>
      </c>
      <c r="N491" s="149" t="str">
        <f>IF(Протокол!Q443="","",Протокол!Q443)</f>
        <v/>
      </c>
      <c r="O491" s="149" t="str">
        <f>IF(Протокол!R443="","",Протокол!R443)</f>
        <v/>
      </c>
      <c r="P491" s="149" t="str">
        <f>IF(Протокол!S443="","",Протокол!S443)</f>
        <v/>
      </c>
      <c r="Q491" s="149" t="str">
        <f>IF(Протокол!T443="","",Протокол!T443)</f>
        <v/>
      </c>
      <c r="R491" s="149" t="str">
        <f>IF(Протокол!U443="","",Протокол!U443)</f>
        <v/>
      </c>
      <c r="S491" s="149" t="str">
        <f>IF(Протокол!V443="","",Протокол!V443)</f>
        <v/>
      </c>
      <c r="T491" s="149" t="str">
        <f>IF(Протокол!W443="","",Протокол!W443)</f>
        <v/>
      </c>
      <c r="U491" s="149" t="str">
        <f>IF(Протокол!X443="","",Протокол!X443)</f>
        <v/>
      </c>
      <c r="V491" s="149" t="str">
        <f>IF(Протокол!Y443="","",Протокол!Y443)</f>
        <v/>
      </c>
      <c r="W491" s="149" t="str">
        <f>IF(Протокол!Z443="","",Протокол!Z443)</f>
        <v/>
      </c>
      <c r="X491" s="149" t="str">
        <f>IF(Протокол!AA443="","",Протокол!AA443)</f>
        <v/>
      </c>
      <c r="Y491" s="149" t="str">
        <f>IF(AND(LEN(C491)&gt;0,Z491&gt;0,Z491&lt;21),Протокол!BF443,"")</f>
        <v/>
      </c>
      <c r="Z491" s="147" t="str">
        <f>IF(Протокол!F443="","",Протокол!F443)</f>
        <v/>
      </c>
      <c r="AB491" s="149" t="str">
        <f>IF(Протокол!BD443="","",Протокол!BD443)</f>
        <v/>
      </c>
      <c r="AC491" s="149" t="str">
        <f>IF(Протокол!BE443="","",Протокол!BE443)</f>
        <v/>
      </c>
    </row>
    <row r="492" spans="1:29" x14ac:dyDescent="0.2">
      <c r="A492" s="147">
        <f t="shared" si="8"/>
        <v>0</v>
      </c>
      <c r="B492" s="148">
        <f>IF(Протокол!B444="","",Протокол!B444)</f>
        <v>435</v>
      </c>
      <c r="C492" s="148" t="str">
        <f>IF(Протокол!F444="","",Протокол!C444)</f>
        <v/>
      </c>
      <c r="D492" s="149" t="str">
        <f>IF(Протокол!G444="","",Протокол!G444)</f>
        <v/>
      </c>
      <c r="E492" s="149" t="str">
        <f>IF(Протокол!H444="","",Протокол!H444)</f>
        <v/>
      </c>
      <c r="F492" s="149" t="str">
        <f>IF(Протокол!I444="","",Протокол!I444)</f>
        <v/>
      </c>
      <c r="G492" s="149" t="str">
        <f>IF(Протокол!J444="","",Протокол!J444)</f>
        <v/>
      </c>
      <c r="H492" s="149" t="str">
        <f>IF(Протокол!K444="","",Протокол!K444)</f>
        <v/>
      </c>
      <c r="I492" s="149" t="str">
        <f>IF(Протокол!L444="","",Протокол!L444)</f>
        <v/>
      </c>
      <c r="J492" s="149" t="str">
        <f>IF(Протокол!M444="","",Протокол!M444)</f>
        <v/>
      </c>
      <c r="K492" s="149" t="str">
        <f>IF(Протокол!N444="","",Протокол!N444)</f>
        <v/>
      </c>
      <c r="L492" s="149" t="str">
        <f>IF(Протокол!O444="","",Протокол!O444)</f>
        <v/>
      </c>
      <c r="M492" s="149" t="str">
        <f>IF(Протокол!P444="","",Протокол!P444)</f>
        <v/>
      </c>
      <c r="N492" s="149" t="str">
        <f>IF(Протокол!Q444="","",Протокол!Q444)</f>
        <v/>
      </c>
      <c r="O492" s="149" t="str">
        <f>IF(Протокол!R444="","",Протокол!R444)</f>
        <v/>
      </c>
      <c r="P492" s="149" t="str">
        <f>IF(Протокол!S444="","",Протокол!S444)</f>
        <v/>
      </c>
      <c r="Q492" s="149" t="str">
        <f>IF(Протокол!T444="","",Протокол!T444)</f>
        <v/>
      </c>
      <c r="R492" s="149" t="str">
        <f>IF(Протокол!U444="","",Протокол!U444)</f>
        <v/>
      </c>
      <c r="S492" s="149" t="str">
        <f>IF(Протокол!V444="","",Протокол!V444)</f>
        <v/>
      </c>
      <c r="T492" s="149" t="str">
        <f>IF(Протокол!W444="","",Протокол!W444)</f>
        <v/>
      </c>
      <c r="U492" s="149" t="str">
        <f>IF(Протокол!X444="","",Протокол!X444)</f>
        <v/>
      </c>
      <c r="V492" s="149" t="str">
        <f>IF(Протокол!Y444="","",Протокол!Y444)</f>
        <v/>
      </c>
      <c r="W492" s="149" t="str">
        <f>IF(Протокол!Z444="","",Протокол!Z444)</f>
        <v/>
      </c>
      <c r="X492" s="149" t="str">
        <f>IF(Протокол!AA444="","",Протокол!AA444)</f>
        <v/>
      </c>
      <c r="Y492" s="149" t="str">
        <f>IF(AND(LEN(C492)&gt;0,Z492&gt;0,Z492&lt;21),Протокол!BF444,"")</f>
        <v/>
      </c>
      <c r="Z492" s="147" t="str">
        <f>IF(Протокол!F444="","",Протокол!F444)</f>
        <v/>
      </c>
      <c r="AB492" s="149" t="str">
        <f>IF(Протокол!BD444="","",Протокол!BD444)</f>
        <v/>
      </c>
      <c r="AC492" s="149" t="str">
        <f>IF(Протокол!BE444="","",Протокол!BE444)</f>
        <v/>
      </c>
    </row>
    <row r="493" spans="1:29" x14ac:dyDescent="0.2">
      <c r="A493" s="147">
        <f t="shared" si="8"/>
        <v>0</v>
      </c>
      <c r="B493" s="148">
        <f>IF(Протокол!B445="","",Протокол!B445)</f>
        <v>436</v>
      </c>
      <c r="C493" s="148" t="str">
        <f>IF(Протокол!F445="","",Протокол!C445)</f>
        <v/>
      </c>
      <c r="D493" s="149" t="str">
        <f>IF(Протокол!G445="","",Протокол!G445)</f>
        <v/>
      </c>
      <c r="E493" s="149" t="str">
        <f>IF(Протокол!H445="","",Протокол!H445)</f>
        <v/>
      </c>
      <c r="F493" s="149" t="str">
        <f>IF(Протокол!I445="","",Протокол!I445)</f>
        <v/>
      </c>
      <c r="G493" s="149" t="str">
        <f>IF(Протокол!J445="","",Протокол!J445)</f>
        <v/>
      </c>
      <c r="H493" s="149" t="str">
        <f>IF(Протокол!K445="","",Протокол!K445)</f>
        <v/>
      </c>
      <c r="I493" s="149" t="str">
        <f>IF(Протокол!L445="","",Протокол!L445)</f>
        <v/>
      </c>
      <c r="J493" s="149" t="str">
        <f>IF(Протокол!M445="","",Протокол!M445)</f>
        <v/>
      </c>
      <c r="K493" s="149" t="str">
        <f>IF(Протокол!N445="","",Протокол!N445)</f>
        <v/>
      </c>
      <c r="L493" s="149" t="str">
        <f>IF(Протокол!O445="","",Протокол!O445)</f>
        <v/>
      </c>
      <c r="M493" s="149" t="str">
        <f>IF(Протокол!P445="","",Протокол!P445)</f>
        <v/>
      </c>
      <c r="N493" s="149" t="str">
        <f>IF(Протокол!Q445="","",Протокол!Q445)</f>
        <v/>
      </c>
      <c r="O493" s="149" t="str">
        <f>IF(Протокол!R445="","",Протокол!R445)</f>
        <v/>
      </c>
      <c r="P493" s="149" t="str">
        <f>IF(Протокол!S445="","",Протокол!S445)</f>
        <v/>
      </c>
      <c r="Q493" s="149" t="str">
        <f>IF(Протокол!T445="","",Протокол!T445)</f>
        <v/>
      </c>
      <c r="R493" s="149" t="str">
        <f>IF(Протокол!U445="","",Протокол!U445)</f>
        <v/>
      </c>
      <c r="S493" s="149" t="str">
        <f>IF(Протокол!V445="","",Протокол!V445)</f>
        <v/>
      </c>
      <c r="T493" s="149" t="str">
        <f>IF(Протокол!W445="","",Протокол!W445)</f>
        <v/>
      </c>
      <c r="U493" s="149" t="str">
        <f>IF(Протокол!X445="","",Протокол!X445)</f>
        <v/>
      </c>
      <c r="V493" s="149" t="str">
        <f>IF(Протокол!Y445="","",Протокол!Y445)</f>
        <v/>
      </c>
      <c r="W493" s="149" t="str">
        <f>IF(Протокол!Z445="","",Протокол!Z445)</f>
        <v/>
      </c>
      <c r="X493" s="149" t="str">
        <f>IF(Протокол!AA445="","",Протокол!AA445)</f>
        <v/>
      </c>
      <c r="Y493" s="149" t="str">
        <f>IF(AND(LEN(C493)&gt;0,Z493&gt;0,Z493&lt;21),Протокол!BF445,"")</f>
        <v/>
      </c>
      <c r="Z493" s="147" t="str">
        <f>IF(Протокол!F445="","",Протокол!F445)</f>
        <v/>
      </c>
      <c r="AB493" s="149" t="str">
        <f>IF(Протокол!BD445="","",Протокол!BD445)</f>
        <v/>
      </c>
      <c r="AC493" s="149" t="str">
        <f>IF(Протокол!BE445="","",Протокол!BE445)</f>
        <v/>
      </c>
    </row>
    <row r="494" spans="1:29" x14ac:dyDescent="0.2">
      <c r="A494" s="147">
        <f t="shared" si="8"/>
        <v>0</v>
      </c>
      <c r="B494" s="148">
        <f>IF(Протокол!B446="","",Протокол!B446)</f>
        <v>437</v>
      </c>
      <c r="C494" s="148" t="str">
        <f>IF(Протокол!F446="","",Протокол!C446)</f>
        <v/>
      </c>
      <c r="D494" s="149" t="str">
        <f>IF(Протокол!G446="","",Протокол!G446)</f>
        <v/>
      </c>
      <c r="E494" s="149" t="str">
        <f>IF(Протокол!H446="","",Протокол!H446)</f>
        <v/>
      </c>
      <c r="F494" s="149" t="str">
        <f>IF(Протокол!I446="","",Протокол!I446)</f>
        <v/>
      </c>
      <c r="G494" s="149" t="str">
        <f>IF(Протокол!J446="","",Протокол!J446)</f>
        <v/>
      </c>
      <c r="H494" s="149" t="str">
        <f>IF(Протокол!K446="","",Протокол!K446)</f>
        <v/>
      </c>
      <c r="I494" s="149" t="str">
        <f>IF(Протокол!L446="","",Протокол!L446)</f>
        <v/>
      </c>
      <c r="J494" s="149" t="str">
        <f>IF(Протокол!M446="","",Протокол!M446)</f>
        <v/>
      </c>
      <c r="K494" s="149" t="str">
        <f>IF(Протокол!N446="","",Протокол!N446)</f>
        <v/>
      </c>
      <c r="L494" s="149" t="str">
        <f>IF(Протокол!O446="","",Протокол!O446)</f>
        <v/>
      </c>
      <c r="M494" s="149" t="str">
        <f>IF(Протокол!P446="","",Протокол!P446)</f>
        <v/>
      </c>
      <c r="N494" s="149" t="str">
        <f>IF(Протокол!Q446="","",Протокол!Q446)</f>
        <v/>
      </c>
      <c r="O494" s="149" t="str">
        <f>IF(Протокол!R446="","",Протокол!R446)</f>
        <v/>
      </c>
      <c r="P494" s="149" t="str">
        <f>IF(Протокол!S446="","",Протокол!S446)</f>
        <v/>
      </c>
      <c r="Q494" s="149" t="str">
        <f>IF(Протокол!T446="","",Протокол!T446)</f>
        <v/>
      </c>
      <c r="R494" s="149" t="str">
        <f>IF(Протокол!U446="","",Протокол!U446)</f>
        <v/>
      </c>
      <c r="S494" s="149" t="str">
        <f>IF(Протокол!V446="","",Протокол!V446)</f>
        <v/>
      </c>
      <c r="T494" s="149" t="str">
        <f>IF(Протокол!W446="","",Протокол!W446)</f>
        <v/>
      </c>
      <c r="U494" s="149" t="str">
        <f>IF(Протокол!X446="","",Протокол!X446)</f>
        <v/>
      </c>
      <c r="V494" s="149" t="str">
        <f>IF(Протокол!Y446="","",Протокол!Y446)</f>
        <v/>
      </c>
      <c r="W494" s="149" t="str">
        <f>IF(Протокол!Z446="","",Протокол!Z446)</f>
        <v/>
      </c>
      <c r="X494" s="149" t="str">
        <f>IF(Протокол!AA446="","",Протокол!AA446)</f>
        <v/>
      </c>
      <c r="Y494" s="149" t="str">
        <f>IF(AND(LEN(C494)&gt;0,Z494&gt;0,Z494&lt;21),Протокол!BF446,"")</f>
        <v/>
      </c>
      <c r="Z494" s="147" t="str">
        <f>IF(Протокол!F446="","",Протокол!F446)</f>
        <v/>
      </c>
      <c r="AB494" s="149" t="str">
        <f>IF(Протокол!BD446="","",Протокол!BD446)</f>
        <v/>
      </c>
      <c r="AC494" s="149" t="str">
        <f>IF(Протокол!BE446="","",Протокол!BE446)</f>
        <v/>
      </c>
    </row>
    <row r="495" spans="1:29" x14ac:dyDescent="0.2">
      <c r="A495" s="147">
        <f t="shared" si="8"/>
        <v>0</v>
      </c>
      <c r="B495" s="148">
        <f>IF(Протокол!B447="","",Протокол!B447)</f>
        <v>438</v>
      </c>
      <c r="C495" s="148" t="str">
        <f>IF(Протокол!F447="","",Протокол!C447)</f>
        <v/>
      </c>
      <c r="D495" s="149" t="str">
        <f>IF(Протокол!G447="","",Протокол!G447)</f>
        <v/>
      </c>
      <c r="E495" s="149" t="str">
        <f>IF(Протокол!H447="","",Протокол!H447)</f>
        <v/>
      </c>
      <c r="F495" s="149" t="str">
        <f>IF(Протокол!I447="","",Протокол!I447)</f>
        <v/>
      </c>
      <c r="G495" s="149" t="str">
        <f>IF(Протокол!J447="","",Протокол!J447)</f>
        <v/>
      </c>
      <c r="H495" s="149" t="str">
        <f>IF(Протокол!K447="","",Протокол!K447)</f>
        <v/>
      </c>
      <c r="I495" s="149" t="str">
        <f>IF(Протокол!L447="","",Протокол!L447)</f>
        <v/>
      </c>
      <c r="J495" s="149" t="str">
        <f>IF(Протокол!M447="","",Протокол!M447)</f>
        <v/>
      </c>
      <c r="K495" s="149" t="str">
        <f>IF(Протокол!N447="","",Протокол!N447)</f>
        <v/>
      </c>
      <c r="L495" s="149" t="str">
        <f>IF(Протокол!O447="","",Протокол!O447)</f>
        <v/>
      </c>
      <c r="M495" s="149" t="str">
        <f>IF(Протокол!P447="","",Протокол!P447)</f>
        <v/>
      </c>
      <c r="N495" s="149" t="str">
        <f>IF(Протокол!Q447="","",Протокол!Q447)</f>
        <v/>
      </c>
      <c r="O495" s="149" t="str">
        <f>IF(Протокол!R447="","",Протокол!R447)</f>
        <v/>
      </c>
      <c r="P495" s="149" t="str">
        <f>IF(Протокол!S447="","",Протокол!S447)</f>
        <v/>
      </c>
      <c r="Q495" s="149" t="str">
        <f>IF(Протокол!T447="","",Протокол!T447)</f>
        <v/>
      </c>
      <c r="R495" s="149" t="str">
        <f>IF(Протокол!U447="","",Протокол!U447)</f>
        <v/>
      </c>
      <c r="S495" s="149" t="str">
        <f>IF(Протокол!V447="","",Протокол!V447)</f>
        <v/>
      </c>
      <c r="T495" s="149" t="str">
        <f>IF(Протокол!W447="","",Протокол!W447)</f>
        <v/>
      </c>
      <c r="U495" s="149" t="str">
        <f>IF(Протокол!X447="","",Протокол!X447)</f>
        <v/>
      </c>
      <c r="V495" s="149" t="str">
        <f>IF(Протокол!Y447="","",Протокол!Y447)</f>
        <v/>
      </c>
      <c r="W495" s="149" t="str">
        <f>IF(Протокол!Z447="","",Протокол!Z447)</f>
        <v/>
      </c>
      <c r="X495" s="149" t="str">
        <f>IF(Протокол!AA447="","",Протокол!AA447)</f>
        <v/>
      </c>
      <c r="Y495" s="149" t="str">
        <f>IF(AND(LEN(C495)&gt;0,Z495&gt;0,Z495&lt;21),Протокол!BF447,"")</f>
        <v/>
      </c>
      <c r="Z495" s="147" t="str">
        <f>IF(Протокол!F447="","",Протокол!F447)</f>
        <v/>
      </c>
      <c r="AB495" s="149" t="str">
        <f>IF(Протокол!BD447="","",Протокол!BD447)</f>
        <v/>
      </c>
      <c r="AC495" s="149" t="str">
        <f>IF(Протокол!BE447="","",Протокол!BE447)</f>
        <v/>
      </c>
    </row>
    <row r="496" spans="1:29" x14ac:dyDescent="0.2">
      <c r="A496" s="147">
        <f t="shared" si="8"/>
        <v>0</v>
      </c>
      <c r="B496" s="148">
        <f>IF(Протокол!B448="","",Протокол!B448)</f>
        <v>439</v>
      </c>
      <c r="C496" s="148" t="str">
        <f>IF(Протокол!F448="","",Протокол!C448)</f>
        <v/>
      </c>
      <c r="D496" s="149" t="str">
        <f>IF(Протокол!G448="","",Протокол!G448)</f>
        <v/>
      </c>
      <c r="E496" s="149" t="str">
        <f>IF(Протокол!H448="","",Протокол!H448)</f>
        <v/>
      </c>
      <c r="F496" s="149" t="str">
        <f>IF(Протокол!I448="","",Протокол!I448)</f>
        <v/>
      </c>
      <c r="G496" s="149" t="str">
        <f>IF(Протокол!J448="","",Протокол!J448)</f>
        <v/>
      </c>
      <c r="H496" s="149" t="str">
        <f>IF(Протокол!K448="","",Протокол!K448)</f>
        <v/>
      </c>
      <c r="I496" s="149" t="str">
        <f>IF(Протокол!L448="","",Протокол!L448)</f>
        <v/>
      </c>
      <c r="J496" s="149" t="str">
        <f>IF(Протокол!M448="","",Протокол!M448)</f>
        <v/>
      </c>
      <c r="K496" s="149" t="str">
        <f>IF(Протокол!N448="","",Протокол!N448)</f>
        <v/>
      </c>
      <c r="L496" s="149" t="str">
        <f>IF(Протокол!O448="","",Протокол!O448)</f>
        <v/>
      </c>
      <c r="M496" s="149" t="str">
        <f>IF(Протокол!P448="","",Протокол!P448)</f>
        <v/>
      </c>
      <c r="N496" s="149" t="str">
        <f>IF(Протокол!Q448="","",Протокол!Q448)</f>
        <v/>
      </c>
      <c r="O496" s="149" t="str">
        <f>IF(Протокол!R448="","",Протокол!R448)</f>
        <v/>
      </c>
      <c r="P496" s="149" t="str">
        <f>IF(Протокол!S448="","",Протокол!S448)</f>
        <v/>
      </c>
      <c r="Q496" s="149" t="str">
        <f>IF(Протокол!T448="","",Протокол!T448)</f>
        <v/>
      </c>
      <c r="R496" s="149" t="str">
        <f>IF(Протокол!U448="","",Протокол!U448)</f>
        <v/>
      </c>
      <c r="S496" s="149" t="str">
        <f>IF(Протокол!V448="","",Протокол!V448)</f>
        <v/>
      </c>
      <c r="T496" s="149" t="str">
        <f>IF(Протокол!W448="","",Протокол!W448)</f>
        <v/>
      </c>
      <c r="U496" s="149" t="str">
        <f>IF(Протокол!X448="","",Протокол!X448)</f>
        <v/>
      </c>
      <c r="V496" s="149" t="str">
        <f>IF(Протокол!Y448="","",Протокол!Y448)</f>
        <v/>
      </c>
      <c r="W496" s="149" t="str">
        <f>IF(Протокол!Z448="","",Протокол!Z448)</f>
        <v/>
      </c>
      <c r="X496" s="149" t="str">
        <f>IF(Протокол!AA448="","",Протокол!AA448)</f>
        <v/>
      </c>
      <c r="Y496" s="149" t="str">
        <f>IF(AND(LEN(C496)&gt;0,Z496&gt;0,Z496&lt;21),Протокол!BF448,"")</f>
        <v/>
      </c>
      <c r="Z496" s="147" t="str">
        <f>IF(Протокол!F448="","",Протокол!F448)</f>
        <v/>
      </c>
      <c r="AB496" s="149" t="str">
        <f>IF(Протокол!BD448="","",Протокол!BD448)</f>
        <v/>
      </c>
      <c r="AC496" s="149" t="str">
        <f>IF(Протокол!BE448="","",Протокол!BE448)</f>
        <v/>
      </c>
    </row>
    <row r="497" spans="1:29" x14ac:dyDescent="0.2">
      <c r="A497" s="147">
        <f t="shared" si="8"/>
        <v>0</v>
      </c>
      <c r="B497" s="148">
        <f>IF(Протокол!B449="","",Протокол!B449)</f>
        <v>440</v>
      </c>
      <c r="C497" s="148" t="str">
        <f>IF(Протокол!F449="","",Протокол!C449)</f>
        <v/>
      </c>
      <c r="D497" s="149" t="str">
        <f>IF(Протокол!G449="","",Протокол!G449)</f>
        <v/>
      </c>
      <c r="E497" s="149" t="str">
        <f>IF(Протокол!H449="","",Протокол!H449)</f>
        <v/>
      </c>
      <c r="F497" s="149" t="str">
        <f>IF(Протокол!I449="","",Протокол!I449)</f>
        <v/>
      </c>
      <c r="G497" s="149" t="str">
        <f>IF(Протокол!J449="","",Протокол!J449)</f>
        <v/>
      </c>
      <c r="H497" s="149" t="str">
        <f>IF(Протокол!K449="","",Протокол!K449)</f>
        <v/>
      </c>
      <c r="I497" s="149" t="str">
        <f>IF(Протокол!L449="","",Протокол!L449)</f>
        <v/>
      </c>
      <c r="J497" s="149" t="str">
        <f>IF(Протокол!M449="","",Протокол!M449)</f>
        <v/>
      </c>
      <c r="K497" s="149" t="str">
        <f>IF(Протокол!N449="","",Протокол!N449)</f>
        <v/>
      </c>
      <c r="L497" s="149" t="str">
        <f>IF(Протокол!O449="","",Протокол!O449)</f>
        <v/>
      </c>
      <c r="M497" s="149" t="str">
        <f>IF(Протокол!P449="","",Протокол!P449)</f>
        <v/>
      </c>
      <c r="N497" s="149" t="str">
        <f>IF(Протокол!Q449="","",Протокол!Q449)</f>
        <v/>
      </c>
      <c r="O497" s="149" t="str">
        <f>IF(Протокол!R449="","",Протокол!R449)</f>
        <v/>
      </c>
      <c r="P497" s="149" t="str">
        <f>IF(Протокол!S449="","",Протокол!S449)</f>
        <v/>
      </c>
      <c r="Q497" s="149" t="str">
        <f>IF(Протокол!T449="","",Протокол!T449)</f>
        <v/>
      </c>
      <c r="R497" s="149" t="str">
        <f>IF(Протокол!U449="","",Протокол!U449)</f>
        <v/>
      </c>
      <c r="S497" s="149" t="str">
        <f>IF(Протокол!V449="","",Протокол!V449)</f>
        <v/>
      </c>
      <c r="T497" s="149" t="str">
        <f>IF(Протокол!W449="","",Протокол!W449)</f>
        <v/>
      </c>
      <c r="U497" s="149" t="str">
        <f>IF(Протокол!X449="","",Протокол!X449)</f>
        <v/>
      </c>
      <c r="V497" s="149" t="str">
        <f>IF(Протокол!Y449="","",Протокол!Y449)</f>
        <v/>
      </c>
      <c r="W497" s="149" t="str">
        <f>IF(Протокол!Z449="","",Протокол!Z449)</f>
        <v/>
      </c>
      <c r="X497" s="149" t="str">
        <f>IF(Протокол!AA449="","",Протокол!AA449)</f>
        <v/>
      </c>
      <c r="Y497" s="149" t="str">
        <f>IF(AND(LEN(C497)&gt;0,Z497&gt;0,Z497&lt;21),Протокол!BF449,"")</f>
        <v/>
      </c>
      <c r="Z497" s="147" t="str">
        <f>IF(Протокол!F449="","",Протокол!F449)</f>
        <v/>
      </c>
      <c r="AB497" s="149" t="str">
        <f>IF(Протокол!BD449="","",Протокол!BD449)</f>
        <v/>
      </c>
      <c r="AC497" s="149" t="str">
        <f>IF(Протокол!BE449="","",Протокол!BE449)</f>
        <v/>
      </c>
    </row>
    <row r="498" spans="1:29" x14ac:dyDescent="0.2">
      <c r="A498" s="147">
        <f t="shared" si="8"/>
        <v>0</v>
      </c>
      <c r="B498" s="148">
        <f>IF(Протокол!B450="","",Протокол!B450)</f>
        <v>441</v>
      </c>
      <c r="C498" s="148" t="str">
        <f>IF(Протокол!F450="","",Протокол!C450)</f>
        <v/>
      </c>
      <c r="D498" s="149" t="str">
        <f>IF(Протокол!G450="","",Протокол!G450)</f>
        <v/>
      </c>
      <c r="E498" s="149" t="str">
        <f>IF(Протокол!H450="","",Протокол!H450)</f>
        <v/>
      </c>
      <c r="F498" s="149" t="str">
        <f>IF(Протокол!I450="","",Протокол!I450)</f>
        <v/>
      </c>
      <c r="G498" s="149" t="str">
        <f>IF(Протокол!J450="","",Протокол!J450)</f>
        <v/>
      </c>
      <c r="H498" s="149" t="str">
        <f>IF(Протокол!K450="","",Протокол!K450)</f>
        <v/>
      </c>
      <c r="I498" s="149" t="str">
        <f>IF(Протокол!L450="","",Протокол!L450)</f>
        <v/>
      </c>
      <c r="J498" s="149" t="str">
        <f>IF(Протокол!M450="","",Протокол!M450)</f>
        <v/>
      </c>
      <c r="K498" s="149" t="str">
        <f>IF(Протокол!N450="","",Протокол!N450)</f>
        <v/>
      </c>
      <c r="L498" s="149" t="str">
        <f>IF(Протокол!O450="","",Протокол!O450)</f>
        <v/>
      </c>
      <c r="M498" s="149" t="str">
        <f>IF(Протокол!P450="","",Протокол!P450)</f>
        <v/>
      </c>
      <c r="N498" s="149" t="str">
        <f>IF(Протокол!Q450="","",Протокол!Q450)</f>
        <v/>
      </c>
      <c r="O498" s="149" t="str">
        <f>IF(Протокол!R450="","",Протокол!R450)</f>
        <v/>
      </c>
      <c r="P498" s="149" t="str">
        <f>IF(Протокол!S450="","",Протокол!S450)</f>
        <v/>
      </c>
      <c r="Q498" s="149" t="str">
        <f>IF(Протокол!T450="","",Протокол!T450)</f>
        <v/>
      </c>
      <c r="R498" s="149" t="str">
        <f>IF(Протокол!U450="","",Протокол!U450)</f>
        <v/>
      </c>
      <c r="S498" s="149" t="str">
        <f>IF(Протокол!V450="","",Протокол!V450)</f>
        <v/>
      </c>
      <c r="T498" s="149" t="str">
        <f>IF(Протокол!W450="","",Протокол!W450)</f>
        <v/>
      </c>
      <c r="U498" s="149" t="str">
        <f>IF(Протокол!X450="","",Протокол!X450)</f>
        <v/>
      </c>
      <c r="V498" s="149" t="str">
        <f>IF(Протокол!Y450="","",Протокол!Y450)</f>
        <v/>
      </c>
      <c r="W498" s="149" t="str">
        <f>IF(Протокол!Z450="","",Протокол!Z450)</f>
        <v/>
      </c>
      <c r="X498" s="149" t="str">
        <f>IF(Протокол!AA450="","",Протокол!AA450)</f>
        <v/>
      </c>
      <c r="Y498" s="149" t="str">
        <f>IF(AND(LEN(C498)&gt;0,Z498&gt;0,Z498&lt;21),Протокол!BF450,"")</f>
        <v/>
      </c>
      <c r="Z498" s="147" t="str">
        <f>IF(Протокол!F450="","",Протокол!F450)</f>
        <v/>
      </c>
      <c r="AB498" s="149" t="str">
        <f>IF(Протокол!BD450="","",Протокол!BD450)</f>
        <v/>
      </c>
      <c r="AC498" s="149" t="str">
        <f>IF(Протокол!BE450="","",Протокол!BE450)</f>
        <v/>
      </c>
    </row>
    <row r="499" spans="1:29" x14ac:dyDescent="0.2">
      <c r="A499" s="147">
        <f t="shared" si="8"/>
        <v>0</v>
      </c>
      <c r="B499" s="148">
        <f>IF(Протокол!B451="","",Протокол!B451)</f>
        <v>442</v>
      </c>
      <c r="C499" s="148" t="str">
        <f>IF(Протокол!F451="","",Протокол!C451)</f>
        <v/>
      </c>
      <c r="D499" s="149" t="str">
        <f>IF(Протокол!G451="","",Протокол!G451)</f>
        <v/>
      </c>
      <c r="E499" s="149" t="str">
        <f>IF(Протокол!H451="","",Протокол!H451)</f>
        <v/>
      </c>
      <c r="F499" s="149" t="str">
        <f>IF(Протокол!I451="","",Протокол!I451)</f>
        <v/>
      </c>
      <c r="G499" s="149" t="str">
        <f>IF(Протокол!J451="","",Протокол!J451)</f>
        <v/>
      </c>
      <c r="H499" s="149" t="str">
        <f>IF(Протокол!K451="","",Протокол!K451)</f>
        <v/>
      </c>
      <c r="I499" s="149" t="str">
        <f>IF(Протокол!L451="","",Протокол!L451)</f>
        <v/>
      </c>
      <c r="J499" s="149" t="str">
        <f>IF(Протокол!M451="","",Протокол!M451)</f>
        <v/>
      </c>
      <c r="K499" s="149" t="str">
        <f>IF(Протокол!N451="","",Протокол!N451)</f>
        <v/>
      </c>
      <c r="L499" s="149" t="str">
        <f>IF(Протокол!O451="","",Протокол!O451)</f>
        <v/>
      </c>
      <c r="M499" s="149" t="str">
        <f>IF(Протокол!P451="","",Протокол!P451)</f>
        <v/>
      </c>
      <c r="N499" s="149" t="str">
        <f>IF(Протокол!Q451="","",Протокол!Q451)</f>
        <v/>
      </c>
      <c r="O499" s="149" t="str">
        <f>IF(Протокол!R451="","",Протокол!R451)</f>
        <v/>
      </c>
      <c r="P499" s="149" t="str">
        <f>IF(Протокол!S451="","",Протокол!S451)</f>
        <v/>
      </c>
      <c r="Q499" s="149" t="str">
        <f>IF(Протокол!T451="","",Протокол!T451)</f>
        <v/>
      </c>
      <c r="R499" s="149" t="str">
        <f>IF(Протокол!U451="","",Протокол!U451)</f>
        <v/>
      </c>
      <c r="S499" s="149" t="str">
        <f>IF(Протокол!V451="","",Протокол!V451)</f>
        <v/>
      </c>
      <c r="T499" s="149" t="str">
        <f>IF(Протокол!W451="","",Протокол!W451)</f>
        <v/>
      </c>
      <c r="U499" s="149" t="str">
        <f>IF(Протокол!X451="","",Протокол!X451)</f>
        <v/>
      </c>
      <c r="V499" s="149" t="str">
        <f>IF(Протокол!Y451="","",Протокол!Y451)</f>
        <v/>
      </c>
      <c r="W499" s="149" t="str">
        <f>IF(Протокол!Z451="","",Протокол!Z451)</f>
        <v/>
      </c>
      <c r="X499" s="149" t="str">
        <f>IF(Протокол!AA451="","",Протокол!AA451)</f>
        <v/>
      </c>
      <c r="Y499" s="149" t="str">
        <f>IF(AND(LEN(C499)&gt;0,Z499&gt;0,Z499&lt;21),Протокол!BF451,"")</f>
        <v/>
      </c>
      <c r="Z499" s="147" t="str">
        <f>IF(Протокол!F451="","",Протокол!F451)</f>
        <v/>
      </c>
      <c r="AB499" s="149" t="str">
        <f>IF(Протокол!BD451="","",Протокол!BD451)</f>
        <v/>
      </c>
      <c r="AC499" s="149" t="str">
        <f>IF(Протокол!BE451="","",Протокол!BE451)</f>
        <v/>
      </c>
    </row>
    <row r="500" spans="1:29" x14ac:dyDescent="0.2">
      <c r="A500" s="147">
        <f t="shared" si="8"/>
        <v>0</v>
      </c>
      <c r="B500" s="148">
        <f>IF(Протокол!B452="","",Протокол!B452)</f>
        <v>443</v>
      </c>
      <c r="C500" s="148" t="str">
        <f>IF(Протокол!F452="","",Протокол!C452)</f>
        <v/>
      </c>
      <c r="D500" s="149" t="str">
        <f>IF(Протокол!G452="","",Протокол!G452)</f>
        <v/>
      </c>
      <c r="E500" s="149" t="str">
        <f>IF(Протокол!H452="","",Протокол!H452)</f>
        <v/>
      </c>
      <c r="F500" s="149" t="str">
        <f>IF(Протокол!I452="","",Протокол!I452)</f>
        <v/>
      </c>
      <c r="G500" s="149" t="str">
        <f>IF(Протокол!J452="","",Протокол!J452)</f>
        <v/>
      </c>
      <c r="H500" s="149" t="str">
        <f>IF(Протокол!K452="","",Протокол!K452)</f>
        <v/>
      </c>
      <c r="I500" s="149" t="str">
        <f>IF(Протокол!L452="","",Протокол!L452)</f>
        <v/>
      </c>
      <c r="J500" s="149" t="str">
        <f>IF(Протокол!M452="","",Протокол!M452)</f>
        <v/>
      </c>
      <c r="K500" s="149" t="str">
        <f>IF(Протокол!N452="","",Протокол!N452)</f>
        <v/>
      </c>
      <c r="L500" s="149" t="str">
        <f>IF(Протокол!O452="","",Протокол!O452)</f>
        <v/>
      </c>
      <c r="M500" s="149" t="str">
        <f>IF(Протокол!P452="","",Протокол!P452)</f>
        <v/>
      </c>
      <c r="N500" s="149" t="str">
        <f>IF(Протокол!Q452="","",Протокол!Q452)</f>
        <v/>
      </c>
      <c r="O500" s="149" t="str">
        <f>IF(Протокол!R452="","",Протокол!R452)</f>
        <v/>
      </c>
      <c r="P500" s="149" t="str">
        <f>IF(Протокол!S452="","",Протокол!S452)</f>
        <v/>
      </c>
      <c r="Q500" s="149" t="str">
        <f>IF(Протокол!T452="","",Протокол!T452)</f>
        <v/>
      </c>
      <c r="R500" s="149" t="str">
        <f>IF(Протокол!U452="","",Протокол!U452)</f>
        <v/>
      </c>
      <c r="S500" s="149" t="str">
        <f>IF(Протокол!V452="","",Протокол!V452)</f>
        <v/>
      </c>
      <c r="T500" s="149" t="str">
        <f>IF(Протокол!W452="","",Протокол!W452)</f>
        <v/>
      </c>
      <c r="U500" s="149" t="str">
        <f>IF(Протокол!X452="","",Протокол!X452)</f>
        <v/>
      </c>
      <c r="V500" s="149" t="str">
        <f>IF(Протокол!Y452="","",Протокол!Y452)</f>
        <v/>
      </c>
      <c r="W500" s="149" t="str">
        <f>IF(Протокол!Z452="","",Протокол!Z452)</f>
        <v/>
      </c>
      <c r="X500" s="149" t="str">
        <f>IF(Протокол!AA452="","",Протокол!AA452)</f>
        <v/>
      </c>
      <c r="Y500" s="149" t="str">
        <f>IF(AND(LEN(C500)&gt;0,Z500&gt;0,Z500&lt;21),Протокол!BF452,"")</f>
        <v/>
      </c>
      <c r="Z500" s="147" t="str">
        <f>IF(Протокол!F452="","",Протокол!F452)</f>
        <v/>
      </c>
      <c r="AB500" s="149" t="str">
        <f>IF(Протокол!BD452="","",Протокол!BD452)</f>
        <v/>
      </c>
      <c r="AC500" s="149" t="str">
        <f>IF(Протокол!BE452="","",Протокол!BE452)</f>
        <v/>
      </c>
    </row>
    <row r="501" spans="1:29" x14ac:dyDescent="0.2">
      <c r="A501" s="147">
        <f t="shared" si="8"/>
        <v>0</v>
      </c>
      <c r="B501" s="148">
        <f>IF(Протокол!B453="","",Протокол!B453)</f>
        <v>444</v>
      </c>
      <c r="C501" s="148" t="str">
        <f>IF(Протокол!F453="","",Протокол!C453)</f>
        <v/>
      </c>
      <c r="D501" s="149" t="str">
        <f>IF(Протокол!G453="","",Протокол!G453)</f>
        <v/>
      </c>
      <c r="E501" s="149" t="str">
        <f>IF(Протокол!H453="","",Протокол!H453)</f>
        <v/>
      </c>
      <c r="F501" s="149" t="str">
        <f>IF(Протокол!I453="","",Протокол!I453)</f>
        <v/>
      </c>
      <c r="G501" s="149" t="str">
        <f>IF(Протокол!J453="","",Протокол!J453)</f>
        <v/>
      </c>
      <c r="H501" s="149" t="str">
        <f>IF(Протокол!K453="","",Протокол!K453)</f>
        <v/>
      </c>
      <c r="I501" s="149" t="str">
        <f>IF(Протокол!L453="","",Протокол!L453)</f>
        <v/>
      </c>
      <c r="J501" s="149" t="str">
        <f>IF(Протокол!M453="","",Протокол!M453)</f>
        <v/>
      </c>
      <c r="K501" s="149" t="str">
        <f>IF(Протокол!N453="","",Протокол!N453)</f>
        <v/>
      </c>
      <c r="L501" s="149" t="str">
        <f>IF(Протокол!O453="","",Протокол!O453)</f>
        <v/>
      </c>
      <c r="M501" s="149" t="str">
        <f>IF(Протокол!P453="","",Протокол!P453)</f>
        <v/>
      </c>
      <c r="N501" s="149" t="str">
        <f>IF(Протокол!Q453="","",Протокол!Q453)</f>
        <v/>
      </c>
      <c r="O501" s="149" t="str">
        <f>IF(Протокол!R453="","",Протокол!R453)</f>
        <v/>
      </c>
      <c r="P501" s="149" t="str">
        <f>IF(Протокол!S453="","",Протокол!S453)</f>
        <v/>
      </c>
      <c r="Q501" s="149" t="str">
        <f>IF(Протокол!T453="","",Протокол!T453)</f>
        <v/>
      </c>
      <c r="R501" s="149" t="str">
        <f>IF(Протокол!U453="","",Протокол!U453)</f>
        <v/>
      </c>
      <c r="S501" s="149" t="str">
        <f>IF(Протокол!V453="","",Протокол!V453)</f>
        <v/>
      </c>
      <c r="T501" s="149" t="str">
        <f>IF(Протокол!W453="","",Протокол!W453)</f>
        <v/>
      </c>
      <c r="U501" s="149" t="str">
        <f>IF(Протокол!X453="","",Протокол!X453)</f>
        <v/>
      </c>
      <c r="V501" s="149" t="str">
        <f>IF(Протокол!Y453="","",Протокол!Y453)</f>
        <v/>
      </c>
      <c r="W501" s="149" t="str">
        <f>IF(Протокол!Z453="","",Протокол!Z453)</f>
        <v/>
      </c>
      <c r="X501" s="149" t="str">
        <f>IF(Протокол!AA453="","",Протокол!AA453)</f>
        <v/>
      </c>
      <c r="Y501" s="149" t="str">
        <f>IF(AND(LEN(C501)&gt;0,Z501&gt;0,Z501&lt;21),Протокол!BF453,"")</f>
        <v/>
      </c>
      <c r="Z501" s="147" t="str">
        <f>IF(Протокол!F453="","",Протокол!F453)</f>
        <v/>
      </c>
      <c r="AB501" s="149" t="str">
        <f>IF(Протокол!BD453="","",Протокол!BD453)</f>
        <v/>
      </c>
      <c r="AC501" s="149" t="str">
        <f>IF(Протокол!BE453="","",Протокол!BE453)</f>
        <v/>
      </c>
    </row>
    <row r="502" spans="1:29" x14ac:dyDescent="0.2">
      <c r="A502" s="147">
        <f t="shared" si="8"/>
        <v>0</v>
      </c>
      <c r="B502" s="148">
        <f>IF(Протокол!B454="","",Протокол!B454)</f>
        <v>445</v>
      </c>
      <c r="C502" s="148" t="str">
        <f>IF(Протокол!F454="","",Протокол!C454)</f>
        <v/>
      </c>
      <c r="D502" s="149" t="str">
        <f>IF(Протокол!G454="","",Протокол!G454)</f>
        <v/>
      </c>
      <c r="E502" s="149" t="str">
        <f>IF(Протокол!H454="","",Протокол!H454)</f>
        <v/>
      </c>
      <c r="F502" s="149" t="str">
        <f>IF(Протокол!I454="","",Протокол!I454)</f>
        <v/>
      </c>
      <c r="G502" s="149" t="str">
        <f>IF(Протокол!J454="","",Протокол!J454)</f>
        <v/>
      </c>
      <c r="H502" s="149" t="str">
        <f>IF(Протокол!K454="","",Протокол!K454)</f>
        <v/>
      </c>
      <c r="I502" s="149" t="str">
        <f>IF(Протокол!L454="","",Протокол!L454)</f>
        <v/>
      </c>
      <c r="J502" s="149" t="str">
        <f>IF(Протокол!M454="","",Протокол!M454)</f>
        <v/>
      </c>
      <c r="K502" s="149" t="str">
        <f>IF(Протокол!N454="","",Протокол!N454)</f>
        <v/>
      </c>
      <c r="L502" s="149" t="str">
        <f>IF(Протокол!O454="","",Протокол!O454)</f>
        <v/>
      </c>
      <c r="M502" s="149" t="str">
        <f>IF(Протокол!P454="","",Протокол!P454)</f>
        <v/>
      </c>
      <c r="N502" s="149" t="str">
        <f>IF(Протокол!Q454="","",Протокол!Q454)</f>
        <v/>
      </c>
      <c r="O502" s="149" t="str">
        <f>IF(Протокол!R454="","",Протокол!R454)</f>
        <v/>
      </c>
      <c r="P502" s="149" t="str">
        <f>IF(Протокол!S454="","",Протокол!S454)</f>
        <v/>
      </c>
      <c r="Q502" s="149" t="str">
        <f>IF(Протокол!T454="","",Протокол!T454)</f>
        <v/>
      </c>
      <c r="R502" s="149" t="str">
        <f>IF(Протокол!U454="","",Протокол!U454)</f>
        <v/>
      </c>
      <c r="S502" s="149" t="str">
        <f>IF(Протокол!V454="","",Протокол!V454)</f>
        <v/>
      </c>
      <c r="T502" s="149" t="str">
        <f>IF(Протокол!W454="","",Протокол!W454)</f>
        <v/>
      </c>
      <c r="U502" s="149" t="str">
        <f>IF(Протокол!X454="","",Протокол!X454)</f>
        <v/>
      </c>
      <c r="V502" s="149" t="str">
        <f>IF(Протокол!Y454="","",Протокол!Y454)</f>
        <v/>
      </c>
      <c r="W502" s="149" t="str">
        <f>IF(Протокол!Z454="","",Протокол!Z454)</f>
        <v/>
      </c>
      <c r="X502" s="149" t="str">
        <f>IF(Протокол!AA454="","",Протокол!AA454)</f>
        <v/>
      </c>
      <c r="Y502" s="149" t="str">
        <f>IF(AND(LEN(C502)&gt;0,Z502&gt;0,Z502&lt;21),Протокол!BF454,"")</f>
        <v/>
      </c>
      <c r="Z502" s="147" t="str">
        <f>IF(Протокол!F454="","",Протокол!F454)</f>
        <v/>
      </c>
      <c r="AB502" s="149" t="str">
        <f>IF(Протокол!BD454="","",Протокол!BD454)</f>
        <v/>
      </c>
      <c r="AC502" s="149" t="str">
        <f>IF(Протокол!BE454="","",Протокол!BE454)</f>
        <v/>
      </c>
    </row>
    <row r="503" spans="1:29" x14ac:dyDescent="0.2">
      <c r="A503" s="147">
        <f t="shared" si="8"/>
        <v>0</v>
      </c>
      <c r="B503" s="148">
        <f>IF(Протокол!B455="","",Протокол!B455)</f>
        <v>446</v>
      </c>
      <c r="C503" s="148" t="str">
        <f>IF(Протокол!F455="","",Протокол!C455)</f>
        <v/>
      </c>
      <c r="D503" s="149" t="str">
        <f>IF(Протокол!G455="","",Протокол!G455)</f>
        <v/>
      </c>
      <c r="E503" s="149" t="str">
        <f>IF(Протокол!H455="","",Протокол!H455)</f>
        <v/>
      </c>
      <c r="F503" s="149" t="str">
        <f>IF(Протокол!I455="","",Протокол!I455)</f>
        <v/>
      </c>
      <c r="G503" s="149" t="str">
        <f>IF(Протокол!J455="","",Протокол!J455)</f>
        <v/>
      </c>
      <c r="H503" s="149" t="str">
        <f>IF(Протокол!K455="","",Протокол!K455)</f>
        <v/>
      </c>
      <c r="I503" s="149" t="str">
        <f>IF(Протокол!L455="","",Протокол!L455)</f>
        <v/>
      </c>
      <c r="J503" s="149" t="str">
        <f>IF(Протокол!M455="","",Протокол!M455)</f>
        <v/>
      </c>
      <c r="K503" s="149" t="str">
        <f>IF(Протокол!N455="","",Протокол!N455)</f>
        <v/>
      </c>
      <c r="L503" s="149" t="str">
        <f>IF(Протокол!O455="","",Протокол!O455)</f>
        <v/>
      </c>
      <c r="M503" s="149" t="str">
        <f>IF(Протокол!P455="","",Протокол!P455)</f>
        <v/>
      </c>
      <c r="N503" s="149" t="str">
        <f>IF(Протокол!Q455="","",Протокол!Q455)</f>
        <v/>
      </c>
      <c r="O503" s="149" t="str">
        <f>IF(Протокол!R455="","",Протокол!R455)</f>
        <v/>
      </c>
      <c r="P503" s="149" t="str">
        <f>IF(Протокол!S455="","",Протокол!S455)</f>
        <v/>
      </c>
      <c r="Q503" s="149" t="str">
        <f>IF(Протокол!T455="","",Протокол!T455)</f>
        <v/>
      </c>
      <c r="R503" s="149" t="str">
        <f>IF(Протокол!U455="","",Протокол!U455)</f>
        <v/>
      </c>
      <c r="S503" s="149" t="str">
        <f>IF(Протокол!V455="","",Протокол!V455)</f>
        <v/>
      </c>
      <c r="T503" s="149" t="str">
        <f>IF(Протокол!W455="","",Протокол!W455)</f>
        <v/>
      </c>
      <c r="U503" s="149" t="str">
        <f>IF(Протокол!X455="","",Протокол!X455)</f>
        <v/>
      </c>
      <c r="V503" s="149" t="str">
        <f>IF(Протокол!Y455="","",Протокол!Y455)</f>
        <v/>
      </c>
      <c r="W503" s="149" t="str">
        <f>IF(Протокол!Z455="","",Протокол!Z455)</f>
        <v/>
      </c>
      <c r="X503" s="149" t="str">
        <f>IF(Протокол!AA455="","",Протокол!AA455)</f>
        <v/>
      </c>
      <c r="Y503" s="149" t="str">
        <f>IF(AND(LEN(C503)&gt;0,Z503&gt;0,Z503&lt;21),Протокол!BF455,"")</f>
        <v/>
      </c>
      <c r="Z503" s="147" t="str">
        <f>IF(Протокол!F455="","",Протокол!F455)</f>
        <v/>
      </c>
      <c r="AB503" s="149" t="str">
        <f>IF(Протокол!BD455="","",Протокол!BD455)</f>
        <v/>
      </c>
      <c r="AC503" s="149" t="str">
        <f>IF(Протокол!BE455="","",Протокол!BE455)</f>
        <v/>
      </c>
    </row>
    <row r="504" spans="1:29" x14ac:dyDescent="0.2">
      <c r="A504" s="147">
        <f t="shared" si="8"/>
        <v>0</v>
      </c>
      <c r="B504" s="148">
        <f>IF(Протокол!B456="","",Протокол!B456)</f>
        <v>447</v>
      </c>
      <c r="C504" s="148" t="str">
        <f>IF(Протокол!F456="","",Протокол!C456)</f>
        <v/>
      </c>
      <c r="D504" s="149" t="str">
        <f>IF(Протокол!G456="","",Протокол!G456)</f>
        <v/>
      </c>
      <c r="E504" s="149" t="str">
        <f>IF(Протокол!H456="","",Протокол!H456)</f>
        <v/>
      </c>
      <c r="F504" s="149" t="str">
        <f>IF(Протокол!I456="","",Протокол!I456)</f>
        <v/>
      </c>
      <c r="G504" s="149" t="str">
        <f>IF(Протокол!J456="","",Протокол!J456)</f>
        <v/>
      </c>
      <c r="H504" s="149" t="str">
        <f>IF(Протокол!K456="","",Протокол!K456)</f>
        <v/>
      </c>
      <c r="I504" s="149" t="str">
        <f>IF(Протокол!L456="","",Протокол!L456)</f>
        <v/>
      </c>
      <c r="J504" s="149" t="str">
        <f>IF(Протокол!M456="","",Протокол!M456)</f>
        <v/>
      </c>
      <c r="K504" s="149" t="str">
        <f>IF(Протокол!N456="","",Протокол!N456)</f>
        <v/>
      </c>
      <c r="L504" s="149" t="str">
        <f>IF(Протокол!O456="","",Протокол!O456)</f>
        <v/>
      </c>
      <c r="M504" s="149" t="str">
        <f>IF(Протокол!P456="","",Протокол!P456)</f>
        <v/>
      </c>
      <c r="N504" s="149" t="str">
        <f>IF(Протокол!Q456="","",Протокол!Q456)</f>
        <v/>
      </c>
      <c r="O504" s="149" t="str">
        <f>IF(Протокол!R456="","",Протокол!R456)</f>
        <v/>
      </c>
      <c r="P504" s="149" t="str">
        <f>IF(Протокол!S456="","",Протокол!S456)</f>
        <v/>
      </c>
      <c r="Q504" s="149" t="str">
        <f>IF(Протокол!T456="","",Протокол!T456)</f>
        <v/>
      </c>
      <c r="R504" s="149" t="str">
        <f>IF(Протокол!U456="","",Протокол!U456)</f>
        <v/>
      </c>
      <c r="S504" s="149" t="str">
        <f>IF(Протокол!V456="","",Протокол!V456)</f>
        <v/>
      </c>
      <c r="T504" s="149" t="str">
        <f>IF(Протокол!W456="","",Протокол!W456)</f>
        <v/>
      </c>
      <c r="U504" s="149" t="str">
        <f>IF(Протокол!X456="","",Протокол!X456)</f>
        <v/>
      </c>
      <c r="V504" s="149" t="str">
        <f>IF(Протокол!Y456="","",Протокол!Y456)</f>
        <v/>
      </c>
      <c r="W504" s="149" t="str">
        <f>IF(Протокол!Z456="","",Протокол!Z456)</f>
        <v/>
      </c>
      <c r="X504" s="149" t="str">
        <f>IF(Протокол!AA456="","",Протокол!AA456)</f>
        <v/>
      </c>
      <c r="Y504" s="149" t="str">
        <f>IF(AND(LEN(C504)&gt;0,Z504&gt;0,Z504&lt;21),Протокол!BF456,"")</f>
        <v/>
      </c>
      <c r="Z504" s="147" t="str">
        <f>IF(Протокол!F456="","",Протокол!F456)</f>
        <v/>
      </c>
      <c r="AB504" s="149" t="str">
        <f>IF(Протокол!BD456="","",Протокол!BD456)</f>
        <v/>
      </c>
      <c r="AC504" s="149" t="str">
        <f>IF(Протокол!BE456="","",Протокол!BE456)</f>
        <v/>
      </c>
    </row>
    <row r="505" spans="1:29" x14ac:dyDescent="0.2">
      <c r="A505" s="147">
        <f t="shared" si="8"/>
        <v>0</v>
      </c>
      <c r="B505" s="148">
        <f>IF(Протокол!B457="","",Протокол!B457)</f>
        <v>448</v>
      </c>
      <c r="C505" s="148" t="str">
        <f>IF(Протокол!F457="","",Протокол!C457)</f>
        <v/>
      </c>
      <c r="D505" s="149" t="str">
        <f>IF(Протокол!G457="","",Протокол!G457)</f>
        <v/>
      </c>
      <c r="E505" s="149" t="str">
        <f>IF(Протокол!H457="","",Протокол!H457)</f>
        <v/>
      </c>
      <c r="F505" s="149" t="str">
        <f>IF(Протокол!I457="","",Протокол!I457)</f>
        <v/>
      </c>
      <c r="G505" s="149" t="str">
        <f>IF(Протокол!J457="","",Протокол!J457)</f>
        <v/>
      </c>
      <c r="H505" s="149" t="str">
        <f>IF(Протокол!K457="","",Протокол!K457)</f>
        <v/>
      </c>
      <c r="I505" s="149" t="str">
        <f>IF(Протокол!L457="","",Протокол!L457)</f>
        <v/>
      </c>
      <c r="J505" s="149" t="str">
        <f>IF(Протокол!M457="","",Протокол!M457)</f>
        <v/>
      </c>
      <c r="K505" s="149" t="str">
        <f>IF(Протокол!N457="","",Протокол!N457)</f>
        <v/>
      </c>
      <c r="L505" s="149" t="str">
        <f>IF(Протокол!O457="","",Протокол!O457)</f>
        <v/>
      </c>
      <c r="M505" s="149" t="str">
        <f>IF(Протокол!P457="","",Протокол!P457)</f>
        <v/>
      </c>
      <c r="N505" s="149" t="str">
        <f>IF(Протокол!Q457="","",Протокол!Q457)</f>
        <v/>
      </c>
      <c r="O505" s="149" t="str">
        <f>IF(Протокол!R457="","",Протокол!R457)</f>
        <v/>
      </c>
      <c r="P505" s="149" t="str">
        <f>IF(Протокол!S457="","",Протокол!S457)</f>
        <v/>
      </c>
      <c r="Q505" s="149" t="str">
        <f>IF(Протокол!T457="","",Протокол!T457)</f>
        <v/>
      </c>
      <c r="R505" s="149" t="str">
        <f>IF(Протокол!U457="","",Протокол!U457)</f>
        <v/>
      </c>
      <c r="S505" s="149" t="str">
        <f>IF(Протокол!V457="","",Протокол!V457)</f>
        <v/>
      </c>
      <c r="T505" s="149" t="str">
        <f>IF(Протокол!W457="","",Протокол!W457)</f>
        <v/>
      </c>
      <c r="U505" s="149" t="str">
        <f>IF(Протокол!X457="","",Протокол!X457)</f>
        <v/>
      </c>
      <c r="V505" s="149" t="str">
        <f>IF(Протокол!Y457="","",Протокол!Y457)</f>
        <v/>
      </c>
      <c r="W505" s="149" t="str">
        <f>IF(Протокол!Z457="","",Протокол!Z457)</f>
        <v/>
      </c>
      <c r="X505" s="149" t="str">
        <f>IF(Протокол!AA457="","",Протокол!AA457)</f>
        <v/>
      </c>
      <c r="Y505" s="149" t="str">
        <f>IF(AND(LEN(C505)&gt;0,Z505&gt;0,Z505&lt;21),Протокол!BF457,"")</f>
        <v/>
      </c>
      <c r="Z505" s="147" t="str">
        <f>IF(Протокол!F457="","",Протокол!F457)</f>
        <v/>
      </c>
      <c r="AB505" s="149" t="str">
        <f>IF(Протокол!BD457="","",Протокол!BD457)</f>
        <v/>
      </c>
      <c r="AC505" s="149" t="str">
        <f>IF(Протокол!BE457="","",Протокол!BE457)</f>
        <v/>
      </c>
    </row>
    <row r="506" spans="1:29" x14ac:dyDescent="0.2">
      <c r="A506" s="147">
        <f t="shared" si="8"/>
        <v>0</v>
      </c>
      <c r="B506" s="148">
        <f>IF(Протокол!B458="","",Протокол!B458)</f>
        <v>449</v>
      </c>
      <c r="C506" s="148" t="str">
        <f>IF(Протокол!F458="","",Протокол!C458)</f>
        <v/>
      </c>
      <c r="D506" s="149" t="str">
        <f>IF(Протокол!G458="","",Протокол!G458)</f>
        <v/>
      </c>
      <c r="E506" s="149" t="str">
        <f>IF(Протокол!H458="","",Протокол!H458)</f>
        <v/>
      </c>
      <c r="F506" s="149" t="str">
        <f>IF(Протокол!I458="","",Протокол!I458)</f>
        <v/>
      </c>
      <c r="G506" s="149" t="str">
        <f>IF(Протокол!J458="","",Протокол!J458)</f>
        <v/>
      </c>
      <c r="H506" s="149" t="str">
        <f>IF(Протокол!K458="","",Протокол!K458)</f>
        <v/>
      </c>
      <c r="I506" s="149" t="str">
        <f>IF(Протокол!L458="","",Протокол!L458)</f>
        <v/>
      </c>
      <c r="J506" s="149" t="str">
        <f>IF(Протокол!M458="","",Протокол!M458)</f>
        <v/>
      </c>
      <c r="K506" s="149" t="str">
        <f>IF(Протокол!N458="","",Протокол!N458)</f>
        <v/>
      </c>
      <c r="L506" s="149" t="str">
        <f>IF(Протокол!O458="","",Протокол!O458)</f>
        <v/>
      </c>
      <c r="M506" s="149" t="str">
        <f>IF(Протокол!P458="","",Протокол!P458)</f>
        <v/>
      </c>
      <c r="N506" s="149" t="str">
        <f>IF(Протокол!Q458="","",Протокол!Q458)</f>
        <v/>
      </c>
      <c r="O506" s="149" t="str">
        <f>IF(Протокол!R458="","",Протокол!R458)</f>
        <v/>
      </c>
      <c r="P506" s="149" t="str">
        <f>IF(Протокол!S458="","",Протокол!S458)</f>
        <v/>
      </c>
      <c r="Q506" s="149" t="str">
        <f>IF(Протокол!T458="","",Протокол!T458)</f>
        <v/>
      </c>
      <c r="R506" s="149" t="str">
        <f>IF(Протокол!U458="","",Протокол!U458)</f>
        <v/>
      </c>
      <c r="S506" s="149" t="str">
        <f>IF(Протокол!V458="","",Протокол!V458)</f>
        <v/>
      </c>
      <c r="T506" s="149" t="str">
        <f>IF(Протокол!W458="","",Протокол!W458)</f>
        <v/>
      </c>
      <c r="U506" s="149" t="str">
        <f>IF(Протокол!X458="","",Протокол!X458)</f>
        <v/>
      </c>
      <c r="V506" s="149" t="str">
        <f>IF(Протокол!Y458="","",Протокол!Y458)</f>
        <v/>
      </c>
      <c r="W506" s="149" t="str">
        <f>IF(Протокол!Z458="","",Протокол!Z458)</f>
        <v/>
      </c>
      <c r="X506" s="149" t="str">
        <f>IF(Протокол!AA458="","",Протокол!AA458)</f>
        <v/>
      </c>
      <c r="Y506" s="149" t="str">
        <f>IF(AND(LEN(C506)&gt;0,Z506&gt;0,Z506&lt;21),Протокол!BF458,"")</f>
        <v/>
      </c>
      <c r="Z506" s="147" t="str">
        <f>IF(Протокол!F458="","",Протокол!F458)</f>
        <v/>
      </c>
      <c r="AB506" s="149" t="str">
        <f>IF(Протокол!BD458="","",Протокол!BD458)</f>
        <v/>
      </c>
      <c r="AC506" s="149" t="str">
        <f>IF(Протокол!BE458="","",Протокол!BE458)</f>
        <v/>
      </c>
    </row>
    <row r="507" spans="1:29" x14ac:dyDescent="0.2">
      <c r="A507" s="147">
        <f t="shared" si="8"/>
        <v>0</v>
      </c>
      <c r="B507" s="148">
        <f>IF(Протокол!B459="","",Протокол!B459)</f>
        <v>450</v>
      </c>
      <c r="C507" s="148" t="str">
        <f>IF(Протокол!F459="","",Протокол!C459)</f>
        <v/>
      </c>
      <c r="D507" s="149" t="str">
        <f>IF(Протокол!G459="","",Протокол!G459)</f>
        <v/>
      </c>
      <c r="E507" s="149" t="str">
        <f>IF(Протокол!H459="","",Протокол!H459)</f>
        <v/>
      </c>
      <c r="F507" s="149" t="str">
        <f>IF(Протокол!I459="","",Протокол!I459)</f>
        <v/>
      </c>
      <c r="G507" s="149" t="str">
        <f>IF(Протокол!J459="","",Протокол!J459)</f>
        <v/>
      </c>
      <c r="H507" s="149" t="str">
        <f>IF(Протокол!K459="","",Протокол!K459)</f>
        <v/>
      </c>
      <c r="I507" s="149" t="str">
        <f>IF(Протокол!L459="","",Протокол!L459)</f>
        <v/>
      </c>
      <c r="J507" s="149" t="str">
        <f>IF(Протокол!M459="","",Протокол!M459)</f>
        <v/>
      </c>
      <c r="K507" s="149" t="str">
        <f>IF(Протокол!N459="","",Протокол!N459)</f>
        <v/>
      </c>
      <c r="L507" s="149" t="str">
        <f>IF(Протокол!O459="","",Протокол!O459)</f>
        <v/>
      </c>
      <c r="M507" s="149" t="str">
        <f>IF(Протокол!P459="","",Протокол!P459)</f>
        <v/>
      </c>
      <c r="N507" s="149" t="str">
        <f>IF(Протокол!Q459="","",Протокол!Q459)</f>
        <v/>
      </c>
      <c r="O507" s="149" t="str">
        <f>IF(Протокол!R459="","",Протокол!R459)</f>
        <v/>
      </c>
      <c r="P507" s="149" t="str">
        <f>IF(Протокол!S459="","",Протокол!S459)</f>
        <v/>
      </c>
      <c r="Q507" s="149" t="str">
        <f>IF(Протокол!T459="","",Протокол!T459)</f>
        <v/>
      </c>
      <c r="R507" s="149" t="str">
        <f>IF(Протокол!U459="","",Протокол!U459)</f>
        <v/>
      </c>
      <c r="S507" s="149" t="str">
        <f>IF(Протокол!V459="","",Протокол!V459)</f>
        <v/>
      </c>
      <c r="T507" s="149" t="str">
        <f>IF(Протокол!W459="","",Протокол!W459)</f>
        <v/>
      </c>
      <c r="U507" s="149" t="str">
        <f>IF(Протокол!X459="","",Протокол!X459)</f>
        <v/>
      </c>
      <c r="V507" s="149" t="str">
        <f>IF(Протокол!Y459="","",Протокол!Y459)</f>
        <v/>
      </c>
      <c r="W507" s="149" t="str">
        <f>IF(Протокол!Z459="","",Протокол!Z459)</f>
        <v/>
      </c>
      <c r="X507" s="149" t="str">
        <f>IF(Протокол!AA459="","",Протокол!AA459)</f>
        <v/>
      </c>
      <c r="Y507" s="149" t="str">
        <f>IF(AND(LEN(C507)&gt;0,Z507&gt;0,Z507&lt;21),Протокол!BF459,"")</f>
        <v/>
      </c>
      <c r="Z507" s="147" t="str">
        <f>IF(Протокол!F459="","",Протокол!F459)</f>
        <v/>
      </c>
      <c r="AB507" s="149" t="str">
        <f>IF(Протокол!BD459="","",Протокол!BD459)</f>
        <v/>
      </c>
      <c r="AC507" s="149" t="str">
        <f>IF(Протокол!BE459="","",Протокол!BE459)</f>
        <v/>
      </c>
    </row>
    <row r="508" spans="1:29" x14ac:dyDescent="0.2">
      <c r="A508" s="147">
        <f t="shared" si="8"/>
        <v>0</v>
      </c>
      <c r="B508" s="148">
        <f>IF(Протокол!B460="","",Протокол!B460)</f>
        <v>451</v>
      </c>
      <c r="C508" s="148" t="str">
        <f>IF(Протокол!F460="","",Протокол!C460)</f>
        <v/>
      </c>
      <c r="D508" s="149" t="str">
        <f>IF(Протокол!G460="","",Протокол!G460)</f>
        <v/>
      </c>
      <c r="E508" s="149" t="str">
        <f>IF(Протокол!H460="","",Протокол!H460)</f>
        <v/>
      </c>
      <c r="F508" s="149" t="str">
        <f>IF(Протокол!I460="","",Протокол!I460)</f>
        <v/>
      </c>
      <c r="G508" s="149" t="str">
        <f>IF(Протокол!J460="","",Протокол!J460)</f>
        <v/>
      </c>
      <c r="H508" s="149" t="str">
        <f>IF(Протокол!K460="","",Протокол!K460)</f>
        <v/>
      </c>
      <c r="I508" s="149" t="str">
        <f>IF(Протокол!L460="","",Протокол!L460)</f>
        <v/>
      </c>
      <c r="J508" s="149" t="str">
        <f>IF(Протокол!M460="","",Протокол!M460)</f>
        <v/>
      </c>
      <c r="K508" s="149" t="str">
        <f>IF(Протокол!N460="","",Протокол!N460)</f>
        <v/>
      </c>
      <c r="L508" s="149" t="str">
        <f>IF(Протокол!O460="","",Протокол!O460)</f>
        <v/>
      </c>
      <c r="M508" s="149" t="str">
        <f>IF(Протокол!P460="","",Протокол!P460)</f>
        <v/>
      </c>
      <c r="N508" s="149" t="str">
        <f>IF(Протокол!Q460="","",Протокол!Q460)</f>
        <v/>
      </c>
      <c r="O508" s="149" t="str">
        <f>IF(Протокол!R460="","",Протокол!R460)</f>
        <v/>
      </c>
      <c r="P508" s="149" t="str">
        <f>IF(Протокол!S460="","",Протокол!S460)</f>
        <v/>
      </c>
      <c r="Q508" s="149" t="str">
        <f>IF(Протокол!T460="","",Протокол!T460)</f>
        <v/>
      </c>
      <c r="R508" s="149" t="str">
        <f>IF(Протокол!U460="","",Протокол!U460)</f>
        <v/>
      </c>
      <c r="S508" s="149" t="str">
        <f>IF(Протокол!V460="","",Протокол!V460)</f>
        <v/>
      </c>
      <c r="T508" s="149" t="str">
        <f>IF(Протокол!W460="","",Протокол!W460)</f>
        <v/>
      </c>
      <c r="U508" s="149" t="str">
        <f>IF(Протокол!X460="","",Протокол!X460)</f>
        <v/>
      </c>
      <c r="V508" s="149" t="str">
        <f>IF(Протокол!Y460="","",Протокол!Y460)</f>
        <v/>
      </c>
      <c r="W508" s="149" t="str">
        <f>IF(Протокол!Z460="","",Протокол!Z460)</f>
        <v/>
      </c>
      <c r="X508" s="149" t="str">
        <f>IF(Протокол!AA460="","",Протокол!AA460)</f>
        <v/>
      </c>
      <c r="Y508" s="149" t="str">
        <f>IF(AND(LEN(C508)&gt;0,Z508&gt;0,Z508&lt;21),Протокол!BF460,"")</f>
        <v/>
      </c>
      <c r="Z508" s="147" t="str">
        <f>IF(Протокол!F460="","",Протокол!F460)</f>
        <v/>
      </c>
      <c r="AB508" s="149" t="str">
        <f>IF(Протокол!BD460="","",Протокол!BD460)</f>
        <v/>
      </c>
      <c r="AC508" s="149" t="str">
        <f>IF(Протокол!BE460="","",Протокол!BE460)</f>
        <v/>
      </c>
    </row>
    <row r="509" spans="1:29" x14ac:dyDescent="0.2">
      <c r="A509" s="147">
        <f t="shared" si="8"/>
        <v>0</v>
      </c>
      <c r="B509" s="148">
        <f>IF(Протокол!B461="","",Протокол!B461)</f>
        <v>452</v>
      </c>
      <c r="C509" s="148" t="str">
        <f>IF(Протокол!F461="","",Протокол!C461)</f>
        <v/>
      </c>
      <c r="D509" s="149" t="str">
        <f>IF(Протокол!G461="","",Протокол!G461)</f>
        <v/>
      </c>
      <c r="E509" s="149" t="str">
        <f>IF(Протокол!H461="","",Протокол!H461)</f>
        <v/>
      </c>
      <c r="F509" s="149" t="str">
        <f>IF(Протокол!I461="","",Протокол!I461)</f>
        <v/>
      </c>
      <c r="G509" s="149" t="str">
        <f>IF(Протокол!J461="","",Протокол!J461)</f>
        <v/>
      </c>
      <c r="H509" s="149" t="str">
        <f>IF(Протокол!K461="","",Протокол!K461)</f>
        <v/>
      </c>
      <c r="I509" s="149" t="str">
        <f>IF(Протокол!L461="","",Протокол!L461)</f>
        <v/>
      </c>
      <c r="J509" s="149" t="str">
        <f>IF(Протокол!M461="","",Протокол!M461)</f>
        <v/>
      </c>
      <c r="K509" s="149" t="str">
        <f>IF(Протокол!N461="","",Протокол!N461)</f>
        <v/>
      </c>
      <c r="L509" s="149" t="str">
        <f>IF(Протокол!O461="","",Протокол!O461)</f>
        <v/>
      </c>
      <c r="M509" s="149" t="str">
        <f>IF(Протокол!P461="","",Протокол!P461)</f>
        <v/>
      </c>
      <c r="N509" s="149" t="str">
        <f>IF(Протокол!Q461="","",Протокол!Q461)</f>
        <v/>
      </c>
      <c r="O509" s="149" t="str">
        <f>IF(Протокол!R461="","",Протокол!R461)</f>
        <v/>
      </c>
      <c r="P509" s="149" t="str">
        <f>IF(Протокол!S461="","",Протокол!S461)</f>
        <v/>
      </c>
      <c r="Q509" s="149" t="str">
        <f>IF(Протокол!T461="","",Протокол!T461)</f>
        <v/>
      </c>
      <c r="R509" s="149" t="str">
        <f>IF(Протокол!U461="","",Протокол!U461)</f>
        <v/>
      </c>
      <c r="S509" s="149" t="str">
        <f>IF(Протокол!V461="","",Протокол!V461)</f>
        <v/>
      </c>
      <c r="T509" s="149" t="str">
        <f>IF(Протокол!W461="","",Протокол!W461)</f>
        <v/>
      </c>
      <c r="U509" s="149" t="str">
        <f>IF(Протокол!X461="","",Протокол!X461)</f>
        <v/>
      </c>
      <c r="V509" s="149" t="str">
        <f>IF(Протокол!Y461="","",Протокол!Y461)</f>
        <v/>
      </c>
      <c r="W509" s="149" t="str">
        <f>IF(Протокол!Z461="","",Протокол!Z461)</f>
        <v/>
      </c>
      <c r="X509" s="149" t="str">
        <f>IF(Протокол!AA461="","",Протокол!AA461)</f>
        <v/>
      </c>
      <c r="Y509" s="149" t="str">
        <f>IF(AND(LEN(C509)&gt;0,Z509&gt;0,Z509&lt;21),Протокол!BF461,"")</f>
        <v/>
      </c>
      <c r="Z509" s="147" t="str">
        <f>IF(Протокол!F461="","",Протокол!F461)</f>
        <v/>
      </c>
      <c r="AB509" s="149" t="str">
        <f>IF(Протокол!BD461="","",Протокол!BD461)</f>
        <v/>
      </c>
      <c r="AC509" s="149" t="str">
        <f>IF(Протокол!BE461="","",Протокол!BE461)</f>
        <v/>
      </c>
    </row>
    <row r="510" spans="1:29" x14ac:dyDescent="0.2">
      <c r="A510" s="147">
        <f t="shared" si="8"/>
        <v>0</v>
      </c>
      <c r="B510" s="148">
        <f>IF(Протокол!B462="","",Протокол!B462)</f>
        <v>453</v>
      </c>
      <c r="C510" s="148" t="str">
        <f>IF(Протокол!F462="","",Протокол!C462)</f>
        <v/>
      </c>
      <c r="D510" s="149" t="str">
        <f>IF(Протокол!G462="","",Протокол!G462)</f>
        <v/>
      </c>
      <c r="E510" s="149" t="str">
        <f>IF(Протокол!H462="","",Протокол!H462)</f>
        <v/>
      </c>
      <c r="F510" s="149" t="str">
        <f>IF(Протокол!I462="","",Протокол!I462)</f>
        <v/>
      </c>
      <c r="G510" s="149" t="str">
        <f>IF(Протокол!J462="","",Протокол!J462)</f>
        <v/>
      </c>
      <c r="H510" s="149" t="str">
        <f>IF(Протокол!K462="","",Протокол!K462)</f>
        <v/>
      </c>
      <c r="I510" s="149" t="str">
        <f>IF(Протокол!L462="","",Протокол!L462)</f>
        <v/>
      </c>
      <c r="J510" s="149" t="str">
        <f>IF(Протокол!M462="","",Протокол!M462)</f>
        <v/>
      </c>
      <c r="K510" s="149" t="str">
        <f>IF(Протокол!N462="","",Протокол!N462)</f>
        <v/>
      </c>
      <c r="L510" s="149" t="str">
        <f>IF(Протокол!O462="","",Протокол!O462)</f>
        <v/>
      </c>
      <c r="M510" s="149" t="str">
        <f>IF(Протокол!P462="","",Протокол!P462)</f>
        <v/>
      </c>
      <c r="N510" s="149" t="str">
        <f>IF(Протокол!Q462="","",Протокол!Q462)</f>
        <v/>
      </c>
      <c r="O510" s="149" t="str">
        <f>IF(Протокол!R462="","",Протокол!R462)</f>
        <v/>
      </c>
      <c r="P510" s="149" t="str">
        <f>IF(Протокол!S462="","",Протокол!S462)</f>
        <v/>
      </c>
      <c r="Q510" s="149" t="str">
        <f>IF(Протокол!T462="","",Протокол!T462)</f>
        <v/>
      </c>
      <c r="R510" s="149" t="str">
        <f>IF(Протокол!U462="","",Протокол!U462)</f>
        <v/>
      </c>
      <c r="S510" s="149" t="str">
        <f>IF(Протокол!V462="","",Протокол!V462)</f>
        <v/>
      </c>
      <c r="T510" s="149" t="str">
        <f>IF(Протокол!W462="","",Протокол!W462)</f>
        <v/>
      </c>
      <c r="U510" s="149" t="str">
        <f>IF(Протокол!X462="","",Протокол!X462)</f>
        <v/>
      </c>
      <c r="V510" s="149" t="str">
        <f>IF(Протокол!Y462="","",Протокол!Y462)</f>
        <v/>
      </c>
      <c r="W510" s="149" t="str">
        <f>IF(Протокол!Z462="","",Протокол!Z462)</f>
        <v/>
      </c>
      <c r="X510" s="149" t="str">
        <f>IF(Протокол!AA462="","",Протокол!AA462)</f>
        <v/>
      </c>
      <c r="Y510" s="149" t="str">
        <f>IF(AND(LEN(C510)&gt;0,Z510&gt;0,Z510&lt;21),Протокол!BF462,"")</f>
        <v/>
      </c>
      <c r="Z510" s="147" t="str">
        <f>IF(Протокол!F462="","",Протокол!F462)</f>
        <v/>
      </c>
      <c r="AB510" s="149" t="str">
        <f>IF(Протокол!BD462="","",Протокол!BD462)</f>
        <v/>
      </c>
      <c r="AC510" s="149" t="str">
        <f>IF(Протокол!BE462="","",Протокол!BE462)</f>
        <v/>
      </c>
    </row>
    <row r="511" spans="1:29" x14ac:dyDescent="0.2">
      <c r="A511" s="147">
        <f t="shared" si="8"/>
        <v>0</v>
      </c>
      <c r="B511" s="148">
        <f>IF(Протокол!B463="","",Протокол!B463)</f>
        <v>454</v>
      </c>
      <c r="C511" s="148" t="str">
        <f>IF(Протокол!F463="","",Протокол!C463)</f>
        <v/>
      </c>
      <c r="D511" s="149" t="str">
        <f>IF(Протокол!G463="","",Протокол!G463)</f>
        <v/>
      </c>
      <c r="E511" s="149" t="str">
        <f>IF(Протокол!H463="","",Протокол!H463)</f>
        <v/>
      </c>
      <c r="F511" s="149" t="str">
        <f>IF(Протокол!I463="","",Протокол!I463)</f>
        <v/>
      </c>
      <c r="G511" s="149" t="str">
        <f>IF(Протокол!J463="","",Протокол!J463)</f>
        <v/>
      </c>
      <c r="H511" s="149" t="str">
        <f>IF(Протокол!K463="","",Протокол!K463)</f>
        <v/>
      </c>
      <c r="I511" s="149" t="str">
        <f>IF(Протокол!L463="","",Протокол!L463)</f>
        <v/>
      </c>
      <c r="J511" s="149" t="str">
        <f>IF(Протокол!M463="","",Протокол!M463)</f>
        <v/>
      </c>
      <c r="K511" s="149" t="str">
        <f>IF(Протокол!N463="","",Протокол!N463)</f>
        <v/>
      </c>
      <c r="L511" s="149" t="str">
        <f>IF(Протокол!O463="","",Протокол!O463)</f>
        <v/>
      </c>
      <c r="M511" s="149" t="str">
        <f>IF(Протокол!P463="","",Протокол!P463)</f>
        <v/>
      </c>
      <c r="N511" s="149" t="str">
        <f>IF(Протокол!Q463="","",Протокол!Q463)</f>
        <v/>
      </c>
      <c r="O511" s="149" t="str">
        <f>IF(Протокол!R463="","",Протокол!R463)</f>
        <v/>
      </c>
      <c r="P511" s="149" t="str">
        <f>IF(Протокол!S463="","",Протокол!S463)</f>
        <v/>
      </c>
      <c r="Q511" s="149" t="str">
        <f>IF(Протокол!T463="","",Протокол!T463)</f>
        <v/>
      </c>
      <c r="R511" s="149" t="str">
        <f>IF(Протокол!U463="","",Протокол!U463)</f>
        <v/>
      </c>
      <c r="S511" s="149" t="str">
        <f>IF(Протокол!V463="","",Протокол!V463)</f>
        <v/>
      </c>
      <c r="T511" s="149" t="str">
        <f>IF(Протокол!W463="","",Протокол!W463)</f>
        <v/>
      </c>
      <c r="U511" s="149" t="str">
        <f>IF(Протокол!X463="","",Протокол!X463)</f>
        <v/>
      </c>
      <c r="V511" s="149" t="str">
        <f>IF(Протокол!Y463="","",Протокол!Y463)</f>
        <v/>
      </c>
      <c r="W511" s="149" t="str">
        <f>IF(Протокол!Z463="","",Протокол!Z463)</f>
        <v/>
      </c>
      <c r="X511" s="149" t="str">
        <f>IF(Протокол!AA463="","",Протокол!AA463)</f>
        <v/>
      </c>
      <c r="Y511" s="149" t="str">
        <f>IF(AND(LEN(C511)&gt;0,Z511&gt;0,Z511&lt;21),Протокол!BF463,"")</f>
        <v/>
      </c>
      <c r="Z511" s="147" t="str">
        <f>IF(Протокол!F463="","",Протокол!F463)</f>
        <v/>
      </c>
      <c r="AB511" s="149" t="str">
        <f>IF(Протокол!BD463="","",Протокол!BD463)</f>
        <v/>
      </c>
      <c r="AC511" s="149" t="str">
        <f>IF(Протокол!BE463="","",Протокол!BE463)</f>
        <v/>
      </c>
    </row>
    <row r="512" spans="1:29" x14ac:dyDescent="0.2">
      <c r="A512" s="147">
        <f t="shared" si="8"/>
        <v>0</v>
      </c>
      <c r="B512" s="148">
        <f>IF(Протокол!B464="","",Протокол!B464)</f>
        <v>455</v>
      </c>
      <c r="C512" s="148" t="str">
        <f>IF(Протокол!F464="","",Протокол!C464)</f>
        <v/>
      </c>
      <c r="D512" s="149" t="str">
        <f>IF(Протокол!G464="","",Протокол!G464)</f>
        <v/>
      </c>
      <c r="E512" s="149" t="str">
        <f>IF(Протокол!H464="","",Протокол!H464)</f>
        <v/>
      </c>
      <c r="F512" s="149" t="str">
        <f>IF(Протокол!I464="","",Протокол!I464)</f>
        <v/>
      </c>
      <c r="G512" s="149" t="str">
        <f>IF(Протокол!J464="","",Протокол!J464)</f>
        <v/>
      </c>
      <c r="H512" s="149" t="str">
        <f>IF(Протокол!K464="","",Протокол!K464)</f>
        <v/>
      </c>
      <c r="I512" s="149" t="str">
        <f>IF(Протокол!L464="","",Протокол!L464)</f>
        <v/>
      </c>
      <c r="J512" s="149" t="str">
        <f>IF(Протокол!M464="","",Протокол!M464)</f>
        <v/>
      </c>
      <c r="K512" s="149" t="str">
        <f>IF(Протокол!N464="","",Протокол!N464)</f>
        <v/>
      </c>
      <c r="L512" s="149" t="str">
        <f>IF(Протокол!O464="","",Протокол!O464)</f>
        <v/>
      </c>
      <c r="M512" s="149" t="str">
        <f>IF(Протокол!P464="","",Протокол!P464)</f>
        <v/>
      </c>
      <c r="N512" s="149" t="str">
        <f>IF(Протокол!Q464="","",Протокол!Q464)</f>
        <v/>
      </c>
      <c r="O512" s="149" t="str">
        <f>IF(Протокол!R464="","",Протокол!R464)</f>
        <v/>
      </c>
      <c r="P512" s="149" t="str">
        <f>IF(Протокол!S464="","",Протокол!S464)</f>
        <v/>
      </c>
      <c r="Q512" s="149" t="str">
        <f>IF(Протокол!T464="","",Протокол!T464)</f>
        <v/>
      </c>
      <c r="R512" s="149" t="str">
        <f>IF(Протокол!U464="","",Протокол!U464)</f>
        <v/>
      </c>
      <c r="S512" s="149" t="str">
        <f>IF(Протокол!V464="","",Протокол!V464)</f>
        <v/>
      </c>
      <c r="T512" s="149" t="str">
        <f>IF(Протокол!W464="","",Протокол!W464)</f>
        <v/>
      </c>
      <c r="U512" s="149" t="str">
        <f>IF(Протокол!X464="","",Протокол!X464)</f>
        <v/>
      </c>
      <c r="V512" s="149" t="str">
        <f>IF(Протокол!Y464="","",Протокол!Y464)</f>
        <v/>
      </c>
      <c r="W512" s="149" t="str">
        <f>IF(Протокол!Z464="","",Протокол!Z464)</f>
        <v/>
      </c>
      <c r="X512" s="149" t="str">
        <f>IF(Протокол!AA464="","",Протокол!AA464)</f>
        <v/>
      </c>
      <c r="Y512" s="149" t="str">
        <f>IF(AND(LEN(C512)&gt;0,Z512&gt;0,Z512&lt;21),Протокол!BF464,"")</f>
        <v/>
      </c>
      <c r="Z512" s="147" t="str">
        <f>IF(Протокол!F464="","",Протокол!F464)</f>
        <v/>
      </c>
      <c r="AB512" s="149" t="str">
        <f>IF(Протокол!BD464="","",Протокол!BD464)</f>
        <v/>
      </c>
      <c r="AC512" s="149" t="str">
        <f>IF(Протокол!BE464="","",Протокол!BE464)</f>
        <v/>
      </c>
    </row>
    <row r="513" spans="1:29" x14ac:dyDescent="0.2">
      <c r="A513" s="147">
        <f t="shared" si="8"/>
        <v>0</v>
      </c>
      <c r="B513" s="148">
        <f>IF(Протокол!B465="","",Протокол!B465)</f>
        <v>456</v>
      </c>
      <c r="C513" s="148" t="str">
        <f>IF(Протокол!F465="","",Протокол!C465)</f>
        <v/>
      </c>
      <c r="D513" s="149" t="str">
        <f>IF(Протокол!G465="","",Протокол!G465)</f>
        <v/>
      </c>
      <c r="E513" s="149" t="str">
        <f>IF(Протокол!H465="","",Протокол!H465)</f>
        <v/>
      </c>
      <c r="F513" s="149" t="str">
        <f>IF(Протокол!I465="","",Протокол!I465)</f>
        <v/>
      </c>
      <c r="G513" s="149" t="str">
        <f>IF(Протокол!J465="","",Протокол!J465)</f>
        <v/>
      </c>
      <c r="H513" s="149" t="str">
        <f>IF(Протокол!K465="","",Протокол!K465)</f>
        <v/>
      </c>
      <c r="I513" s="149" t="str">
        <f>IF(Протокол!L465="","",Протокол!L465)</f>
        <v/>
      </c>
      <c r="J513" s="149" t="str">
        <f>IF(Протокол!M465="","",Протокол!M465)</f>
        <v/>
      </c>
      <c r="K513" s="149" t="str">
        <f>IF(Протокол!N465="","",Протокол!N465)</f>
        <v/>
      </c>
      <c r="L513" s="149" t="str">
        <f>IF(Протокол!O465="","",Протокол!O465)</f>
        <v/>
      </c>
      <c r="M513" s="149" t="str">
        <f>IF(Протокол!P465="","",Протокол!P465)</f>
        <v/>
      </c>
      <c r="N513" s="149" t="str">
        <f>IF(Протокол!Q465="","",Протокол!Q465)</f>
        <v/>
      </c>
      <c r="O513" s="149" t="str">
        <f>IF(Протокол!R465="","",Протокол!R465)</f>
        <v/>
      </c>
      <c r="P513" s="149" t="str">
        <f>IF(Протокол!S465="","",Протокол!S465)</f>
        <v/>
      </c>
      <c r="Q513" s="149" t="str">
        <f>IF(Протокол!T465="","",Протокол!T465)</f>
        <v/>
      </c>
      <c r="R513" s="149" t="str">
        <f>IF(Протокол!U465="","",Протокол!U465)</f>
        <v/>
      </c>
      <c r="S513" s="149" t="str">
        <f>IF(Протокол!V465="","",Протокол!V465)</f>
        <v/>
      </c>
      <c r="T513" s="149" t="str">
        <f>IF(Протокол!W465="","",Протокол!W465)</f>
        <v/>
      </c>
      <c r="U513" s="149" t="str">
        <f>IF(Протокол!X465="","",Протокол!X465)</f>
        <v/>
      </c>
      <c r="V513" s="149" t="str">
        <f>IF(Протокол!Y465="","",Протокол!Y465)</f>
        <v/>
      </c>
      <c r="W513" s="149" t="str">
        <f>IF(Протокол!Z465="","",Протокол!Z465)</f>
        <v/>
      </c>
      <c r="X513" s="149" t="str">
        <f>IF(Протокол!AA465="","",Протокол!AA465)</f>
        <v/>
      </c>
      <c r="Y513" s="149" t="str">
        <f>IF(AND(LEN(C513)&gt;0,Z513&gt;0,Z513&lt;21),Протокол!BF465,"")</f>
        <v/>
      </c>
      <c r="Z513" s="147" t="str">
        <f>IF(Протокол!F465="","",Протокол!F465)</f>
        <v/>
      </c>
      <c r="AB513" s="149" t="str">
        <f>IF(Протокол!BD465="","",Протокол!BD465)</f>
        <v/>
      </c>
      <c r="AC513" s="149" t="str">
        <f>IF(Протокол!BE465="","",Протокол!BE465)</f>
        <v/>
      </c>
    </row>
    <row r="514" spans="1:29" x14ac:dyDescent="0.2">
      <c r="A514" s="147">
        <f t="shared" si="8"/>
        <v>0</v>
      </c>
      <c r="B514" s="148">
        <f>IF(Протокол!B466="","",Протокол!B466)</f>
        <v>457</v>
      </c>
      <c r="C514" s="148" t="str">
        <f>IF(Протокол!F466="","",Протокол!C466)</f>
        <v/>
      </c>
      <c r="D514" s="149" t="str">
        <f>IF(Протокол!G466="","",Протокол!G466)</f>
        <v/>
      </c>
      <c r="E514" s="149" t="str">
        <f>IF(Протокол!H466="","",Протокол!H466)</f>
        <v/>
      </c>
      <c r="F514" s="149" t="str">
        <f>IF(Протокол!I466="","",Протокол!I466)</f>
        <v/>
      </c>
      <c r="G514" s="149" t="str">
        <f>IF(Протокол!J466="","",Протокол!J466)</f>
        <v/>
      </c>
      <c r="H514" s="149" t="str">
        <f>IF(Протокол!K466="","",Протокол!K466)</f>
        <v/>
      </c>
      <c r="I514" s="149" t="str">
        <f>IF(Протокол!L466="","",Протокол!L466)</f>
        <v/>
      </c>
      <c r="J514" s="149" t="str">
        <f>IF(Протокол!M466="","",Протокол!M466)</f>
        <v/>
      </c>
      <c r="K514" s="149" t="str">
        <f>IF(Протокол!N466="","",Протокол!N466)</f>
        <v/>
      </c>
      <c r="L514" s="149" t="str">
        <f>IF(Протокол!O466="","",Протокол!O466)</f>
        <v/>
      </c>
      <c r="M514" s="149" t="str">
        <f>IF(Протокол!P466="","",Протокол!P466)</f>
        <v/>
      </c>
      <c r="N514" s="149" t="str">
        <f>IF(Протокол!Q466="","",Протокол!Q466)</f>
        <v/>
      </c>
      <c r="O514" s="149" t="str">
        <f>IF(Протокол!R466="","",Протокол!R466)</f>
        <v/>
      </c>
      <c r="P514" s="149" t="str">
        <f>IF(Протокол!S466="","",Протокол!S466)</f>
        <v/>
      </c>
      <c r="Q514" s="149" t="str">
        <f>IF(Протокол!T466="","",Протокол!T466)</f>
        <v/>
      </c>
      <c r="R514" s="149" t="str">
        <f>IF(Протокол!U466="","",Протокол!U466)</f>
        <v/>
      </c>
      <c r="S514" s="149" t="str">
        <f>IF(Протокол!V466="","",Протокол!V466)</f>
        <v/>
      </c>
      <c r="T514" s="149" t="str">
        <f>IF(Протокол!W466="","",Протокол!W466)</f>
        <v/>
      </c>
      <c r="U514" s="149" t="str">
        <f>IF(Протокол!X466="","",Протокол!X466)</f>
        <v/>
      </c>
      <c r="V514" s="149" t="str">
        <f>IF(Протокол!Y466="","",Протокол!Y466)</f>
        <v/>
      </c>
      <c r="W514" s="149" t="str">
        <f>IF(Протокол!Z466="","",Протокол!Z466)</f>
        <v/>
      </c>
      <c r="X514" s="149" t="str">
        <f>IF(Протокол!AA466="","",Протокол!AA466)</f>
        <v/>
      </c>
      <c r="Y514" s="149" t="str">
        <f>IF(AND(LEN(C514)&gt;0,Z514&gt;0,Z514&lt;21),Протокол!BF466,"")</f>
        <v/>
      </c>
      <c r="Z514" s="147" t="str">
        <f>IF(Протокол!F466="","",Протокол!F466)</f>
        <v/>
      </c>
      <c r="AB514" s="149" t="str">
        <f>IF(Протокол!BD466="","",Протокол!BD466)</f>
        <v/>
      </c>
      <c r="AC514" s="149" t="str">
        <f>IF(Протокол!BE466="","",Протокол!BE466)</f>
        <v/>
      </c>
    </row>
    <row r="515" spans="1:29" x14ac:dyDescent="0.2">
      <c r="A515" s="147">
        <f t="shared" si="8"/>
        <v>0</v>
      </c>
      <c r="B515" s="148">
        <f>IF(Протокол!B467="","",Протокол!B467)</f>
        <v>458</v>
      </c>
      <c r="C515" s="148" t="str">
        <f>IF(Протокол!F467="","",Протокол!C467)</f>
        <v/>
      </c>
      <c r="D515" s="149" t="str">
        <f>IF(Протокол!G467="","",Протокол!G467)</f>
        <v/>
      </c>
      <c r="E515" s="149" t="str">
        <f>IF(Протокол!H467="","",Протокол!H467)</f>
        <v/>
      </c>
      <c r="F515" s="149" t="str">
        <f>IF(Протокол!I467="","",Протокол!I467)</f>
        <v/>
      </c>
      <c r="G515" s="149" t="str">
        <f>IF(Протокол!J467="","",Протокол!J467)</f>
        <v/>
      </c>
      <c r="H515" s="149" t="str">
        <f>IF(Протокол!K467="","",Протокол!K467)</f>
        <v/>
      </c>
      <c r="I515" s="149" t="str">
        <f>IF(Протокол!L467="","",Протокол!L467)</f>
        <v/>
      </c>
      <c r="J515" s="149" t="str">
        <f>IF(Протокол!M467="","",Протокол!M467)</f>
        <v/>
      </c>
      <c r="K515" s="149" t="str">
        <f>IF(Протокол!N467="","",Протокол!N467)</f>
        <v/>
      </c>
      <c r="L515" s="149" t="str">
        <f>IF(Протокол!O467="","",Протокол!O467)</f>
        <v/>
      </c>
      <c r="M515" s="149" t="str">
        <f>IF(Протокол!P467="","",Протокол!P467)</f>
        <v/>
      </c>
      <c r="N515" s="149" t="str">
        <f>IF(Протокол!Q467="","",Протокол!Q467)</f>
        <v/>
      </c>
      <c r="O515" s="149" t="str">
        <f>IF(Протокол!R467="","",Протокол!R467)</f>
        <v/>
      </c>
      <c r="P515" s="149" t="str">
        <f>IF(Протокол!S467="","",Протокол!S467)</f>
        <v/>
      </c>
      <c r="Q515" s="149" t="str">
        <f>IF(Протокол!T467="","",Протокол!T467)</f>
        <v/>
      </c>
      <c r="R515" s="149" t="str">
        <f>IF(Протокол!U467="","",Протокол!U467)</f>
        <v/>
      </c>
      <c r="S515" s="149" t="str">
        <f>IF(Протокол!V467="","",Протокол!V467)</f>
        <v/>
      </c>
      <c r="T515" s="149" t="str">
        <f>IF(Протокол!W467="","",Протокол!W467)</f>
        <v/>
      </c>
      <c r="U515" s="149" t="str">
        <f>IF(Протокол!X467="","",Протокол!X467)</f>
        <v/>
      </c>
      <c r="V515" s="149" t="str">
        <f>IF(Протокол!Y467="","",Протокол!Y467)</f>
        <v/>
      </c>
      <c r="W515" s="149" t="str">
        <f>IF(Протокол!Z467="","",Протокол!Z467)</f>
        <v/>
      </c>
      <c r="X515" s="149" t="str">
        <f>IF(Протокол!AA467="","",Протокол!AA467)</f>
        <v/>
      </c>
      <c r="Y515" s="149" t="str">
        <f>IF(AND(LEN(C515)&gt;0,Z515&gt;0,Z515&lt;21),Протокол!BF467,"")</f>
        <v/>
      </c>
      <c r="Z515" s="147" t="str">
        <f>IF(Протокол!F467="","",Протокол!F467)</f>
        <v/>
      </c>
      <c r="AB515" s="149" t="str">
        <f>IF(Протокол!BD467="","",Протокол!BD467)</f>
        <v/>
      </c>
      <c r="AC515" s="149" t="str">
        <f>IF(Протокол!BE467="","",Протокол!BE467)</f>
        <v/>
      </c>
    </row>
    <row r="516" spans="1:29" x14ac:dyDescent="0.2">
      <c r="A516" s="147">
        <f t="shared" si="8"/>
        <v>0</v>
      </c>
      <c r="B516" s="148">
        <f>IF(Протокол!B468="","",Протокол!B468)</f>
        <v>459</v>
      </c>
      <c r="C516" s="148" t="str">
        <f>IF(Протокол!F468="","",Протокол!C468)</f>
        <v/>
      </c>
      <c r="D516" s="149" t="str">
        <f>IF(Протокол!G468="","",Протокол!G468)</f>
        <v/>
      </c>
      <c r="E516" s="149" t="str">
        <f>IF(Протокол!H468="","",Протокол!H468)</f>
        <v/>
      </c>
      <c r="F516" s="149" t="str">
        <f>IF(Протокол!I468="","",Протокол!I468)</f>
        <v/>
      </c>
      <c r="G516" s="149" t="str">
        <f>IF(Протокол!J468="","",Протокол!J468)</f>
        <v/>
      </c>
      <c r="H516" s="149" t="str">
        <f>IF(Протокол!K468="","",Протокол!K468)</f>
        <v/>
      </c>
      <c r="I516" s="149" t="str">
        <f>IF(Протокол!L468="","",Протокол!L468)</f>
        <v/>
      </c>
      <c r="J516" s="149" t="str">
        <f>IF(Протокол!M468="","",Протокол!M468)</f>
        <v/>
      </c>
      <c r="K516" s="149" t="str">
        <f>IF(Протокол!N468="","",Протокол!N468)</f>
        <v/>
      </c>
      <c r="L516" s="149" t="str">
        <f>IF(Протокол!O468="","",Протокол!O468)</f>
        <v/>
      </c>
      <c r="M516" s="149" t="str">
        <f>IF(Протокол!P468="","",Протокол!P468)</f>
        <v/>
      </c>
      <c r="N516" s="149" t="str">
        <f>IF(Протокол!Q468="","",Протокол!Q468)</f>
        <v/>
      </c>
      <c r="O516" s="149" t="str">
        <f>IF(Протокол!R468="","",Протокол!R468)</f>
        <v/>
      </c>
      <c r="P516" s="149" t="str">
        <f>IF(Протокол!S468="","",Протокол!S468)</f>
        <v/>
      </c>
      <c r="Q516" s="149" t="str">
        <f>IF(Протокол!T468="","",Протокол!T468)</f>
        <v/>
      </c>
      <c r="R516" s="149" t="str">
        <f>IF(Протокол!U468="","",Протокол!U468)</f>
        <v/>
      </c>
      <c r="S516" s="149" t="str">
        <f>IF(Протокол!V468="","",Протокол!V468)</f>
        <v/>
      </c>
      <c r="T516" s="149" t="str">
        <f>IF(Протокол!W468="","",Протокол!W468)</f>
        <v/>
      </c>
      <c r="U516" s="149" t="str">
        <f>IF(Протокол!X468="","",Протокол!X468)</f>
        <v/>
      </c>
      <c r="V516" s="149" t="str">
        <f>IF(Протокол!Y468="","",Протокол!Y468)</f>
        <v/>
      </c>
      <c r="W516" s="149" t="str">
        <f>IF(Протокол!Z468="","",Протокол!Z468)</f>
        <v/>
      </c>
      <c r="X516" s="149" t="str">
        <f>IF(Протокол!AA468="","",Протокол!AA468)</f>
        <v/>
      </c>
      <c r="Y516" s="149" t="str">
        <f>IF(AND(LEN(C516)&gt;0,Z516&gt;0,Z516&lt;21),Протокол!BF468,"")</f>
        <v/>
      </c>
      <c r="Z516" s="147" t="str">
        <f>IF(Протокол!F468="","",Протокол!F468)</f>
        <v/>
      </c>
      <c r="AB516" s="149" t="str">
        <f>IF(Протокол!BD468="","",Протокол!BD468)</f>
        <v/>
      </c>
      <c r="AC516" s="149" t="str">
        <f>IF(Протокол!BE468="","",Протокол!BE468)</f>
        <v/>
      </c>
    </row>
    <row r="517" spans="1:29" x14ac:dyDescent="0.2">
      <c r="A517" s="147">
        <f t="shared" si="8"/>
        <v>0</v>
      </c>
      <c r="B517" s="148">
        <f>IF(Протокол!B469="","",Протокол!B469)</f>
        <v>460</v>
      </c>
      <c r="C517" s="148" t="str">
        <f>IF(Протокол!F469="","",Протокол!C469)</f>
        <v/>
      </c>
      <c r="D517" s="149" t="str">
        <f>IF(Протокол!G469="","",Протокол!G469)</f>
        <v/>
      </c>
      <c r="E517" s="149" t="str">
        <f>IF(Протокол!H469="","",Протокол!H469)</f>
        <v/>
      </c>
      <c r="F517" s="149" t="str">
        <f>IF(Протокол!I469="","",Протокол!I469)</f>
        <v/>
      </c>
      <c r="G517" s="149" t="str">
        <f>IF(Протокол!J469="","",Протокол!J469)</f>
        <v/>
      </c>
      <c r="H517" s="149" t="str">
        <f>IF(Протокол!K469="","",Протокол!K469)</f>
        <v/>
      </c>
      <c r="I517" s="149" t="str">
        <f>IF(Протокол!L469="","",Протокол!L469)</f>
        <v/>
      </c>
      <c r="J517" s="149" t="str">
        <f>IF(Протокол!M469="","",Протокол!M469)</f>
        <v/>
      </c>
      <c r="K517" s="149" t="str">
        <f>IF(Протокол!N469="","",Протокол!N469)</f>
        <v/>
      </c>
      <c r="L517" s="149" t="str">
        <f>IF(Протокол!O469="","",Протокол!O469)</f>
        <v/>
      </c>
      <c r="M517" s="149" t="str">
        <f>IF(Протокол!P469="","",Протокол!P469)</f>
        <v/>
      </c>
      <c r="N517" s="149" t="str">
        <f>IF(Протокол!Q469="","",Протокол!Q469)</f>
        <v/>
      </c>
      <c r="O517" s="149" t="str">
        <f>IF(Протокол!R469="","",Протокол!R469)</f>
        <v/>
      </c>
      <c r="P517" s="149" t="str">
        <f>IF(Протокол!S469="","",Протокол!S469)</f>
        <v/>
      </c>
      <c r="Q517" s="149" t="str">
        <f>IF(Протокол!T469="","",Протокол!T469)</f>
        <v/>
      </c>
      <c r="R517" s="149" t="str">
        <f>IF(Протокол!U469="","",Протокол!U469)</f>
        <v/>
      </c>
      <c r="S517" s="149" t="str">
        <f>IF(Протокол!V469="","",Протокол!V469)</f>
        <v/>
      </c>
      <c r="T517" s="149" t="str">
        <f>IF(Протокол!W469="","",Протокол!W469)</f>
        <v/>
      </c>
      <c r="U517" s="149" t="str">
        <f>IF(Протокол!X469="","",Протокол!X469)</f>
        <v/>
      </c>
      <c r="V517" s="149" t="str">
        <f>IF(Протокол!Y469="","",Протокол!Y469)</f>
        <v/>
      </c>
      <c r="W517" s="149" t="str">
        <f>IF(Протокол!Z469="","",Протокол!Z469)</f>
        <v/>
      </c>
      <c r="X517" s="149" t="str">
        <f>IF(Протокол!AA469="","",Протокол!AA469)</f>
        <v/>
      </c>
      <c r="Y517" s="149" t="str">
        <f>IF(AND(LEN(C517)&gt;0,Z517&gt;0,Z517&lt;21),Протокол!BF469,"")</f>
        <v/>
      </c>
      <c r="Z517" s="147" t="str">
        <f>IF(Протокол!F469="","",Протокол!F469)</f>
        <v/>
      </c>
      <c r="AB517" s="149" t="str">
        <f>IF(Протокол!BD469="","",Протокол!BD469)</f>
        <v/>
      </c>
      <c r="AC517" s="149" t="str">
        <f>IF(Протокол!BE469="","",Протокол!BE469)</f>
        <v/>
      </c>
    </row>
    <row r="518" spans="1:29" x14ac:dyDescent="0.2">
      <c r="A518" s="147">
        <f t="shared" si="8"/>
        <v>0</v>
      </c>
      <c r="B518" s="148">
        <f>IF(Протокол!B470="","",Протокол!B470)</f>
        <v>461</v>
      </c>
      <c r="C518" s="148" t="str">
        <f>IF(Протокол!F470="","",Протокол!C470)</f>
        <v/>
      </c>
      <c r="D518" s="149" t="str">
        <f>IF(Протокол!G470="","",Протокол!G470)</f>
        <v/>
      </c>
      <c r="E518" s="149" t="str">
        <f>IF(Протокол!H470="","",Протокол!H470)</f>
        <v/>
      </c>
      <c r="F518" s="149" t="str">
        <f>IF(Протокол!I470="","",Протокол!I470)</f>
        <v/>
      </c>
      <c r="G518" s="149" t="str">
        <f>IF(Протокол!J470="","",Протокол!J470)</f>
        <v/>
      </c>
      <c r="H518" s="149" t="str">
        <f>IF(Протокол!K470="","",Протокол!K470)</f>
        <v/>
      </c>
      <c r="I518" s="149" t="str">
        <f>IF(Протокол!L470="","",Протокол!L470)</f>
        <v/>
      </c>
      <c r="J518" s="149" t="str">
        <f>IF(Протокол!M470="","",Протокол!M470)</f>
        <v/>
      </c>
      <c r="K518" s="149" t="str">
        <f>IF(Протокол!N470="","",Протокол!N470)</f>
        <v/>
      </c>
      <c r="L518" s="149" t="str">
        <f>IF(Протокол!O470="","",Протокол!O470)</f>
        <v/>
      </c>
      <c r="M518" s="149" t="str">
        <f>IF(Протокол!P470="","",Протокол!P470)</f>
        <v/>
      </c>
      <c r="N518" s="149" t="str">
        <f>IF(Протокол!Q470="","",Протокол!Q470)</f>
        <v/>
      </c>
      <c r="O518" s="149" t="str">
        <f>IF(Протокол!R470="","",Протокол!R470)</f>
        <v/>
      </c>
      <c r="P518" s="149" t="str">
        <f>IF(Протокол!S470="","",Протокол!S470)</f>
        <v/>
      </c>
      <c r="Q518" s="149" t="str">
        <f>IF(Протокол!T470="","",Протокол!T470)</f>
        <v/>
      </c>
      <c r="R518" s="149" t="str">
        <f>IF(Протокол!U470="","",Протокол!U470)</f>
        <v/>
      </c>
      <c r="S518" s="149" t="str">
        <f>IF(Протокол!V470="","",Протокол!V470)</f>
        <v/>
      </c>
      <c r="T518" s="149" t="str">
        <f>IF(Протокол!W470="","",Протокол!W470)</f>
        <v/>
      </c>
      <c r="U518" s="149" t="str">
        <f>IF(Протокол!X470="","",Протокол!X470)</f>
        <v/>
      </c>
      <c r="V518" s="149" t="str">
        <f>IF(Протокол!Y470="","",Протокол!Y470)</f>
        <v/>
      </c>
      <c r="W518" s="149" t="str">
        <f>IF(Протокол!Z470="","",Протокол!Z470)</f>
        <v/>
      </c>
      <c r="X518" s="149" t="str">
        <f>IF(Протокол!AA470="","",Протокол!AA470)</f>
        <v/>
      </c>
      <c r="Y518" s="149" t="str">
        <f>IF(AND(LEN(C518)&gt;0,Z518&gt;0,Z518&lt;21),Протокол!BF470,"")</f>
        <v/>
      </c>
      <c r="Z518" s="147" t="str">
        <f>IF(Протокол!F470="","",Протокол!F470)</f>
        <v/>
      </c>
      <c r="AB518" s="149" t="str">
        <f>IF(Протокол!BD470="","",Протокол!BD470)</f>
        <v/>
      </c>
      <c r="AC518" s="149" t="str">
        <f>IF(Протокол!BE470="","",Протокол!BE470)</f>
        <v/>
      </c>
    </row>
    <row r="519" spans="1:29" x14ac:dyDescent="0.2">
      <c r="A519" s="147">
        <f t="shared" si="8"/>
        <v>0</v>
      </c>
      <c r="B519" s="148">
        <f>IF(Протокол!B471="","",Протокол!B471)</f>
        <v>462</v>
      </c>
      <c r="C519" s="148" t="str">
        <f>IF(Протокол!F471="","",Протокол!C471)</f>
        <v/>
      </c>
      <c r="D519" s="149" t="str">
        <f>IF(Протокол!G471="","",Протокол!G471)</f>
        <v/>
      </c>
      <c r="E519" s="149" t="str">
        <f>IF(Протокол!H471="","",Протокол!H471)</f>
        <v/>
      </c>
      <c r="F519" s="149" t="str">
        <f>IF(Протокол!I471="","",Протокол!I471)</f>
        <v/>
      </c>
      <c r="G519" s="149" t="str">
        <f>IF(Протокол!J471="","",Протокол!J471)</f>
        <v/>
      </c>
      <c r="H519" s="149" t="str">
        <f>IF(Протокол!K471="","",Протокол!K471)</f>
        <v/>
      </c>
      <c r="I519" s="149" t="str">
        <f>IF(Протокол!L471="","",Протокол!L471)</f>
        <v/>
      </c>
      <c r="J519" s="149" t="str">
        <f>IF(Протокол!M471="","",Протокол!M471)</f>
        <v/>
      </c>
      <c r="K519" s="149" t="str">
        <f>IF(Протокол!N471="","",Протокол!N471)</f>
        <v/>
      </c>
      <c r="L519" s="149" t="str">
        <f>IF(Протокол!O471="","",Протокол!O471)</f>
        <v/>
      </c>
      <c r="M519" s="149" t="str">
        <f>IF(Протокол!P471="","",Протокол!P471)</f>
        <v/>
      </c>
      <c r="N519" s="149" t="str">
        <f>IF(Протокол!Q471="","",Протокол!Q471)</f>
        <v/>
      </c>
      <c r="O519" s="149" t="str">
        <f>IF(Протокол!R471="","",Протокол!R471)</f>
        <v/>
      </c>
      <c r="P519" s="149" t="str">
        <f>IF(Протокол!S471="","",Протокол!S471)</f>
        <v/>
      </c>
      <c r="Q519" s="149" t="str">
        <f>IF(Протокол!T471="","",Протокол!T471)</f>
        <v/>
      </c>
      <c r="R519" s="149" t="str">
        <f>IF(Протокол!U471="","",Протокол!U471)</f>
        <v/>
      </c>
      <c r="S519" s="149" t="str">
        <f>IF(Протокол!V471="","",Протокол!V471)</f>
        <v/>
      </c>
      <c r="T519" s="149" t="str">
        <f>IF(Протокол!W471="","",Протокол!W471)</f>
        <v/>
      </c>
      <c r="U519" s="149" t="str">
        <f>IF(Протокол!X471="","",Протокол!X471)</f>
        <v/>
      </c>
      <c r="V519" s="149" t="str">
        <f>IF(Протокол!Y471="","",Протокол!Y471)</f>
        <v/>
      </c>
      <c r="W519" s="149" t="str">
        <f>IF(Протокол!Z471="","",Протокол!Z471)</f>
        <v/>
      </c>
      <c r="X519" s="149" t="str">
        <f>IF(Протокол!AA471="","",Протокол!AA471)</f>
        <v/>
      </c>
      <c r="Y519" s="149" t="str">
        <f>IF(AND(LEN(C519)&gt;0,Z519&gt;0,Z519&lt;21),Протокол!BF471,"")</f>
        <v/>
      </c>
      <c r="Z519" s="147" t="str">
        <f>IF(Протокол!F471="","",Протокол!F471)</f>
        <v/>
      </c>
      <c r="AB519" s="149" t="str">
        <f>IF(Протокол!BD471="","",Протокол!BD471)</f>
        <v/>
      </c>
      <c r="AC519" s="149" t="str">
        <f>IF(Протокол!BE471="","",Протокол!BE471)</f>
        <v/>
      </c>
    </row>
    <row r="520" spans="1:29" x14ac:dyDescent="0.2">
      <c r="A520" s="147">
        <f t="shared" si="8"/>
        <v>0</v>
      </c>
      <c r="B520" s="148">
        <f>IF(Протокол!B472="","",Протокол!B472)</f>
        <v>463</v>
      </c>
      <c r="C520" s="148" t="str">
        <f>IF(Протокол!F472="","",Протокол!C472)</f>
        <v/>
      </c>
      <c r="D520" s="149" t="str">
        <f>IF(Протокол!G472="","",Протокол!G472)</f>
        <v/>
      </c>
      <c r="E520" s="149" t="str">
        <f>IF(Протокол!H472="","",Протокол!H472)</f>
        <v/>
      </c>
      <c r="F520" s="149" t="str">
        <f>IF(Протокол!I472="","",Протокол!I472)</f>
        <v/>
      </c>
      <c r="G520" s="149" t="str">
        <f>IF(Протокол!J472="","",Протокол!J472)</f>
        <v/>
      </c>
      <c r="H520" s="149" t="str">
        <f>IF(Протокол!K472="","",Протокол!K472)</f>
        <v/>
      </c>
      <c r="I520" s="149" t="str">
        <f>IF(Протокол!L472="","",Протокол!L472)</f>
        <v/>
      </c>
      <c r="J520" s="149" t="str">
        <f>IF(Протокол!M472="","",Протокол!M472)</f>
        <v/>
      </c>
      <c r="K520" s="149" t="str">
        <f>IF(Протокол!N472="","",Протокол!N472)</f>
        <v/>
      </c>
      <c r="L520" s="149" t="str">
        <f>IF(Протокол!O472="","",Протокол!O472)</f>
        <v/>
      </c>
      <c r="M520" s="149" t="str">
        <f>IF(Протокол!P472="","",Протокол!P472)</f>
        <v/>
      </c>
      <c r="N520" s="149" t="str">
        <f>IF(Протокол!Q472="","",Протокол!Q472)</f>
        <v/>
      </c>
      <c r="O520" s="149" t="str">
        <f>IF(Протокол!R472="","",Протокол!R472)</f>
        <v/>
      </c>
      <c r="P520" s="149" t="str">
        <f>IF(Протокол!S472="","",Протокол!S472)</f>
        <v/>
      </c>
      <c r="Q520" s="149" t="str">
        <f>IF(Протокол!T472="","",Протокол!T472)</f>
        <v/>
      </c>
      <c r="R520" s="149" t="str">
        <f>IF(Протокол!U472="","",Протокол!U472)</f>
        <v/>
      </c>
      <c r="S520" s="149" t="str">
        <f>IF(Протокол!V472="","",Протокол!V472)</f>
        <v/>
      </c>
      <c r="T520" s="149" t="str">
        <f>IF(Протокол!W472="","",Протокол!W472)</f>
        <v/>
      </c>
      <c r="U520" s="149" t="str">
        <f>IF(Протокол!X472="","",Протокол!X472)</f>
        <v/>
      </c>
      <c r="V520" s="149" t="str">
        <f>IF(Протокол!Y472="","",Протокол!Y472)</f>
        <v/>
      </c>
      <c r="W520" s="149" t="str">
        <f>IF(Протокол!Z472="","",Протокол!Z472)</f>
        <v/>
      </c>
      <c r="X520" s="149" t="str">
        <f>IF(Протокол!AA472="","",Протокол!AA472)</f>
        <v/>
      </c>
      <c r="Y520" s="149" t="str">
        <f>IF(AND(LEN(C520)&gt;0,Z520&gt;0,Z520&lt;21),Протокол!BF472,"")</f>
        <v/>
      </c>
      <c r="Z520" s="147" t="str">
        <f>IF(Протокол!F472="","",Протокол!F472)</f>
        <v/>
      </c>
      <c r="AB520" s="149" t="str">
        <f>IF(Протокол!BD472="","",Протокол!BD472)</f>
        <v/>
      </c>
      <c r="AC520" s="149" t="str">
        <f>IF(Протокол!BE472="","",Протокол!BE472)</f>
        <v/>
      </c>
    </row>
    <row r="521" spans="1:29" x14ac:dyDescent="0.2">
      <c r="A521" s="147">
        <f t="shared" si="8"/>
        <v>0</v>
      </c>
      <c r="B521" s="148">
        <f>IF(Протокол!B473="","",Протокол!B473)</f>
        <v>464</v>
      </c>
      <c r="C521" s="148" t="str">
        <f>IF(Протокол!F473="","",Протокол!C473)</f>
        <v/>
      </c>
      <c r="D521" s="149" t="str">
        <f>IF(Протокол!G473="","",Протокол!G473)</f>
        <v/>
      </c>
      <c r="E521" s="149" t="str">
        <f>IF(Протокол!H473="","",Протокол!H473)</f>
        <v/>
      </c>
      <c r="F521" s="149" t="str">
        <f>IF(Протокол!I473="","",Протокол!I473)</f>
        <v/>
      </c>
      <c r="G521" s="149" t="str">
        <f>IF(Протокол!J473="","",Протокол!J473)</f>
        <v/>
      </c>
      <c r="H521" s="149" t="str">
        <f>IF(Протокол!K473="","",Протокол!K473)</f>
        <v/>
      </c>
      <c r="I521" s="149" t="str">
        <f>IF(Протокол!L473="","",Протокол!L473)</f>
        <v/>
      </c>
      <c r="J521" s="149" t="str">
        <f>IF(Протокол!M473="","",Протокол!M473)</f>
        <v/>
      </c>
      <c r="K521" s="149" t="str">
        <f>IF(Протокол!N473="","",Протокол!N473)</f>
        <v/>
      </c>
      <c r="L521" s="149" t="str">
        <f>IF(Протокол!O473="","",Протокол!O473)</f>
        <v/>
      </c>
      <c r="M521" s="149" t="str">
        <f>IF(Протокол!P473="","",Протокол!P473)</f>
        <v/>
      </c>
      <c r="N521" s="149" t="str">
        <f>IF(Протокол!Q473="","",Протокол!Q473)</f>
        <v/>
      </c>
      <c r="O521" s="149" t="str">
        <f>IF(Протокол!R473="","",Протокол!R473)</f>
        <v/>
      </c>
      <c r="P521" s="149" t="str">
        <f>IF(Протокол!S473="","",Протокол!S473)</f>
        <v/>
      </c>
      <c r="Q521" s="149" t="str">
        <f>IF(Протокол!T473="","",Протокол!T473)</f>
        <v/>
      </c>
      <c r="R521" s="149" t="str">
        <f>IF(Протокол!U473="","",Протокол!U473)</f>
        <v/>
      </c>
      <c r="S521" s="149" t="str">
        <f>IF(Протокол!V473="","",Протокол!V473)</f>
        <v/>
      </c>
      <c r="T521" s="149" t="str">
        <f>IF(Протокол!W473="","",Протокол!W473)</f>
        <v/>
      </c>
      <c r="U521" s="149" t="str">
        <f>IF(Протокол!X473="","",Протокол!X473)</f>
        <v/>
      </c>
      <c r="V521" s="149" t="str">
        <f>IF(Протокол!Y473="","",Протокол!Y473)</f>
        <v/>
      </c>
      <c r="W521" s="149" t="str">
        <f>IF(Протокол!Z473="","",Протокол!Z473)</f>
        <v/>
      </c>
      <c r="X521" s="149" t="str">
        <f>IF(Протокол!AA473="","",Протокол!AA473)</f>
        <v/>
      </c>
      <c r="Y521" s="149" t="str">
        <f>IF(AND(LEN(C521)&gt;0,Z521&gt;0,Z521&lt;21),Протокол!BF473,"")</f>
        <v/>
      </c>
      <c r="Z521" s="147" t="str">
        <f>IF(Протокол!F473="","",Протокол!F473)</f>
        <v/>
      </c>
      <c r="AB521" s="149" t="str">
        <f>IF(Протокол!BD473="","",Протокол!BD473)</f>
        <v/>
      </c>
      <c r="AC521" s="149" t="str">
        <f>IF(Протокол!BE473="","",Протокол!BE473)</f>
        <v/>
      </c>
    </row>
    <row r="522" spans="1:29" x14ac:dyDescent="0.2">
      <c r="A522" s="147">
        <f t="shared" si="8"/>
        <v>0</v>
      </c>
      <c r="B522" s="148">
        <f>IF(Протокол!B474="","",Протокол!B474)</f>
        <v>465</v>
      </c>
      <c r="C522" s="148" t="str">
        <f>IF(Протокол!F474="","",Протокол!C474)</f>
        <v/>
      </c>
      <c r="D522" s="149" t="str">
        <f>IF(Протокол!G474="","",Протокол!G474)</f>
        <v/>
      </c>
      <c r="E522" s="149" t="str">
        <f>IF(Протокол!H474="","",Протокол!H474)</f>
        <v/>
      </c>
      <c r="F522" s="149" t="str">
        <f>IF(Протокол!I474="","",Протокол!I474)</f>
        <v/>
      </c>
      <c r="G522" s="149" t="str">
        <f>IF(Протокол!J474="","",Протокол!J474)</f>
        <v/>
      </c>
      <c r="H522" s="149" t="str">
        <f>IF(Протокол!K474="","",Протокол!K474)</f>
        <v/>
      </c>
      <c r="I522" s="149" t="str">
        <f>IF(Протокол!L474="","",Протокол!L474)</f>
        <v/>
      </c>
      <c r="J522" s="149" t="str">
        <f>IF(Протокол!M474="","",Протокол!M474)</f>
        <v/>
      </c>
      <c r="K522" s="149" t="str">
        <f>IF(Протокол!N474="","",Протокол!N474)</f>
        <v/>
      </c>
      <c r="L522" s="149" t="str">
        <f>IF(Протокол!O474="","",Протокол!O474)</f>
        <v/>
      </c>
      <c r="M522" s="149" t="str">
        <f>IF(Протокол!P474="","",Протокол!P474)</f>
        <v/>
      </c>
      <c r="N522" s="149" t="str">
        <f>IF(Протокол!Q474="","",Протокол!Q474)</f>
        <v/>
      </c>
      <c r="O522" s="149" t="str">
        <f>IF(Протокол!R474="","",Протокол!R474)</f>
        <v/>
      </c>
      <c r="P522" s="149" t="str">
        <f>IF(Протокол!S474="","",Протокол!S474)</f>
        <v/>
      </c>
      <c r="Q522" s="149" t="str">
        <f>IF(Протокол!T474="","",Протокол!T474)</f>
        <v/>
      </c>
      <c r="R522" s="149" t="str">
        <f>IF(Протокол!U474="","",Протокол!U474)</f>
        <v/>
      </c>
      <c r="S522" s="149" t="str">
        <f>IF(Протокол!V474="","",Протокол!V474)</f>
        <v/>
      </c>
      <c r="T522" s="149" t="str">
        <f>IF(Протокол!W474="","",Протокол!W474)</f>
        <v/>
      </c>
      <c r="U522" s="149" t="str">
        <f>IF(Протокол!X474="","",Протокол!X474)</f>
        <v/>
      </c>
      <c r="V522" s="149" t="str">
        <f>IF(Протокол!Y474="","",Протокол!Y474)</f>
        <v/>
      </c>
      <c r="W522" s="149" t="str">
        <f>IF(Протокол!Z474="","",Протокол!Z474)</f>
        <v/>
      </c>
      <c r="X522" s="149" t="str">
        <f>IF(Протокол!AA474="","",Протокол!AA474)</f>
        <v/>
      </c>
      <c r="Y522" s="149" t="str">
        <f>IF(AND(LEN(C522)&gt;0,Z522&gt;0,Z522&lt;21),Протокол!BF474,"")</f>
        <v/>
      </c>
      <c r="Z522" s="147" t="str">
        <f>IF(Протокол!F474="","",Протокол!F474)</f>
        <v/>
      </c>
      <c r="AB522" s="149" t="str">
        <f>IF(Протокол!BD474="","",Протокол!BD474)</f>
        <v/>
      </c>
      <c r="AC522" s="149" t="str">
        <f>IF(Протокол!BE474="","",Протокол!BE474)</f>
        <v/>
      </c>
    </row>
    <row r="523" spans="1:29" x14ac:dyDescent="0.2">
      <c r="A523" s="147">
        <f t="shared" si="8"/>
        <v>0</v>
      </c>
      <c r="B523" s="148">
        <f>IF(Протокол!B475="","",Протокол!B475)</f>
        <v>466</v>
      </c>
      <c r="C523" s="148" t="str">
        <f>IF(Протокол!F475="","",Протокол!C475)</f>
        <v/>
      </c>
      <c r="D523" s="149" t="str">
        <f>IF(Протокол!G475="","",Протокол!G475)</f>
        <v/>
      </c>
      <c r="E523" s="149" t="str">
        <f>IF(Протокол!H475="","",Протокол!H475)</f>
        <v/>
      </c>
      <c r="F523" s="149" t="str">
        <f>IF(Протокол!I475="","",Протокол!I475)</f>
        <v/>
      </c>
      <c r="G523" s="149" t="str">
        <f>IF(Протокол!J475="","",Протокол!J475)</f>
        <v/>
      </c>
      <c r="H523" s="149" t="str">
        <f>IF(Протокол!K475="","",Протокол!K475)</f>
        <v/>
      </c>
      <c r="I523" s="149" t="str">
        <f>IF(Протокол!L475="","",Протокол!L475)</f>
        <v/>
      </c>
      <c r="J523" s="149" t="str">
        <f>IF(Протокол!M475="","",Протокол!M475)</f>
        <v/>
      </c>
      <c r="K523" s="149" t="str">
        <f>IF(Протокол!N475="","",Протокол!N475)</f>
        <v/>
      </c>
      <c r="L523" s="149" t="str">
        <f>IF(Протокол!O475="","",Протокол!O475)</f>
        <v/>
      </c>
      <c r="M523" s="149" t="str">
        <f>IF(Протокол!P475="","",Протокол!P475)</f>
        <v/>
      </c>
      <c r="N523" s="149" t="str">
        <f>IF(Протокол!Q475="","",Протокол!Q475)</f>
        <v/>
      </c>
      <c r="O523" s="149" t="str">
        <f>IF(Протокол!R475="","",Протокол!R475)</f>
        <v/>
      </c>
      <c r="P523" s="149" t="str">
        <f>IF(Протокол!S475="","",Протокол!S475)</f>
        <v/>
      </c>
      <c r="Q523" s="149" t="str">
        <f>IF(Протокол!T475="","",Протокол!T475)</f>
        <v/>
      </c>
      <c r="R523" s="149" t="str">
        <f>IF(Протокол!U475="","",Протокол!U475)</f>
        <v/>
      </c>
      <c r="S523" s="149" t="str">
        <f>IF(Протокол!V475="","",Протокол!V475)</f>
        <v/>
      </c>
      <c r="T523" s="149" t="str">
        <f>IF(Протокол!W475="","",Протокол!W475)</f>
        <v/>
      </c>
      <c r="U523" s="149" t="str">
        <f>IF(Протокол!X475="","",Протокол!X475)</f>
        <v/>
      </c>
      <c r="V523" s="149" t="str">
        <f>IF(Протокол!Y475="","",Протокол!Y475)</f>
        <v/>
      </c>
      <c r="W523" s="149" t="str">
        <f>IF(Протокол!Z475="","",Протокол!Z475)</f>
        <v/>
      </c>
      <c r="X523" s="149" t="str">
        <f>IF(Протокол!AA475="","",Протокол!AA475)</f>
        <v/>
      </c>
      <c r="Y523" s="149" t="str">
        <f>IF(AND(LEN(C523)&gt;0,Z523&gt;0,Z523&lt;21),Протокол!BF475,"")</f>
        <v/>
      </c>
      <c r="Z523" s="147" t="str">
        <f>IF(Протокол!F475="","",Протокол!F475)</f>
        <v/>
      </c>
      <c r="AB523" s="149" t="str">
        <f>IF(Протокол!BD475="","",Протокол!BD475)</f>
        <v/>
      </c>
      <c r="AC523" s="149" t="str">
        <f>IF(Протокол!BE475="","",Протокол!BE475)</f>
        <v/>
      </c>
    </row>
    <row r="524" spans="1:29" x14ac:dyDescent="0.2">
      <c r="A524" s="147">
        <f t="shared" si="8"/>
        <v>0</v>
      </c>
      <c r="B524" s="148">
        <f>IF(Протокол!B476="","",Протокол!B476)</f>
        <v>467</v>
      </c>
      <c r="C524" s="148" t="str">
        <f>IF(Протокол!F476="","",Протокол!C476)</f>
        <v/>
      </c>
      <c r="D524" s="149" t="str">
        <f>IF(Протокол!G476="","",Протокол!G476)</f>
        <v/>
      </c>
      <c r="E524" s="149" t="str">
        <f>IF(Протокол!H476="","",Протокол!H476)</f>
        <v/>
      </c>
      <c r="F524" s="149" t="str">
        <f>IF(Протокол!I476="","",Протокол!I476)</f>
        <v/>
      </c>
      <c r="G524" s="149" t="str">
        <f>IF(Протокол!J476="","",Протокол!J476)</f>
        <v/>
      </c>
      <c r="H524" s="149" t="str">
        <f>IF(Протокол!K476="","",Протокол!K476)</f>
        <v/>
      </c>
      <c r="I524" s="149" t="str">
        <f>IF(Протокол!L476="","",Протокол!L476)</f>
        <v/>
      </c>
      <c r="J524" s="149" t="str">
        <f>IF(Протокол!M476="","",Протокол!M476)</f>
        <v/>
      </c>
      <c r="K524" s="149" t="str">
        <f>IF(Протокол!N476="","",Протокол!N476)</f>
        <v/>
      </c>
      <c r="L524" s="149" t="str">
        <f>IF(Протокол!O476="","",Протокол!O476)</f>
        <v/>
      </c>
      <c r="M524" s="149" t="str">
        <f>IF(Протокол!P476="","",Протокол!P476)</f>
        <v/>
      </c>
      <c r="N524" s="149" t="str">
        <f>IF(Протокол!Q476="","",Протокол!Q476)</f>
        <v/>
      </c>
      <c r="O524" s="149" t="str">
        <f>IF(Протокол!R476="","",Протокол!R476)</f>
        <v/>
      </c>
      <c r="P524" s="149" t="str">
        <f>IF(Протокол!S476="","",Протокол!S476)</f>
        <v/>
      </c>
      <c r="Q524" s="149" t="str">
        <f>IF(Протокол!T476="","",Протокол!T476)</f>
        <v/>
      </c>
      <c r="R524" s="149" t="str">
        <f>IF(Протокол!U476="","",Протокол!U476)</f>
        <v/>
      </c>
      <c r="S524" s="149" t="str">
        <f>IF(Протокол!V476="","",Протокол!V476)</f>
        <v/>
      </c>
      <c r="T524" s="149" t="str">
        <f>IF(Протокол!W476="","",Протокол!W476)</f>
        <v/>
      </c>
      <c r="U524" s="149" t="str">
        <f>IF(Протокол!X476="","",Протокол!X476)</f>
        <v/>
      </c>
      <c r="V524" s="149" t="str">
        <f>IF(Протокол!Y476="","",Протокол!Y476)</f>
        <v/>
      </c>
      <c r="W524" s="149" t="str">
        <f>IF(Протокол!Z476="","",Протокол!Z476)</f>
        <v/>
      </c>
      <c r="X524" s="149" t="str">
        <f>IF(Протокол!AA476="","",Протокол!AA476)</f>
        <v/>
      </c>
      <c r="Y524" s="149" t="str">
        <f>IF(AND(LEN(C524)&gt;0,Z524&gt;0,Z524&lt;21),Протокол!BF476,"")</f>
        <v/>
      </c>
      <c r="Z524" s="147" t="str">
        <f>IF(Протокол!F476="","",Протокол!F476)</f>
        <v/>
      </c>
      <c r="AB524" s="149" t="str">
        <f>IF(Протокол!BD476="","",Протокол!BD476)</f>
        <v/>
      </c>
      <c r="AC524" s="149" t="str">
        <f>IF(Протокол!BE476="","",Протокол!BE476)</f>
        <v/>
      </c>
    </row>
    <row r="525" spans="1:29" x14ac:dyDescent="0.2">
      <c r="A525" s="147">
        <f t="shared" si="8"/>
        <v>0</v>
      </c>
      <c r="B525" s="148">
        <f>IF(Протокол!B477="","",Протокол!B477)</f>
        <v>468</v>
      </c>
      <c r="C525" s="148" t="str">
        <f>IF(Протокол!F477="","",Протокол!C477)</f>
        <v/>
      </c>
      <c r="D525" s="149" t="str">
        <f>IF(Протокол!G477="","",Протокол!G477)</f>
        <v/>
      </c>
      <c r="E525" s="149" t="str">
        <f>IF(Протокол!H477="","",Протокол!H477)</f>
        <v/>
      </c>
      <c r="F525" s="149" t="str">
        <f>IF(Протокол!I477="","",Протокол!I477)</f>
        <v/>
      </c>
      <c r="G525" s="149" t="str">
        <f>IF(Протокол!J477="","",Протокол!J477)</f>
        <v/>
      </c>
      <c r="H525" s="149" t="str">
        <f>IF(Протокол!K477="","",Протокол!K477)</f>
        <v/>
      </c>
      <c r="I525" s="149" t="str">
        <f>IF(Протокол!L477="","",Протокол!L477)</f>
        <v/>
      </c>
      <c r="J525" s="149" t="str">
        <f>IF(Протокол!M477="","",Протокол!M477)</f>
        <v/>
      </c>
      <c r="K525" s="149" t="str">
        <f>IF(Протокол!N477="","",Протокол!N477)</f>
        <v/>
      </c>
      <c r="L525" s="149" t="str">
        <f>IF(Протокол!O477="","",Протокол!O477)</f>
        <v/>
      </c>
      <c r="M525" s="149" t="str">
        <f>IF(Протокол!P477="","",Протокол!P477)</f>
        <v/>
      </c>
      <c r="N525" s="149" t="str">
        <f>IF(Протокол!Q477="","",Протокол!Q477)</f>
        <v/>
      </c>
      <c r="O525" s="149" t="str">
        <f>IF(Протокол!R477="","",Протокол!R477)</f>
        <v/>
      </c>
      <c r="P525" s="149" t="str">
        <f>IF(Протокол!S477="","",Протокол!S477)</f>
        <v/>
      </c>
      <c r="Q525" s="149" t="str">
        <f>IF(Протокол!T477="","",Протокол!T477)</f>
        <v/>
      </c>
      <c r="R525" s="149" t="str">
        <f>IF(Протокол!U477="","",Протокол!U477)</f>
        <v/>
      </c>
      <c r="S525" s="149" t="str">
        <f>IF(Протокол!V477="","",Протокол!V477)</f>
        <v/>
      </c>
      <c r="T525" s="149" t="str">
        <f>IF(Протокол!W477="","",Протокол!W477)</f>
        <v/>
      </c>
      <c r="U525" s="149" t="str">
        <f>IF(Протокол!X477="","",Протокол!X477)</f>
        <v/>
      </c>
      <c r="V525" s="149" t="str">
        <f>IF(Протокол!Y477="","",Протокол!Y477)</f>
        <v/>
      </c>
      <c r="W525" s="149" t="str">
        <f>IF(Протокол!Z477="","",Протокол!Z477)</f>
        <v/>
      </c>
      <c r="X525" s="149" t="str">
        <f>IF(Протокол!AA477="","",Протокол!AA477)</f>
        <v/>
      </c>
      <c r="Y525" s="149" t="str">
        <f>IF(AND(LEN(C525)&gt;0,Z525&gt;0,Z525&lt;21),Протокол!BF477,"")</f>
        <v/>
      </c>
      <c r="Z525" s="147" t="str">
        <f>IF(Протокол!F477="","",Протокол!F477)</f>
        <v/>
      </c>
      <c r="AB525" s="149" t="str">
        <f>IF(Протокол!BD477="","",Протокол!BD477)</f>
        <v/>
      </c>
      <c r="AC525" s="149" t="str">
        <f>IF(Протокол!BE477="","",Протокол!BE477)</f>
        <v/>
      </c>
    </row>
    <row r="526" spans="1:29" x14ac:dyDescent="0.2">
      <c r="A526" s="147">
        <f t="shared" si="8"/>
        <v>0</v>
      </c>
      <c r="B526" s="148">
        <f>IF(Протокол!B478="","",Протокол!B478)</f>
        <v>469</v>
      </c>
      <c r="C526" s="148" t="str">
        <f>IF(Протокол!F478="","",Протокол!C478)</f>
        <v/>
      </c>
      <c r="D526" s="149" t="str">
        <f>IF(Протокол!G478="","",Протокол!G478)</f>
        <v/>
      </c>
      <c r="E526" s="149" t="str">
        <f>IF(Протокол!H478="","",Протокол!H478)</f>
        <v/>
      </c>
      <c r="F526" s="149" t="str">
        <f>IF(Протокол!I478="","",Протокол!I478)</f>
        <v/>
      </c>
      <c r="G526" s="149" t="str">
        <f>IF(Протокол!J478="","",Протокол!J478)</f>
        <v/>
      </c>
      <c r="H526" s="149" t="str">
        <f>IF(Протокол!K478="","",Протокол!K478)</f>
        <v/>
      </c>
      <c r="I526" s="149" t="str">
        <f>IF(Протокол!L478="","",Протокол!L478)</f>
        <v/>
      </c>
      <c r="J526" s="149" t="str">
        <f>IF(Протокол!M478="","",Протокол!M478)</f>
        <v/>
      </c>
      <c r="K526" s="149" t="str">
        <f>IF(Протокол!N478="","",Протокол!N478)</f>
        <v/>
      </c>
      <c r="L526" s="149" t="str">
        <f>IF(Протокол!O478="","",Протокол!O478)</f>
        <v/>
      </c>
      <c r="M526" s="149" t="str">
        <f>IF(Протокол!P478="","",Протокол!P478)</f>
        <v/>
      </c>
      <c r="N526" s="149" t="str">
        <f>IF(Протокол!Q478="","",Протокол!Q478)</f>
        <v/>
      </c>
      <c r="O526" s="149" t="str">
        <f>IF(Протокол!R478="","",Протокол!R478)</f>
        <v/>
      </c>
      <c r="P526" s="149" t="str">
        <f>IF(Протокол!S478="","",Протокол!S478)</f>
        <v/>
      </c>
      <c r="Q526" s="149" t="str">
        <f>IF(Протокол!T478="","",Протокол!T478)</f>
        <v/>
      </c>
      <c r="R526" s="149" t="str">
        <f>IF(Протокол!U478="","",Протокол!U478)</f>
        <v/>
      </c>
      <c r="S526" s="149" t="str">
        <f>IF(Протокол!V478="","",Протокол!V478)</f>
        <v/>
      </c>
      <c r="T526" s="149" t="str">
        <f>IF(Протокол!W478="","",Протокол!W478)</f>
        <v/>
      </c>
      <c r="U526" s="149" t="str">
        <f>IF(Протокол!X478="","",Протокол!X478)</f>
        <v/>
      </c>
      <c r="V526" s="149" t="str">
        <f>IF(Протокол!Y478="","",Протокол!Y478)</f>
        <v/>
      </c>
      <c r="W526" s="149" t="str">
        <f>IF(Протокол!Z478="","",Протокол!Z478)</f>
        <v/>
      </c>
      <c r="X526" s="149" t="str">
        <f>IF(Протокол!AA478="","",Протокол!AA478)</f>
        <v/>
      </c>
      <c r="Y526" s="149" t="str">
        <f>IF(AND(LEN(C526)&gt;0,Z526&gt;0,Z526&lt;21),Протокол!BF478,"")</f>
        <v/>
      </c>
      <c r="Z526" s="147" t="str">
        <f>IF(Протокол!F478="","",Протокол!F478)</f>
        <v/>
      </c>
      <c r="AB526" s="149" t="str">
        <f>IF(Протокол!BD478="","",Протокол!BD478)</f>
        <v/>
      </c>
      <c r="AC526" s="149" t="str">
        <f>IF(Протокол!BE478="","",Протокол!BE478)</f>
        <v/>
      </c>
    </row>
    <row r="527" spans="1:29" x14ac:dyDescent="0.2">
      <c r="A527" s="147">
        <f t="shared" si="8"/>
        <v>0</v>
      </c>
      <c r="B527" s="148">
        <f>IF(Протокол!B479="","",Протокол!B479)</f>
        <v>470</v>
      </c>
      <c r="C527" s="148" t="str">
        <f>IF(Протокол!F479="","",Протокол!C479)</f>
        <v/>
      </c>
      <c r="D527" s="149" t="str">
        <f>IF(Протокол!G479="","",Протокол!G479)</f>
        <v/>
      </c>
      <c r="E527" s="149" t="str">
        <f>IF(Протокол!H479="","",Протокол!H479)</f>
        <v/>
      </c>
      <c r="F527" s="149" t="str">
        <f>IF(Протокол!I479="","",Протокол!I479)</f>
        <v/>
      </c>
      <c r="G527" s="149" t="str">
        <f>IF(Протокол!J479="","",Протокол!J479)</f>
        <v/>
      </c>
      <c r="H527" s="149" t="str">
        <f>IF(Протокол!K479="","",Протокол!K479)</f>
        <v/>
      </c>
      <c r="I527" s="149" t="str">
        <f>IF(Протокол!L479="","",Протокол!L479)</f>
        <v/>
      </c>
      <c r="J527" s="149" t="str">
        <f>IF(Протокол!M479="","",Протокол!M479)</f>
        <v/>
      </c>
      <c r="K527" s="149" t="str">
        <f>IF(Протокол!N479="","",Протокол!N479)</f>
        <v/>
      </c>
      <c r="L527" s="149" t="str">
        <f>IF(Протокол!O479="","",Протокол!O479)</f>
        <v/>
      </c>
      <c r="M527" s="149" t="str">
        <f>IF(Протокол!P479="","",Протокол!P479)</f>
        <v/>
      </c>
      <c r="N527" s="149" t="str">
        <f>IF(Протокол!Q479="","",Протокол!Q479)</f>
        <v/>
      </c>
      <c r="O527" s="149" t="str">
        <f>IF(Протокол!R479="","",Протокол!R479)</f>
        <v/>
      </c>
      <c r="P527" s="149" t="str">
        <f>IF(Протокол!S479="","",Протокол!S479)</f>
        <v/>
      </c>
      <c r="Q527" s="149" t="str">
        <f>IF(Протокол!T479="","",Протокол!T479)</f>
        <v/>
      </c>
      <c r="R527" s="149" t="str">
        <f>IF(Протокол!U479="","",Протокол!U479)</f>
        <v/>
      </c>
      <c r="S527" s="149" t="str">
        <f>IF(Протокол!V479="","",Протокол!V479)</f>
        <v/>
      </c>
      <c r="T527" s="149" t="str">
        <f>IF(Протокол!W479="","",Протокол!W479)</f>
        <v/>
      </c>
      <c r="U527" s="149" t="str">
        <f>IF(Протокол!X479="","",Протокол!X479)</f>
        <v/>
      </c>
      <c r="V527" s="149" t="str">
        <f>IF(Протокол!Y479="","",Протокол!Y479)</f>
        <v/>
      </c>
      <c r="W527" s="149" t="str">
        <f>IF(Протокол!Z479="","",Протокол!Z479)</f>
        <v/>
      </c>
      <c r="X527" s="149" t="str">
        <f>IF(Протокол!AA479="","",Протокол!AA479)</f>
        <v/>
      </c>
      <c r="Y527" s="149" t="str">
        <f>IF(AND(LEN(C527)&gt;0,Z527&gt;0,Z527&lt;21),Протокол!BF479,"")</f>
        <v/>
      </c>
      <c r="Z527" s="147" t="str">
        <f>IF(Протокол!F479="","",Протокол!F479)</f>
        <v/>
      </c>
      <c r="AB527" s="149" t="str">
        <f>IF(Протокол!BD479="","",Протокол!BD479)</f>
        <v/>
      </c>
      <c r="AC527" s="149" t="str">
        <f>IF(Протокол!BE479="","",Протокол!BE479)</f>
        <v/>
      </c>
    </row>
    <row r="528" spans="1:29" x14ac:dyDescent="0.2">
      <c r="A528" s="147">
        <f t="shared" si="8"/>
        <v>0</v>
      </c>
      <c r="B528" s="148">
        <f>IF(Протокол!B480="","",Протокол!B480)</f>
        <v>471</v>
      </c>
      <c r="C528" s="148" t="str">
        <f>IF(Протокол!F480="","",Протокол!C480)</f>
        <v/>
      </c>
      <c r="D528" s="149" t="str">
        <f>IF(Протокол!G480="","",Протокол!G480)</f>
        <v/>
      </c>
      <c r="E528" s="149" t="str">
        <f>IF(Протокол!H480="","",Протокол!H480)</f>
        <v/>
      </c>
      <c r="F528" s="149" t="str">
        <f>IF(Протокол!I480="","",Протокол!I480)</f>
        <v/>
      </c>
      <c r="G528" s="149" t="str">
        <f>IF(Протокол!J480="","",Протокол!J480)</f>
        <v/>
      </c>
      <c r="H528" s="149" t="str">
        <f>IF(Протокол!K480="","",Протокол!K480)</f>
        <v/>
      </c>
      <c r="I528" s="149" t="str">
        <f>IF(Протокол!L480="","",Протокол!L480)</f>
        <v/>
      </c>
      <c r="J528" s="149" t="str">
        <f>IF(Протокол!M480="","",Протокол!M480)</f>
        <v/>
      </c>
      <c r="K528" s="149" t="str">
        <f>IF(Протокол!N480="","",Протокол!N480)</f>
        <v/>
      </c>
      <c r="L528" s="149" t="str">
        <f>IF(Протокол!O480="","",Протокол!O480)</f>
        <v/>
      </c>
      <c r="M528" s="149" t="str">
        <f>IF(Протокол!P480="","",Протокол!P480)</f>
        <v/>
      </c>
      <c r="N528" s="149" t="str">
        <f>IF(Протокол!Q480="","",Протокол!Q480)</f>
        <v/>
      </c>
      <c r="O528" s="149" t="str">
        <f>IF(Протокол!R480="","",Протокол!R480)</f>
        <v/>
      </c>
      <c r="P528" s="149" t="str">
        <f>IF(Протокол!S480="","",Протокол!S480)</f>
        <v/>
      </c>
      <c r="Q528" s="149" t="str">
        <f>IF(Протокол!T480="","",Протокол!T480)</f>
        <v/>
      </c>
      <c r="R528" s="149" t="str">
        <f>IF(Протокол!U480="","",Протокол!U480)</f>
        <v/>
      </c>
      <c r="S528" s="149" t="str">
        <f>IF(Протокол!V480="","",Протокол!V480)</f>
        <v/>
      </c>
      <c r="T528" s="149" t="str">
        <f>IF(Протокол!W480="","",Протокол!W480)</f>
        <v/>
      </c>
      <c r="U528" s="149" t="str">
        <f>IF(Протокол!X480="","",Протокол!X480)</f>
        <v/>
      </c>
      <c r="V528" s="149" t="str">
        <f>IF(Протокол!Y480="","",Протокол!Y480)</f>
        <v/>
      </c>
      <c r="W528" s="149" t="str">
        <f>IF(Протокол!Z480="","",Протокол!Z480)</f>
        <v/>
      </c>
      <c r="X528" s="149" t="str">
        <f>IF(Протокол!AA480="","",Протокол!AA480)</f>
        <v/>
      </c>
      <c r="Y528" s="149" t="str">
        <f>IF(AND(LEN(C528)&gt;0,Z528&gt;0,Z528&lt;21),Протокол!BF480,"")</f>
        <v/>
      </c>
      <c r="Z528" s="147" t="str">
        <f>IF(Протокол!F480="","",Протокол!F480)</f>
        <v/>
      </c>
      <c r="AB528" s="149" t="str">
        <f>IF(Протокол!BD480="","",Протокол!BD480)</f>
        <v/>
      </c>
      <c r="AC528" s="149" t="str">
        <f>IF(Протокол!BE480="","",Протокол!BE480)</f>
        <v/>
      </c>
    </row>
    <row r="529" spans="1:29" x14ac:dyDescent="0.2">
      <c r="A529" s="147">
        <f t="shared" si="8"/>
        <v>0</v>
      </c>
      <c r="B529" s="148">
        <f>IF(Протокол!B481="","",Протокол!B481)</f>
        <v>472</v>
      </c>
      <c r="C529" s="148" t="str">
        <f>IF(Протокол!F481="","",Протокол!C481)</f>
        <v/>
      </c>
      <c r="D529" s="149" t="str">
        <f>IF(Протокол!G481="","",Протокол!G481)</f>
        <v/>
      </c>
      <c r="E529" s="149" t="str">
        <f>IF(Протокол!H481="","",Протокол!H481)</f>
        <v/>
      </c>
      <c r="F529" s="149" t="str">
        <f>IF(Протокол!I481="","",Протокол!I481)</f>
        <v/>
      </c>
      <c r="G529" s="149" t="str">
        <f>IF(Протокол!J481="","",Протокол!J481)</f>
        <v/>
      </c>
      <c r="H529" s="149" t="str">
        <f>IF(Протокол!K481="","",Протокол!K481)</f>
        <v/>
      </c>
      <c r="I529" s="149" t="str">
        <f>IF(Протокол!L481="","",Протокол!L481)</f>
        <v/>
      </c>
      <c r="J529" s="149" t="str">
        <f>IF(Протокол!M481="","",Протокол!M481)</f>
        <v/>
      </c>
      <c r="K529" s="149" t="str">
        <f>IF(Протокол!N481="","",Протокол!N481)</f>
        <v/>
      </c>
      <c r="L529" s="149" t="str">
        <f>IF(Протокол!O481="","",Протокол!O481)</f>
        <v/>
      </c>
      <c r="M529" s="149" t="str">
        <f>IF(Протокол!P481="","",Протокол!P481)</f>
        <v/>
      </c>
      <c r="N529" s="149" t="str">
        <f>IF(Протокол!Q481="","",Протокол!Q481)</f>
        <v/>
      </c>
      <c r="O529" s="149" t="str">
        <f>IF(Протокол!R481="","",Протокол!R481)</f>
        <v/>
      </c>
      <c r="P529" s="149" t="str">
        <f>IF(Протокол!S481="","",Протокол!S481)</f>
        <v/>
      </c>
      <c r="Q529" s="149" t="str">
        <f>IF(Протокол!T481="","",Протокол!T481)</f>
        <v/>
      </c>
      <c r="R529" s="149" t="str">
        <f>IF(Протокол!U481="","",Протокол!U481)</f>
        <v/>
      </c>
      <c r="S529" s="149" t="str">
        <f>IF(Протокол!V481="","",Протокол!V481)</f>
        <v/>
      </c>
      <c r="T529" s="149" t="str">
        <f>IF(Протокол!W481="","",Протокол!W481)</f>
        <v/>
      </c>
      <c r="U529" s="149" t="str">
        <f>IF(Протокол!X481="","",Протокол!X481)</f>
        <v/>
      </c>
      <c r="V529" s="149" t="str">
        <f>IF(Протокол!Y481="","",Протокол!Y481)</f>
        <v/>
      </c>
      <c r="W529" s="149" t="str">
        <f>IF(Протокол!Z481="","",Протокол!Z481)</f>
        <v/>
      </c>
      <c r="X529" s="149" t="str">
        <f>IF(Протокол!AA481="","",Протокол!AA481)</f>
        <v/>
      </c>
      <c r="Y529" s="149" t="str">
        <f>IF(AND(LEN(C529)&gt;0,Z529&gt;0,Z529&lt;21),Протокол!BF481,"")</f>
        <v/>
      </c>
      <c r="Z529" s="147" t="str">
        <f>IF(Протокол!F481="","",Протокол!F481)</f>
        <v/>
      </c>
      <c r="AB529" s="149" t="str">
        <f>IF(Протокол!BD481="","",Протокол!BD481)</f>
        <v/>
      </c>
      <c r="AC529" s="149" t="str">
        <f>IF(Протокол!BE481="","",Протокол!BE481)</f>
        <v/>
      </c>
    </row>
    <row r="530" spans="1:29" x14ac:dyDescent="0.2">
      <c r="A530" s="147">
        <f t="shared" si="8"/>
        <v>0</v>
      </c>
      <c r="B530" s="148">
        <f>IF(Протокол!B482="","",Протокол!B482)</f>
        <v>473</v>
      </c>
      <c r="C530" s="148" t="str">
        <f>IF(Протокол!F482="","",Протокол!C482)</f>
        <v/>
      </c>
      <c r="D530" s="149" t="str">
        <f>IF(Протокол!G482="","",Протокол!G482)</f>
        <v/>
      </c>
      <c r="E530" s="149" t="str">
        <f>IF(Протокол!H482="","",Протокол!H482)</f>
        <v/>
      </c>
      <c r="F530" s="149" t="str">
        <f>IF(Протокол!I482="","",Протокол!I482)</f>
        <v/>
      </c>
      <c r="G530" s="149" t="str">
        <f>IF(Протокол!J482="","",Протокол!J482)</f>
        <v/>
      </c>
      <c r="H530" s="149" t="str">
        <f>IF(Протокол!K482="","",Протокол!K482)</f>
        <v/>
      </c>
      <c r="I530" s="149" t="str">
        <f>IF(Протокол!L482="","",Протокол!L482)</f>
        <v/>
      </c>
      <c r="J530" s="149" t="str">
        <f>IF(Протокол!M482="","",Протокол!M482)</f>
        <v/>
      </c>
      <c r="K530" s="149" t="str">
        <f>IF(Протокол!N482="","",Протокол!N482)</f>
        <v/>
      </c>
      <c r="L530" s="149" t="str">
        <f>IF(Протокол!O482="","",Протокол!O482)</f>
        <v/>
      </c>
      <c r="M530" s="149" t="str">
        <f>IF(Протокол!P482="","",Протокол!P482)</f>
        <v/>
      </c>
      <c r="N530" s="149" t="str">
        <f>IF(Протокол!Q482="","",Протокол!Q482)</f>
        <v/>
      </c>
      <c r="O530" s="149" t="str">
        <f>IF(Протокол!R482="","",Протокол!R482)</f>
        <v/>
      </c>
      <c r="P530" s="149" t="str">
        <f>IF(Протокол!S482="","",Протокол!S482)</f>
        <v/>
      </c>
      <c r="Q530" s="149" t="str">
        <f>IF(Протокол!T482="","",Протокол!T482)</f>
        <v/>
      </c>
      <c r="R530" s="149" t="str">
        <f>IF(Протокол!U482="","",Протокол!U482)</f>
        <v/>
      </c>
      <c r="S530" s="149" t="str">
        <f>IF(Протокол!V482="","",Протокол!V482)</f>
        <v/>
      </c>
      <c r="T530" s="149" t="str">
        <f>IF(Протокол!W482="","",Протокол!W482)</f>
        <v/>
      </c>
      <c r="U530" s="149" t="str">
        <f>IF(Протокол!X482="","",Протокол!X482)</f>
        <v/>
      </c>
      <c r="V530" s="149" t="str">
        <f>IF(Протокол!Y482="","",Протокол!Y482)</f>
        <v/>
      </c>
      <c r="W530" s="149" t="str">
        <f>IF(Протокол!Z482="","",Протокол!Z482)</f>
        <v/>
      </c>
      <c r="X530" s="149" t="str">
        <f>IF(Протокол!AA482="","",Протокол!AA482)</f>
        <v/>
      </c>
      <c r="Y530" s="149" t="str">
        <f>IF(AND(LEN(C530)&gt;0,Z530&gt;0,Z530&lt;21),Протокол!BF482,"")</f>
        <v/>
      </c>
      <c r="Z530" s="147" t="str">
        <f>IF(Протокол!F482="","",Протокол!F482)</f>
        <v/>
      </c>
      <c r="AB530" s="149" t="str">
        <f>IF(Протокол!BD482="","",Протокол!BD482)</f>
        <v/>
      </c>
      <c r="AC530" s="149" t="str">
        <f>IF(Протокол!BE482="","",Протокол!BE482)</f>
        <v/>
      </c>
    </row>
    <row r="531" spans="1:29" x14ac:dyDescent="0.2">
      <c r="A531" s="147">
        <f t="shared" si="8"/>
        <v>0</v>
      </c>
      <c r="B531" s="148">
        <f>IF(Протокол!B483="","",Протокол!B483)</f>
        <v>474</v>
      </c>
      <c r="C531" s="148" t="str">
        <f>IF(Протокол!F483="","",Протокол!C483)</f>
        <v/>
      </c>
      <c r="D531" s="149" t="str">
        <f>IF(Протокол!G483="","",Протокол!G483)</f>
        <v/>
      </c>
      <c r="E531" s="149" t="str">
        <f>IF(Протокол!H483="","",Протокол!H483)</f>
        <v/>
      </c>
      <c r="F531" s="149" t="str">
        <f>IF(Протокол!I483="","",Протокол!I483)</f>
        <v/>
      </c>
      <c r="G531" s="149" t="str">
        <f>IF(Протокол!J483="","",Протокол!J483)</f>
        <v/>
      </c>
      <c r="H531" s="149" t="str">
        <f>IF(Протокол!K483="","",Протокол!K483)</f>
        <v/>
      </c>
      <c r="I531" s="149" t="str">
        <f>IF(Протокол!L483="","",Протокол!L483)</f>
        <v/>
      </c>
      <c r="J531" s="149" t="str">
        <f>IF(Протокол!M483="","",Протокол!M483)</f>
        <v/>
      </c>
      <c r="K531" s="149" t="str">
        <f>IF(Протокол!N483="","",Протокол!N483)</f>
        <v/>
      </c>
      <c r="L531" s="149" t="str">
        <f>IF(Протокол!O483="","",Протокол!O483)</f>
        <v/>
      </c>
      <c r="M531" s="149" t="str">
        <f>IF(Протокол!P483="","",Протокол!P483)</f>
        <v/>
      </c>
      <c r="N531" s="149" t="str">
        <f>IF(Протокол!Q483="","",Протокол!Q483)</f>
        <v/>
      </c>
      <c r="O531" s="149" t="str">
        <f>IF(Протокол!R483="","",Протокол!R483)</f>
        <v/>
      </c>
      <c r="P531" s="149" t="str">
        <f>IF(Протокол!S483="","",Протокол!S483)</f>
        <v/>
      </c>
      <c r="Q531" s="149" t="str">
        <f>IF(Протокол!T483="","",Протокол!T483)</f>
        <v/>
      </c>
      <c r="R531" s="149" t="str">
        <f>IF(Протокол!U483="","",Протокол!U483)</f>
        <v/>
      </c>
      <c r="S531" s="149" t="str">
        <f>IF(Протокол!V483="","",Протокол!V483)</f>
        <v/>
      </c>
      <c r="T531" s="149" t="str">
        <f>IF(Протокол!W483="","",Протокол!W483)</f>
        <v/>
      </c>
      <c r="U531" s="149" t="str">
        <f>IF(Протокол!X483="","",Протокол!X483)</f>
        <v/>
      </c>
      <c r="V531" s="149" t="str">
        <f>IF(Протокол!Y483="","",Протокол!Y483)</f>
        <v/>
      </c>
      <c r="W531" s="149" t="str">
        <f>IF(Протокол!Z483="","",Протокол!Z483)</f>
        <v/>
      </c>
      <c r="X531" s="149" t="str">
        <f>IF(Протокол!AA483="","",Протокол!AA483)</f>
        <v/>
      </c>
      <c r="Y531" s="149" t="str">
        <f>IF(AND(LEN(C531)&gt;0,Z531&gt;0,Z531&lt;21),Протокол!BF483,"")</f>
        <v/>
      </c>
      <c r="Z531" s="147" t="str">
        <f>IF(Протокол!F483="","",Протокол!F483)</f>
        <v/>
      </c>
      <c r="AB531" s="149" t="str">
        <f>IF(Протокол!BD483="","",Протокол!BD483)</f>
        <v/>
      </c>
      <c r="AC531" s="149" t="str">
        <f>IF(Протокол!BE483="","",Протокол!BE483)</f>
        <v/>
      </c>
    </row>
    <row r="532" spans="1:29" x14ac:dyDescent="0.2">
      <c r="A532" s="147">
        <f t="shared" si="8"/>
        <v>0</v>
      </c>
      <c r="B532" s="148">
        <f>IF(Протокол!B484="","",Протокол!B484)</f>
        <v>475</v>
      </c>
      <c r="C532" s="148" t="str">
        <f>IF(Протокол!F484="","",Протокол!C484)</f>
        <v/>
      </c>
      <c r="D532" s="149" t="str">
        <f>IF(Протокол!G484="","",Протокол!G484)</f>
        <v/>
      </c>
      <c r="E532" s="149" t="str">
        <f>IF(Протокол!H484="","",Протокол!H484)</f>
        <v/>
      </c>
      <c r="F532" s="149" t="str">
        <f>IF(Протокол!I484="","",Протокол!I484)</f>
        <v/>
      </c>
      <c r="G532" s="149" t="str">
        <f>IF(Протокол!J484="","",Протокол!J484)</f>
        <v/>
      </c>
      <c r="H532" s="149" t="str">
        <f>IF(Протокол!K484="","",Протокол!K484)</f>
        <v/>
      </c>
      <c r="I532" s="149" t="str">
        <f>IF(Протокол!L484="","",Протокол!L484)</f>
        <v/>
      </c>
      <c r="J532" s="149" t="str">
        <f>IF(Протокол!M484="","",Протокол!M484)</f>
        <v/>
      </c>
      <c r="K532" s="149" t="str">
        <f>IF(Протокол!N484="","",Протокол!N484)</f>
        <v/>
      </c>
      <c r="L532" s="149" t="str">
        <f>IF(Протокол!O484="","",Протокол!O484)</f>
        <v/>
      </c>
      <c r="M532" s="149" t="str">
        <f>IF(Протокол!P484="","",Протокол!P484)</f>
        <v/>
      </c>
      <c r="N532" s="149" t="str">
        <f>IF(Протокол!Q484="","",Протокол!Q484)</f>
        <v/>
      </c>
      <c r="O532" s="149" t="str">
        <f>IF(Протокол!R484="","",Протокол!R484)</f>
        <v/>
      </c>
      <c r="P532" s="149" t="str">
        <f>IF(Протокол!S484="","",Протокол!S484)</f>
        <v/>
      </c>
      <c r="Q532" s="149" t="str">
        <f>IF(Протокол!T484="","",Протокол!T484)</f>
        <v/>
      </c>
      <c r="R532" s="149" t="str">
        <f>IF(Протокол!U484="","",Протокол!U484)</f>
        <v/>
      </c>
      <c r="S532" s="149" t="str">
        <f>IF(Протокол!V484="","",Протокол!V484)</f>
        <v/>
      </c>
      <c r="T532" s="149" t="str">
        <f>IF(Протокол!W484="","",Протокол!W484)</f>
        <v/>
      </c>
      <c r="U532" s="149" t="str">
        <f>IF(Протокол!X484="","",Протокол!X484)</f>
        <v/>
      </c>
      <c r="V532" s="149" t="str">
        <f>IF(Протокол!Y484="","",Протокол!Y484)</f>
        <v/>
      </c>
      <c r="W532" s="149" t="str">
        <f>IF(Протокол!Z484="","",Протокол!Z484)</f>
        <v/>
      </c>
      <c r="X532" s="149" t="str">
        <f>IF(Протокол!AA484="","",Протокол!AA484)</f>
        <v/>
      </c>
      <c r="Y532" s="149" t="str">
        <f>IF(AND(LEN(C532)&gt;0,Z532&gt;0,Z532&lt;21),Протокол!BF484,"")</f>
        <v/>
      </c>
      <c r="Z532" s="147" t="str">
        <f>IF(Протокол!F484="","",Протокол!F484)</f>
        <v/>
      </c>
      <c r="AB532" s="149" t="str">
        <f>IF(Протокол!BD484="","",Протокол!BD484)</f>
        <v/>
      </c>
      <c r="AC532" s="149" t="str">
        <f>IF(Протокол!BE484="","",Протокол!BE484)</f>
        <v/>
      </c>
    </row>
    <row r="533" spans="1:29" x14ac:dyDescent="0.2">
      <c r="A533" s="147">
        <f t="shared" si="8"/>
        <v>0</v>
      </c>
      <c r="B533" s="148">
        <f>IF(Протокол!B485="","",Протокол!B485)</f>
        <v>476</v>
      </c>
      <c r="C533" s="148" t="str">
        <f>IF(Протокол!F485="","",Протокол!C485)</f>
        <v/>
      </c>
      <c r="D533" s="149" t="str">
        <f>IF(Протокол!G485="","",Протокол!G485)</f>
        <v/>
      </c>
      <c r="E533" s="149" t="str">
        <f>IF(Протокол!H485="","",Протокол!H485)</f>
        <v/>
      </c>
      <c r="F533" s="149" t="str">
        <f>IF(Протокол!I485="","",Протокол!I485)</f>
        <v/>
      </c>
      <c r="G533" s="149" t="str">
        <f>IF(Протокол!J485="","",Протокол!J485)</f>
        <v/>
      </c>
      <c r="H533" s="149" t="str">
        <f>IF(Протокол!K485="","",Протокол!K485)</f>
        <v/>
      </c>
      <c r="I533" s="149" t="str">
        <f>IF(Протокол!L485="","",Протокол!L485)</f>
        <v/>
      </c>
      <c r="J533" s="149" t="str">
        <f>IF(Протокол!M485="","",Протокол!M485)</f>
        <v/>
      </c>
      <c r="K533" s="149" t="str">
        <f>IF(Протокол!N485="","",Протокол!N485)</f>
        <v/>
      </c>
      <c r="L533" s="149" t="str">
        <f>IF(Протокол!O485="","",Протокол!O485)</f>
        <v/>
      </c>
      <c r="M533" s="149" t="str">
        <f>IF(Протокол!P485="","",Протокол!P485)</f>
        <v/>
      </c>
      <c r="N533" s="149" t="str">
        <f>IF(Протокол!Q485="","",Протокол!Q485)</f>
        <v/>
      </c>
      <c r="O533" s="149" t="str">
        <f>IF(Протокол!R485="","",Протокол!R485)</f>
        <v/>
      </c>
      <c r="P533" s="149" t="str">
        <f>IF(Протокол!S485="","",Протокол!S485)</f>
        <v/>
      </c>
      <c r="Q533" s="149" t="str">
        <f>IF(Протокол!T485="","",Протокол!T485)</f>
        <v/>
      </c>
      <c r="R533" s="149" t="str">
        <f>IF(Протокол!U485="","",Протокол!U485)</f>
        <v/>
      </c>
      <c r="S533" s="149" t="str">
        <f>IF(Протокол!V485="","",Протокол!V485)</f>
        <v/>
      </c>
      <c r="T533" s="149" t="str">
        <f>IF(Протокол!W485="","",Протокол!W485)</f>
        <v/>
      </c>
      <c r="U533" s="149" t="str">
        <f>IF(Протокол!X485="","",Протокол!X485)</f>
        <v/>
      </c>
      <c r="V533" s="149" t="str">
        <f>IF(Протокол!Y485="","",Протокол!Y485)</f>
        <v/>
      </c>
      <c r="W533" s="149" t="str">
        <f>IF(Протокол!Z485="","",Протокол!Z485)</f>
        <v/>
      </c>
      <c r="X533" s="149" t="str">
        <f>IF(Протокол!AA485="","",Протокол!AA485)</f>
        <v/>
      </c>
      <c r="Y533" s="149" t="str">
        <f>IF(AND(LEN(C533)&gt;0,Z533&gt;0,Z533&lt;21),Протокол!BF485,"")</f>
        <v/>
      </c>
      <c r="Z533" s="147" t="str">
        <f>IF(Протокол!F485="","",Протокол!F485)</f>
        <v/>
      </c>
      <c r="AB533" s="149" t="str">
        <f>IF(Протокол!BD485="","",Протокол!BD485)</f>
        <v/>
      </c>
      <c r="AC533" s="149" t="str">
        <f>IF(Протокол!BE485="","",Протокол!BE485)</f>
        <v/>
      </c>
    </row>
    <row r="534" spans="1:29" x14ac:dyDescent="0.2">
      <c r="A534" s="147">
        <f t="shared" si="8"/>
        <v>0</v>
      </c>
      <c r="B534" s="148">
        <f>IF(Протокол!B486="","",Протокол!B486)</f>
        <v>477</v>
      </c>
      <c r="C534" s="148" t="str">
        <f>IF(Протокол!F486="","",Протокол!C486)</f>
        <v/>
      </c>
      <c r="D534" s="149" t="str">
        <f>IF(Протокол!G486="","",Протокол!G486)</f>
        <v/>
      </c>
      <c r="E534" s="149" t="str">
        <f>IF(Протокол!H486="","",Протокол!H486)</f>
        <v/>
      </c>
      <c r="F534" s="149" t="str">
        <f>IF(Протокол!I486="","",Протокол!I486)</f>
        <v/>
      </c>
      <c r="G534" s="149" t="str">
        <f>IF(Протокол!J486="","",Протокол!J486)</f>
        <v/>
      </c>
      <c r="H534" s="149" t="str">
        <f>IF(Протокол!K486="","",Протокол!K486)</f>
        <v/>
      </c>
      <c r="I534" s="149" t="str">
        <f>IF(Протокол!L486="","",Протокол!L486)</f>
        <v/>
      </c>
      <c r="J534" s="149" t="str">
        <f>IF(Протокол!M486="","",Протокол!M486)</f>
        <v/>
      </c>
      <c r="K534" s="149" t="str">
        <f>IF(Протокол!N486="","",Протокол!N486)</f>
        <v/>
      </c>
      <c r="L534" s="149" t="str">
        <f>IF(Протокол!O486="","",Протокол!O486)</f>
        <v/>
      </c>
      <c r="M534" s="149" t="str">
        <f>IF(Протокол!P486="","",Протокол!P486)</f>
        <v/>
      </c>
      <c r="N534" s="149" t="str">
        <f>IF(Протокол!Q486="","",Протокол!Q486)</f>
        <v/>
      </c>
      <c r="O534" s="149" t="str">
        <f>IF(Протокол!R486="","",Протокол!R486)</f>
        <v/>
      </c>
      <c r="P534" s="149" t="str">
        <f>IF(Протокол!S486="","",Протокол!S486)</f>
        <v/>
      </c>
      <c r="Q534" s="149" t="str">
        <f>IF(Протокол!T486="","",Протокол!T486)</f>
        <v/>
      </c>
      <c r="R534" s="149" t="str">
        <f>IF(Протокол!U486="","",Протокол!U486)</f>
        <v/>
      </c>
      <c r="S534" s="149" t="str">
        <f>IF(Протокол!V486="","",Протокол!V486)</f>
        <v/>
      </c>
      <c r="T534" s="149" t="str">
        <f>IF(Протокол!W486="","",Протокол!W486)</f>
        <v/>
      </c>
      <c r="U534" s="149" t="str">
        <f>IF(Протокол!X486="","",Протокол!X486)</f>
        <v/>
      </c>
      <c r="V534" s="149" t="str">
        <f>IF(Протокол!Y486="","",Протокол!Y486)</f>
        <v/>
      </c>
      <c r="W534" s="149" t="str">
        <f>IF(Протокол!Z486="","",Протокол!Z486)</f>
        <v/>
      </c>
      <c r="X534" s="149" t="str">
        <f>IF(Протокол!AA486="","",Протокол!AA486)</f>
        <v/>
      </c>
      <c r="Y534" s="149" t="str">
        <f>IF(AND(LEN(C534)&gt;0,Z534&gt;0,Z534&lt;21),Протокол!BF486,"")</f>
        <v/>
      </c>
      <c r="Z534" s="147" t="str">
        <f>IF(Протокол!F486="","",Протокол!F486)</f>
        <v/>
      </c>
      <c r="AB534" s="149" t="str">
        <f>IF(Протокол!BD486="","",Протокол!BD486)</f>
        <v/>
      </c>
      <c r="AC534" s="149" t="str">
        <f>IF(Протокол!BE486="","",Протокол!BE486)</f>
        <v/>
      </c>
    </row>
    <row r="535" spans="1:29" x14ac:dyDescent="0.2">
      <c r="A535" s="147">
        <f t="shared" si="8"/>
        <v>0</v>
      </c>
      <c r="B535" s="148">
        <f>IF(Протокол!B487="","",Протокол!B487)</f>
        <v>478</v>
      </c>
      <c r="C535" s="148" t="str">
        <f>IF(Протокол!F487="","",Протокол!C487)</f>
        <v/>
      </c>
      <c r="D535" s="149" t="str">
        <f>IF(Протокол!G487="","",Протокол!G487)</f>
        <v/>
      </c>
      <c r="E535" s="149" t="str">
        <f>IF(Протокол!H487="","",Протокол!H487)</f>
        <v/>
      </c>
      <c r="F535" s="149" t="str">
        <f>IF(Протокол!I487="","",Протокол!I487)</f>
        <v/>
      </c>
      <c r="G535" s="149" t="str">
        <f>IF(Протокол!J487="","",Протокол!J487)</f>
        <v/>
      </c>
      <c r="H535" s="149" t="str">
        <f>IF(Протокол!K487="","",Протокол!K487)</f>
        <v/>
      </c>
      <c r="I535" s="149" t="str">
        <f>IF(Протокол!L487="","",Протокол!L487)</f>
        <v/>
      </c>
      <c r="J535" s="149" t="str">
        <f>IF(Протокол!M487="","",Протокол!M487)</f>
        <v/>
      </c>
      <c r="K535" s="149" t="str">
        <f>IF(Протокол!N487="","",Протокол!N487)</f>
        <v/>
      </c>
      <c r="L535" s="149" t="str">
        <f>IF(Протокол!O487="","",Протокол!O487)</f>
        <v/>
      </c>
      <c r="M535" s="149" t="str">
        <f>IF(Протокол!P487="","",Протокол!P487)</f>
        <v/>
      </c>
      <c r="N535" s="149" t="str">
        <f>IF(Протокол!Q487="","",Протокол!Q487)</f>
        <v/>
      </c>
      <c r="O535" s="149" t="str">
        <f>IF(Протокол!R487="","",Протокол!R487)</f>
        <v/>
      </c>
      <c r="P535" s="149" t="str">
        <f>IF(Протокол!S487="","",Протокол!S487)</f>
        <v/>
      </c>
      <c r="Q535" s="149" t="str">
        <f>IF(Протокол!T487="","",Протокол!T487)</f>
        <v/>
      </c>
      <c r="R535" s="149" t="str">
        <f>IF(Протокол!U487="","",Протокол!U487)</f>
        <v/>
      </c>
      <c r="S535" s="149" t="str">
        <f>IF(Протокол!V487="","",Протокол!V487)</f>
        <v/>
      </c>
      <c r="T535" s="149" t="str">
        <f>IF(Протокол!W487="","",Протокол!W487)</f>
        <v/>
      </c>
      <c r="U535" s="149" t="str">
        <f>IF(Протокол!X487="","",Протокол!X487)</f>
        <v/>
      </c>
      <c r="V535" s="149" t="str">
        <f>IF(Протокол!Y487="","",Протокол!Y487)</f>
        <v/>
      </c>
      <c r="W535" s="149" t="str">
        <f>IF(Протокол!Z487="","",Протокол!Z487)</f>
        <v/>
      </c>
      <c r="X535" s="149" t="str">
        <f>IF(Протокол!AA487="","",Протокол!AA487)</f>
        <v/>
      </c>
      <c r="Y535" s="149" t="str">
        <f>IF(AND(LEN(C535)&gt;0,Z535&gt;0,Z535&lt;21),Протокол!BF487,"")</f>
        <v/>
      </c>
      <c r="Z535" s="147" t="str">
        <f>IF(Протокол!F487="","",Протокол!F487)</f>
        <v/>
      </c>
      <c r="AB535" s="149" t="str">
        <f>IF(Протокол!BD487="","",Протокол!BD487)</f>
        <v/>
      </c>
      <c r="AC535" s="149" t="str">
        <f>IF(Протокол!BE487="","",Протокол!BE487)</f>
        <v/>
      </c>
    </row>
    <row r="536" spans="1:29" x14ac:dyDescent="0.2">
      <c r="A536" s="147">
        <f t="shared" si="8"/>
        <v>0</v>
      </c>
      <c r="B536" s="148">
        <f>IF(Протокол!B488="","",Протокол!B488)</f>
        <v>479</v>
      </c>
      <c r="C536" s="148" t="str">
        <f>IF(Протокол!F488="","",Протокол!C488)</f>
        <v/>
      </c>
      <c r="D536" s="149" t="str">
        <f>IF(Протокол!G488="","",Протокол!G488)</f>
        <v/>
      </c>
      <c r="E536" s="149" t="str">
        <f>IF(Протокол!H488="","",Протокол!H488)</f>
        <v/>
      </c>
      <c r="F536" s="149" t="str">
        <f>IF(Протокол!I488="","",Протокол!I488)</f>
        <v/>
      </c>
      <c r="G536" s="149" t="str">
        <f>IF(Протокол!J488="","",Протокол!J488)</f>
        <v/>
      </c>
      <c r="H536" s="149" t="str">
        <f>IF(Протокол!K488="","",Протокол!K488)</f>
        <v/>
      </c>
      <c r="I536" s="149" t="str">
        <f>IF(Протокол!L488="","",Протокол!L488)</f>
        <v/>
      </c>
      <c r="J536" s="149" t="str">
        <f>IF(Протокол!M488="","",Протокол!M488)</f>
        <v/>
      </c>
      <c r="K536" s="149" t="str">
        <f>IF(Протокол!N488="","",Протокол!N488)</f>
        <v/>
      </c>
      <c r="L536" s="149" t="str">
        <f>IF(Протокол!O488="","",Протокол!O488)</f>
        <v/>
      </c>
      <c r="M536" s="149" t="str">
        <f>IF(Протокол!P488="","",Протокол!P488)</f>
        <v/>
      </c>
      <c r="N536" s="149" t="str">
        <f>IF(Протокол!Q488="","",Протокол!Q488)</f>
        <v/>
      </c>
      <c r="O536" s="149" t="str">
        <f>IF(Протокол!R488="","",Протокол!R488)</f>
        <v/>
      </c>
      <c r="P536" s="149" t="str">
        <f>IF(Протокол!S488="","",Протокол!S488)</f>
        <v/>
      </c>
      <c r="Q536" s="149" t="str">
        <f>IF(Протокол!T488="","",Протокол!T488)</f>
        <v/>
      </c>
      <c r="R536" s="149" t="str">
        <f>IF(Протокол!U488="","",Протокол!U488)</f>
        <v/>
      </c>
      <c r="S536" s="149" t="str">
        <f>IF(Протокол!V488="","",Протокол!V488)</f>
        <v/>
      </c>
      <c r="T536" s="149" t="str">
        <f>IF(Протокол!W488="","",Протокол!W488)</f>
        <v/>
      </c>
      <c r="U536" s="149" t="str">
        <f>IF(Протокол!X488="","",Протокол!X488)</f>
        <v/>
      </c>
      <c r="V536" s="149" t="str">
        <f>IF(Протокол!Y488="","",Протокол!Y488)</f>
        <v/>
      </c>
      <c r="W536" s="149" t="str">
        <f>IF(Протокол!Z488="","",Протокол!Z488)</f>
        <v/>
      </c>
      <c r="X536" s="149" t="str">
        <f>IF(Протокол!AA488="","",Протокол!AA488)</f>
        <v/>
      </c>
      <c r="Y536" s="149" t="str">
        <f>IF(AND(LEN(C536)&gt;0,Z536&gt;0,Z536&lt;21),Протокол!BF488,"")</f>
        <v/>
      </c>
      <c r="Z536" s="147" t="str">
        <f>IF(Протокол!F488="","",Протокол!F488)</f>
        <v/>
      </c>
      <c r="AB536" s="149" t="str">
        <f>IF(Протокол!BD488="","",Протокол!BD488)</f>
        <v/>
      </c>
      <c r="AC536" s="149" t="str">
        <f>IF(Протокол!BE488="","",Протокол!BE488)</f>
        <v/>
      </c>
    </row>
    <row r="537" spans="1:29" x14ac:dyDescent="0.2">
      <c r="A537" s="147">
        <f t="shared" si="8"/>
        <v>0</v>
      </c>
      <c r="B537" s="148">
        <f>IF(Протокол!B489="","",Протокол!B489)</f>
        <v>480</v>
      </c>
      <c r="C537" s="148" t="str">
        <f>IF(Протокол!F489="","",Протокол!C489)</f>
        <v/>
      </c>
      <c r="D537" s="149" t="str">
        <f>IF(Протокол!G489="","",Протокол!G489)</f>
        <v/>
      </c>
      <c r="E537" s="149" t="str">
        <f>IF(Протокол!H489="","",Протокол!H489)</f>
        <v/>
      </c>
      <c r="F537" s="149" t="str">
        <f>IF(Протокол!I489="","",Протокол!I489)</f>
        <v/>
      </c>
      <c r="G537" s="149" t="str">
        <f>IF(Протокол!J489="","",Протокол!J489)</f>
        <v/>
      </c>
      <c r="H537" s="149" t="str">
        <f>IF(Протокол!K489="","",Протокол!K489)</f>
        <v/>
      </c>
      <c r="I537" s="149" t="str">
        <f>IF(Протокол!L489="","",Протокол!L489)</f>
        <v/>
      </c>
      <c r="J537" s="149" t="str">
        <f>IF(Протокол!M489="","",Протокол!M489)</f>
        <v/>
      </c>
      <c r="K537" s="149" t="str">
        <f>IF(Протокол!N489="","",Протокол!N489)</f>
        <v/>
      </c>
      <c r="L537" s="149" t="str">
        <f>IF(Протокол!O489="","",Протокол!O489)</f>
        <v/>
      </c>
      <c r="M537" s="149" t="str">
        <f>IF(Протокол!P489="","",Протокол!P489)</f>
        <v/>
      </c>
      <c r="N537" s="149" t="str">
        <f>IF(Протокол!Q489="","",Протокол!Q489)</f>
        <v/>
      </c>
      <c r="O537" s="149" t="str">
        <f>IF(Протокол!R489="","",Протокол!R489)</f>
        <v/>
      </c>
      <c r="P537" s="149" t="str">
        <f>IF(Протокол!S489="","",Протокол!S489)</f>
        <v/>
      </c>
      <c r="Q537" s="149" t="str">
        <f>IF(Протокол!T489="","",Протокол!T489)</f>
        <v/>
      </c>
      <c r="R537" s="149" t="str">
        <f>IF(Протокол!U489="","",Протокол!U489)</f>
        <v/>
      </c>
      <c r="S537" s="149" t="str">
        <f>IF(Протокол!V489="","",Протокол!V489)</f>
        <v/>
      </c>
      <c r="T537" s="149" t="str">
        <f>IF(Протокол!W489="","",Протокол!W489)</f>
        <v/>
      </c>
      <c r="U537" s="149" t="str">
        <f>IF(Протокол!X489="","",Протокол!X489)</f>
        <v/>
      </c>
      <c r="V537" s="149" t="str">
        <f>IF(Протокол!Y489="","",Протокол!Y489)</f>
        <v/>
      </c>
      <c r="W537" s="149" t="str">
        <f>IF(Протокол!Z489="","",Протокол!Z489)</f>
        <v/>
      </c>
      <c r="X537" s="149" t="str">
        <f>IF(Протокол!AA489="","",Протокол!AA489)</f>
        <v/>
      </c>
      <c r="Y537" s="149" t="str">
        <f>IF(AND(LEN(C537)&gt;0,Z537&gt;0,Z537&lt;21),Протокол!BF489,"")</f>
        <v/>
      </c>
      <c r="Z537" s="147" t="str">
        <f>IF(Протокол!F489="","",Протокол!F489)</f>
        <v/>
      </c>
      <c r="AB537" s="149" t="str">
        <f>IF(Протокол!BD489="","",Протокол!BD489)</f>
        <v/>
      </c>
      <c r="AC537" s="149" t="str">
        <f>IF(Протокол!BE489="","",Протокол!BE489)</f>
        <v/>
      </c>
    </row>
    <row r="538" spans="1:29" x14ac:dyDescent="0.2">
      <c r="A538" s="147">
        <f t="shared" si="8"/>
        <v>0</v>
      </c>
      <c r="B538" s="148">
        <f>IF(Протокол!B490="","",Протокол!B490)</f>
        <v>481</v>
      </c>
      <c r="C538" s="148" t="str">
        <f>IF(Протокол!F490="","",Протокол!C490)</f>
        <v/>
      </c>
      <c r="D538" s="149" t="str">
        <f>IF(Протокол!G490="","",Протокол!G490)</f>
        <v/>
      </c>
      <c r="E538" s="149" t="str">
        <f>IF(Протокол!H490="","",Протокол!H490)</f>
        <v/>
      </c>
      <c r="F538" s="149" t="str">
        <f>IF(Протокол!I490="","",Протокол!I490)</f>
        <v/>
      </c>
      <c r="G538" s="149" t="str">
        <f>IF(Протокол!J490="","",Протокол!J490)</f>
        <v/>
      </c>
      <c r="H538" s="149" t="str">
        <f>IF(Протокол!K490="","",Протокол!K490)</f>
        <v/>
      </c>
      <c r="I538" s="149" t="str">
        <f>IF(Протокол!L490="","",Протокол!L490)</f>
        <v/>
      </c>
      <c r="J538" s="149" t="str">
        <f>IF(Протокол!M490="","",Протокол!M490)</f>
        <v/>
      </c>
      <c r="K538" s="149" t="str">
        <f>IF(Протокол!N490="","",Протокол!N490)</f>
        <v/>
      </c>
      <c r="L538" s="149" t="str">
        <f>IF(Протокол!O490="","",Протокол!O490)</f>
        <v/>
      </c>
      <c r="M538" s="149" t="str">
        <f>IF(Протокол!P490="","",Протокол!P490)</f>
        <v/>
      </c>
      <c r="N538" s="149" t="str">
        <f>IF(Протокол!Q490="","",Протокол!Q490)</f>
        <v/>
      </c>
      <c r="O538" s="149" t="str">
        <f>IF(Протокол!R490="","",Протокол!R490)</f>
        <v/>
      </c>
      <c r="P538" s="149" t="str">
        <f>IF(Протокол!S490="","",Протокол!S490)</f>
        <v/>
      </c>
      <c r="Q538" s="149" t="str">
        <f>IF(Протокол!T490="","",Протокол!T490)</f>
        <v/>
      </c>
      <c r="R538" s="149" t="str">
        <f>IF(Протокол!U490="","",Протокол!U490)</f>
        <v/>
      </c>
      <c r="S538" s="149" t="str">
        <f>IF(Протокол!V490="","",Протокол!V490)</f>
        <v/>
      </c>
      <c r="T538" s="149" t="str">
        <f>IF(Протокол!W490="","",Протокол!W490)</f>
        <v/>
      </c>
      <c r="U538" s="149" t="str">
        <f>IF(Протокол!X490="","",Протокол!X490)</f>
        <v/>
      </c>
      <c r="V538" s="149" t="str">
        <f>IF(Протокол!Y490="","",Протокол!Y490)</f>
        <v/>
      </c>
      <c r="W538" s="149" t="str">
        <f>IF(Протокол!Z490="","",Протокол!Z490)</f>
        <v/>
      </c>
      <c r="X538" s="149" t="str">
        <f>IF(Протокол!AA490="","",Протокол!AA490)</f>
        <v/>
      </c>
      <c r="Y538" s="149" t="str">
        <f>IF(AND(LEN(C538)&gt;0,Z538&gt;0,Z538&lt;21),Протокол!BF490,"")</f>
        <v/>
      </c>
      <c r="Z538" s="147" t="str">
        <f>IF(Протокол!F490="","",Протокол!F490)</f>
        <v/>
      </c>
      <c r="AB538" s="149" t="str">
        <f>IF(Протокол!BD490="","",Протокол!BD490)</f>
        <v/>
      </c>
      <c r="AC538" s="149" t="str">
        <f>IF(Протокол!BE490="","",Протокол!BE490)</f>
        <v/>
      </c>
    </row>
    <row r="539" spans="1:29" x14ac:dyDescent="0.2">
      <c r="A539" s="147">
        <f t="shared" si="8"/>
        <v>0</v>
      </c>
      <c r="B539" s="148">
        <f>IF(Протокол!B491="","",Протокол!B491)</f>
        <v>482</v>
      </c>
      <c r="C539" s="148" t="str">
        <f>IF(Протокол!F491="","",Протокол!C491)</f>
        <v/>
      </c>
      <c r="D539" s="149" t="str">
        <f>IF(Протокол!G491="","",Протокол!G491)</f>
        <v/>
      </c>
      <c r="E539" s="149" t="str">
        <f>IF(Протокол!H491="","",Протокол!H491)</f>
        <v/>
      </c>
      <c r="F539" s="149" t="str">
        <f>IF(Протокол!I491="","",Протокол!I491)</f>
        <v/>
      </c>
      <c r="G539" s="149" t="str">
        <f>IF(Протокол!J491="","",Протокол!J491)</f>
        <v/>
      </c>
      <c r="H539" s="149" t="str">
        <f>IF(Протокол!K491="","",Протокол!K491)</f>
        <v/>
      </c>
      <c r="I539" s="149" t="str">
        <f>IF(Протокол!L491="","",Протокол!L491)</f>
        <v/>
      </c>
      <c r="J539" s="149" t="str">
        <f>IF(Протокол!M491="","",Протокол!M491)</f>
        <v/>
      </c>
      <c r="K539" s="149" t="str">
        <f>IF(Протокол!N491="","",Протокол!N491)</f>
        <v/>
      </c>
      <c r="L539" s="149" t="str">
        <f>IF(Протокол!O491="","",Протокол!O491)</f>
        <v/>
      </c>
      <c r="M539" s="149" t="str">
        <f>IF(Протокол!P491="","",Протокол!P491)</f>
        <v/>
      </c>
      <c r="N539" s="149" t="str">
        <f>IF(Протокол!Q491="","",Протокол!Q491)</f>
        <v/>
      </c>
      <c r="O539" s="149" t="str">
        <f>IF(Протокол!R491="","",Протокол!R491)</f>
        <v/>
      </c>
      <c r="P539" s="149" t="str">
        <f>IF(Протокол!S491="","",Протокол!S491)</f>
        <v/>
      </c>
      <c r="Q539" s="149" t="str">
        <f>IF(Протокол!T491="","",Протокол!T491)</f>
        <v/>
      </c>
      <c r="R539" s="149" t="str">
        <f>IF(Протокол!U491="","",Протокол!U491)</f>
        <v/>
      </c>
      <c r="S539" s="149" t="str">
        <f>IF(Протокол!V491="","",Протокол!V491)</f>
        <v/>
      </c>
      <c r="T539" s="149" t="str">
        <f>IF(Протокол!W491="","",Протокол!W491)</f>
        <v/>
      </c>
      <c r="U539" s="149" t="str">
        <f>IF(Протокол!X491="","",Протокол!X491)</f>
        <v/>
      </c>
      <c r="V539" s="149" t="str">
        <f>IF(Протокол!Y491="","",Протокол!Y491)</f>
        <v/>
      </c>
      <c r="W539" s="149" t="str">
        <f>IF(Протокол!Z491="","",Протокол!Z491)</f>
        <v/>
      </c>
      <c r="X539" s="149" t="str">
        <f>IF(Протокол!AA491="","",Протокол!AA491)</f>
        <v/>
      </c>
      <c r="Y539" s="149" t="str">
        <f>IF(AND(LEN(C539)&gt;0,Z539&gt;0,Z539&lt;21),Протокол!BF491,"")</f>
        <v/>
      </c>
      <c r="Z539" s="147" t="str">
        <f>IF(Протокол!F491="","",Протокол!F491)</f>
        <v/>
      </c>
      <c r="AB539" s="149" t="str">
        <f>IF(Протокол!BD491="","",Протокол!BD491)</f>
        <v/>
      </c>
      <c r="AC539" s="149" t="str">
        <f>IF(Протокол!BE491="","",Протокол!BE491)</f>
        <v/>
      </c>
    </row>
    <row r="540" spans="1:29" x14ac:dyDescent="0.2">
      <c r="A540" s="147">
        <f t="shared" si="8"/>
        <v>0</v>
      </c>
      <c r="B540" s="148">
        <f>IF(Протокол!B492="","",Протокол!B492)</f>
        <v>483</v>
      </c>
      <c r="C540" s="148" t="str">
        <f>IF(Протокол!F492="","",Протокол!C492)</f>
        <v/>
      </c>
      <c r="D540" s="149" t="str">
        <f>IF(Протокол!G492="","",Протокол!G492)</f>
        <v/>
      </c>
      <c r="E540" s="149" t="str">
        <f>IF(Протокол!H492="","",Протокол!H492)</f>
        <v/>
      </c>
      <c r="F540" s="149" t="str">
        <f>IF(Протокол!I492="","",Протокол!I492)</f>
        <v/>
      </c>
      <c r="G540" s="149" t="str">
        <f>IF(Протокол!J492="","",Протокол!J492)</f>
        <v/>
      </c>
      <c r="H540" s="149" t="str">
        <f>IF(Протокол!K492="","",Протокол!K492)</f>
        <v/>
      </c>
      <c r="I540" s="149" t="str">
        <f>IF(Протокол!L492="","",Протокол!L492)</f>
        <v/>
      </c>
      <c r="J540" s="149" t="str">
        <f>IF(Протокол!M492="","",Протокол!M492)</f>
        <v/>
      </c>
      <c r="K540" s="149" t="str">
        <f>IF(Протокол!N492="","",Протокол!N492)</f>
        <v/>
      </c>
      <c r="L540" s="149" t="str">
        <f>IF(Протокол!O492="","",Протокол!O492)</f>
        <v/>
      </c>
      <c r="M540" s="149" t="str">
        <f>IF(Протокол!P492="","",Протокол!P492)</f>
        <v/>
      </c>
      <c r="N540" s="149" t="str">
        <f>IF(Протокол!Q492="","",Протокол!Q492)</f>
        <v/>
      </c>
      <c r="O540" s="149" t="str">
        <f>IF(Протокол!R492="","",Протокол!R492)</f>
        <v/>
      </c>
      <c r="P540" s="149" t="str">
        <f>IF(Протокол!S492="","",Протокол!S492)</f>
        <v/>
      </c>
      <c r="Q540" s="149" t="str">
        <f>IF(Протокол!T492="","",Протокол!T492)</f>
        <v/>
      </c>
      <c r="R540" s="149" t="str">
        <f>IF(Протокол!U492="","",Протокол!U492)</f>
        <v/>
      </c>
      <c r="S540" s="149" t="str">
        <f>IF(Протокол!V492="","",Протокол!V492)</f>
        <v/>
      </c>
      <c r="T540" s="149" t="str">
        <f>IF(Протокол!W492="","",Протокол!W492)</f>
        <v/>
      </c>
      <c r="U540" s="149" t="str">
        <f>IF(Протокол!X492="","",Протокол!X492)</f>
        <v/>
      </c>
      <c r="V540" s="149" t="str">
        <f>IF(Протокол!Y492="","",Протокол!Y492)</f>
        <v/>
      </c>
      <c r="W540" s="149" t="str">
        <f>IF(Протокол!Z492="","",Протокол!Z492)</f>
        <v/>
      </c>
      <c r="X540" s="149" t="str">
        <f>IF(Протокол!AA492="","",Протокол!AA492)</f>
        <v/>
      </c>
      <c r="Y540" s="149" t="str">
        <f>IF(AND(LEN(C540)&gt;0,Z540&gt;0,Z540&lt;21),Протокол!BF492,"")</f>
        <v/>
      </c>
      <c r="Z540" s="147" t="str">
        <f>IF(Протокол!F492="","",Протокол!F492)</f>
        <v/>
      </c>
      <c r="AB540" s="149" t="str">
        <f>IF(Протокол!BD492="","",Протокол!BD492)</f>
        <v/>
      </c>
      <c r="AC540" s="149" t="str">
        <f>IF(Протокол!BE492="","",Протокол!BE492)</f>
        <v/>
      </c>
    </row>
    <row r="541" spans="1:29" x14ac:dyDescent="0.2">
      <c r="A541" s="147">
        <f t="shared" si="8"/>
        <v>0</v>
      </c>
      <c r="B541" s="148">
        <f>IF(Протокол!B493="","",Протокол!B493)</f>
        <v>484</v>
      </c>
      <c r="C541" s="148" t="str">
        <f>IF(Протокол!F493="","",Протокол!C493)</f>
        <v/>
      </c>
      <c r="D541" s="149" t="str">
        <f>IF(Протокол!G493="","",Протокол!G493)</f>
        <v/>
      </c>
      <c r="E541" s="149" t="str">
        <f>IF(Протокол!H493="","",Протокол!H493)</f>
        <v/>
      </c>
      <c r="F541" s="149" t="str">
        <f>IF(Протокол!I493="","",Протокол!I493)</f>
        <v/>
      </c>
      <c r="G541" s="149" t="str">
        <f>IF(Протокол!J493="","",Протокол!J493)</f>
        <v/>
      </c>
      <c r="H541" s="149" t="str">
        <f>IF(Протокол!K493="","",Протокол!K493)</f>
        <v/>
      </c>
      <c r="I541" s="149" t="str">
        <f>IF(Протокол!L493="","",Протокол!L493)</f>
        <v/>
      </c>
      <c r="J541" s="149" t="str">
        <f>IF(Протокол!M493="","",Протокол!M493)</f>
        <v/>
      </c>
      <c r="K541" s="149" t="str">
        <f>IF(Протокол!N493="","",Протокол!N493)</f>
        <v/>
      </c>
      <c r="L541" s="149" t="str">
        <f>IF(Протокол!O493="","",Протокол!O493)</f>
        <v/>
      </c>
      <c r="M541" s="149" t="str">
        <f>IF(Протокол!P493="","",Протокол!P493)</f>
        <v/>
      </c>
      <c r="N541" s="149" t="str">
        <f>IF(Протокол!Q493="","",Протокол!Q493)</f>
        <v/>
      </c>
      <c r="O541" s="149" t="str">
        <f>IF(Протокол!R493="","",Протокол!R493)</f>
        <v/>
      </c>
      <c r="P541" s="149" t="str">
        <f>IF(Протокол!S493="","",Протокол!S493)</f>
        <v/>
      </c>
      <c r="Q541" s="149" t="str">
        <f>IF(Протокол!T493="","",Протокол!T493)</f>
        <v/>
      </c>
      <c r="R541" s="149" t="str">
        <f>IF(Протокол!U493="","",Протокол!U493)</f>
        <v/>
      </c>
      <c r="S541" s="149" t="str">
        <f>IF(Протокол!V493="","",Протокол!V493)</f>
        <v/>
      </c>
      <c r="T541" s="149" t="str">
        <f>IF(Протокол!W493="","",Протокол!W493)</f>
        <v/>
      </c>
      <c r="U541" s="149" t="str">
        <f>IF(Протокол!X493="","",Протокол!X493)</f>
        <v/>
      </c>
      <c r="V541" s="149" t="str">
        <f>IF(Протокол!Y493="","",Протокол!Y493)</f>
        <v/>
      </c>
      <c r="W541" s="149" t="str">
        <f>IF(Протокол!Z493="","",Протокол!Z493)</f>
        <v/>
      </c>
      <c r="X541" s="149" t="str">
        <f>IF(Протокол!AA493="","",Протокол!AA493)</f>
        <v/>
      </c>
      <c r="Y541" s="149" t="str">
        <f>IF(AND(LEN(C541)&gt;0,Z541&gt;0,Z541&lt;21),Протокол!BF493,"")</f>
        <v/>
      </c>
      <c r="Z541" s="147" t="str">
        <f>IF(Протокол!F493="","",Протокол!F493)</f>
        <v/>
      </c>
      <c r="AB541" s="149" t="str">
        <f>IF(Протокол!BD493="","",Протокол!BD493)</f>
        <v/>
      </c>
      <c r="AC541" s="149" t="str">
        <f>IF(Протокол!BE493="","",Протокол!BE493)</f>
        <v/>
      </c>
    </row>
    <row r="542" spans="1:29" x14ac:dyDescent="0.2">
      <c r="A542" s="147">
        <f t="shared" si="8"/>
        <v>0</v>
      </c>
      <c r="B542" s="148">
        <f>IF(Протокол!B494="","",Протокол!B494)</f>
        <v>485</v>
      </c>
      <c r="C542" s="148" t="str">
        <f>IF(Протокол!F494="","",Протокол!C494)</f>
        <v/>
      </c>
      <c r="D542" s="149" t="str">
        <f>IF(Протокол!G494="","",Протокол!G494)</f>
        <v/>
      </c>
      <c r="E542" s="149" t="str">
        <f>IF(Протокол!H494="","",Протокол!H494)</f>
        <v/>
      </c>
      <c r="F542" s="149" t="str">
        <f>IF(Протокол!I494="","",Протокол!I494)</f>
        <v/>
      </c>
      <c r="G542" s="149" t="str">
        <f>IF(Протокол!J494="","",Протокол!J494)</f>
        <v/>
      </c>
      <c r="H542" s="149" t="str">
        <f>IF(Протокол!K494="","",Протокол!K494)</f>
        <v/>
      </c>
      <c r="I542" s="149" t="str">
        <f>IF(Протокол!L494="","",Протокол!L494)</f>
        <v/>
      </c>
      <c r="J542" s="149" t="str">
        <f>IF(Протокол!M494="","",Протокол!M494)</f>
        <v/>
      </c>
      <c r="K542" s="149" t="str">
        <f>IF(Протокол!N494="","",Протокол!N494)</f>
        <v/>
      </c>
      <c r="L542" s="149" t="str">
        <f>IF(Протокол!O494="","",Протокол!O494)</f>
        <v/>
      </c>
      <c r="M542" s="149" t="str">
        <f>IF(Протокол!P494="","",Протокол!P494)</f>
        <v/>
      </c>
      <c r="N542" s="149" t="str">
        <f>IF(Протокол!Q494="","",Протокол!Q494)</f>
        <v/>
      </c>
      <c r="O542" s="149" t="str">
        <f>IF(Протокол!R494="","",Протокол!R494)</f>
        <v/>
      </c>
      <c r="P542" s="149" t="str">
        <f>IF(Протокол!S494="","",Протокол!S494)</f>
        <v/>
      </c>
      <c r="Q542" s="149" t="str">
        <f>IF(Протокол!T494="","",Протокол!T494)</f>
        <v/>
      </c>
      <c r="R542" s="149" t="str">
        <f>IF(Протокол!U494="","",Протокол!U494)</f>
        <v/>
      </c>
      <c r="S542" s="149" t="str">
        <f>IF(Протокол!V494="","",Протокол!V494)</f>
        <v/>
      </c>
      <c r="T542" s="149" t="str">
        <f>IF(Протокол!W494="","",Протокол!W494)</f>
        <v/>
      </c>
      <c r="U542" s="149" t="str">
        <f>IF(Протокол!X494="","",Протокол!X494)</f>
        <v/>
      </c>
      <c r="V542" s="149" t="str">
        <f>IF(Протокол!Y494="","",Протокол!Y494)</f>
        <v/>
      </c>
      <c r="W542" s="149" t="str">
        <f>IF(Протокол!Z494="","",Протокол!Z494)</f>
        <v/>
      </c>
      <c r="X542" s="149" t="str">
        <f>IF(Протокол!AA494="","",Протокол!AA494)</f>
        <v/>
      </c>
      <c r="Y542" s="149" t="str">
        <f>IF(AND(LEN(C542)&gt;0,Z542&gt;0,Z542&lt;21),Протокол!BF494,"")</f>
        <v/>
      </c>
      <c r="Z542" s="147" t="str">
        <f>IF(Протокол!F494="","",Протокол!F494)</f>
        <v/>
      </c>
      <c r="AB542" s="149" t="str">
        <f>IF(Протокол!BD494="","",Протокол!BD494)</f>
        <v/>
      </c>
      <c r="AC542" s="149" t="str">
        <f>IF(Протокол!BE494="","",Протокол!BE494)</f>
        <v/>
      </c>
    </row>
    <row r="543" spans="1:29" x14ac:dyDescent="0.2">
      <c r="A543" s="147">
        <f t="shared" si="8"/>
        <v>0</v>
      </c>
      <c r="B543" s="148">
        <f>IF(Протокол!B495="","",Протокол!B495)</f>
        <v>486</v>
      </c>
      <c r="C543" s="148" t="str">
        <f>IF(Протокол!F495="","",Протокол!C495)</f>
        <v/>
      </c>
      <c r="D543" s="149" t="str">
        <f>IF(Протокол!G495="","",Протокол!G495)</f>
        <v/>
      </c>
      <c r="E543" s="149" t="str">
        <f>IF(Протокол!H495="","",Протокол!H495)</f>
        <v/>
      </c>
      <c r="F543" s="149" t="str">
        <f>IF(Протокол!I495="","",Протокол!I495)</f>
        <v/>
      </c>
      <c r="G543" s="149" t="str">
        <f>IF(Протокол!J495="","",Протокол!J495)</f>
        <v/>
      </c>
      <c r="H543" s="149" t="str">
        <f>IF(Протокол!K495="","",Протокол!K495)</f>
        <v/>
      </c>
      <c r="I543" s="149" t="str">
        <f>IF(Протокол!L495="","",Протокол!L495)</f>
        <v/>
      </c>
      <c r="J543" s="149" t="str">
        <f>IF(Протокол!M495="","",Протокол!M495)</f>
        <v/>
      </c>
      <c r="K543" s="149" t="str">
        <f>IF(Протокол!N495="","",Протокол!N495)</f>
        <v/>
      </c>
      <c r="L543" s="149" t="str">
        <f>IF(Протокол!O495="","",Протокол!O495)</f>
        <v/>
      </c>
      <c r="M543" s="149" t="str">
        <f>IF(Протокол!P495="","",Протокол!P495)</f>
        <v/>
      </c>
      <c r="N543" s="149" t="str">
        <f>IF(Протокол!Q495="","",Протокол!Q495)</f>
        <v/>
      </c>
      <c r="O543" s="149" t="str">
        <f>IF(Протокол!R495="","",Протокол!R495)</f>
        <v/>
      </c>
      <c r="P543" s="149" t="str">
        <f>IF(Протокол!S495="","",Протокол!S495)</f>
        <v/>
      </c>
      <c r="Q543" s="149" t="str">
        <f>IF(Протокол!T495="","",Протокол!T495)</f>
        <v/>
      </c>
      <c r="R543" s="149" t="str">
        <f>IF(Протокол!U495="","",Протокол!U495)</f>
        <v/>
      </c>
      <c r="S543" s="149" t="str">
        <f>IF(Протокол!V495="","",Протокол!V495)</f>
        <v/>
      </c>
      <c r="T543" s="149" t="str">
        <f>IF(Протокол!W495="","",Протокол!W495)</f>
        <v/>
      </c>
      <c r="U543" s="149" t="str">
        <f>IF(Протокол!X495="","",Протокол!X495)</f>
        <v/>
      </c>
      <c r="V543" s="149" t="str">
        <f>IF(Протокол!Y495="","",Протокол!Y495)</f>
        <v/>
      </c>
      <c r="W543" s="149" t="str">
        <f>IF(Протокол!Z495="","",Протокол!Z495)</f>
        <v/>
      </c>
      <c r="X543" s="149" t="str">
        <f>IF(Протокол!AA495="","",Протокол!AA495)</f>
        <v/>
      </c>
      <c r="Y543" s="149" t="str">
        <f>IF(AND(LEN(C543)&gt;0,Z543&gt;0,Z543&lt;21),Протокол!BF495,"")</f>
        <v/>
      </c>
      <c r="Z543" s="147" t="str">
        <f>IF(Протокол!F495="","",Протокол!F495)</f>
        <v/>
      </c>
      <c r="AB543" s="149" t="str">
        <f>IF(Протокол!BD495="","",Протокол!BD495)</f>
        <v/>
      </c>
      <c r="AC543" s="149" t="str">
        <f>IF(Протокол!BE495="","",Протокол!BE495)</f>
        <v/>
      </c>
    </row>
    <row r="544" spans="1:29" x14ac:dyDescent="0.2">
      <c r="A544" s="147">
        <f t="shared" si="8"/>
        <v>0</v>
      </c>
      <c r="B544" s="148">
        <f>IF(Протокол!B496="","",Протокол!B496)</f>
        <v>487</v>
      </c>
      <c r="C544" s="148" t="str">
        <f>IF(Протокол!F496="","",Протокол!C496)</f>
        <v/>
      </c>
      <c r="D544" s="149" t="str">
        <f>IF(Протокол!G496="","",Протокол!G496)</f>
        <v/>
      </c>
      <c r="E544" s="149" t="str">
        <f>IF(Протокол!H496="","",Протокол!H496)</f>
        <v/>
      </c>
      <c r="F544" s="149" t="str">
        <f>IF(Протокол!I496="","",Протокол!I496)</f>
        <v/>
      </c>
      <c r="G544" s="149" t="str">
        <f>IF(Протокол!J496="","",Протокол!J496)</f>
        <v/>
      </c>
      <c r="H544" s="149" t="str">
        <f>IF(Протокол!K496="","",Протокол!K496)</f>
        <v/>
      </c>
      <c r="I544" s="149" t="str">
        <f>IF(Протокол!L496="","",Протокол!L496)</f>
        <v/>
      </c>
      <c r="J544" s="149" t="str">
        <f>IF(Протокол!M496="","",Протокол!M496)</f>
        <v/>
      </c>
      <c r="K544" s="149" t="str">
        <f>IF(Протокол!N496="","",Протокол!N496)</f>
        <v/>
      </c>
      <c r="L544" s="149" t="str">
        <f>IF(Протокол!O496="","",Протокол!O496)</f>
        <v/>
      </c>
      <c r="M544" s="149" t="str">
        <f>IF(Протокол!P496="","",Протокол!P496)</f>
        <v/>
      </c>
      <c r="N544" s="149" t="str">
        <f>IF(Протокол!Q496="","",Протокол!Q496)</f>
        <v/>
      </c>
      <c r="O544" s="149" t="str">
        <f>IF(Протокол!R496="","",Протокол!R496)</f>
        <v/>
      </c>
      <c r="P544" s="149" t="str">
        <f>IF(Протокол!S496="","",Протокол!S496)</f>
        <v/>
      </c>
      <c r="Q544" s="149" t="str">
        <f>IF(Протокол!T496="","",Протокол!T496)</f>
        <v/>
      </c>
      <c r="R544" s="149" t="str">
        <f>IF(Протокол!U496="","",Протокол!U496)</f>
        <v/>
      </c>
      <c r="S544" s="149" t="str">
        <f>IF(Протокол!V496="","",Протокол!V496)</f>
        <v/>
      </c>
      <c r="T544" s="149" t="str">
        <f>IF(Протокол!W496="","",Протокол!W496)</f>
        <v/>
      </c>
      <c r="U544" s="149" t="str">
        <f>IF(Протокол!X496="","",Протокол!X496)</f>
        <v/>
      </c>
      <c r="V544" s="149" t="str">
        <f>IF(Протокол!Y496="","",Протокол!Y496)</f>
        <v/>
      </c>
      <c r="W544" s="149" t="str">
        <f>IF(Протокол!Z496="","",Протокол!Z496)</f>
        <v/>
      </c>
      <c r="X544" s="149" t="str">
        <f>IF(Протокол!AA496="","",Протокол!AA496)</f>
        <v/>
      </c>
      <c r="Y544" s="149" t="str">
        <f>IF(AND(LEN(C544)&gt;0,Z544&gt;0,Z544&lt;21),Протокол!BF496,"")</f>
        <v/>
      </c>
      <c r="Z544" s="147" t="str">
        <f>IF(Протокол!F496="","",Протокол!F496)</f>
        <v/>
      </c>
      <c r="AB544" s="149" t="str">
        <f>IF(Протокол!BD496="","",Протокол!BD496)</f>
        <v/>
      </c>
      <c r="AC544" s="149" t="str">
        <f>IF(Протокол!BE496="","",Протокол!BE496)</f>
        <v/>
      </c>
    </row>
    <row r="545" spans="1:29" x14ac:dyDescent="0.2">
      <c r="A545" s="147">
        <f t="shared" si="8"/>
        <v>0</v>
      </c>
      <c r="B545" s="148">
        <f>IF(Протокол!B497="","",Протокол!B497)</f>
        <v>488</v>
      </c>
      <c r="C545" s="148" t="str">
        <f>IF(Протокол!F497="","",Протокол!C497)</f>
        <v/>
      </c>
      <c r="D545" s="149" t="str">
        <f>IF(Протокол!G497="","",Протокол!G497)</f>
        <v/>
      </c>
      <c r="E545" s="149" t="str">
        <f>IF(Протокол!H497="","",Протокол!H497)</f>
        <v/>
      </c>
      <c r="F545" s="149" t="str">
        <f>IF(Протокол!I497="","",Протокол!I497)</f>
        <v/>
      </c>
      <c r="G545" s="149" t="str">
        <f>IF(Протокол!J497="","",Протокол!J497)</f>
        <v/>
      </c>
      <c r="H545" s="149" t="str">
        <f>IF(Протокол!K497="","",Протокол!K497)</f>
        <v/>
      </c>
      <c r="I545" s="149" t="str">
        <f>IF(Протокол!L497="","",Протокол!L497)</f>
        <v/>
      </c>
      <c r="J545" s="149" t="str">
        <f>IF(Протокол!M497="","",Протокол!M497)</f>
        <v/>
      </c>
      <c r="K545" s="149" t="str">
        <f>IF(Протокол!N497="","",Протокол!N497)</f>
        <v/>
      </c>
      <c r="L545" s="149" t="str">
        <f>IF(Протокол!O497="","",Протокол!O497)</f>
        <v/>
      </c>
      <c r="M545" s="149" t="str">
        <f>IF(Протокол!P497="","",Протокол!P497)</f>
        <v/>
      </c>
      <c r="N545" s="149" t="str">
        <f>IF(Протокол!Q497="","",Протокол!Q497)</f>
        <v/>
      </c>
      <c r="O545" s="149" t="str">
        <f>IF(Протокол!R497="","",Протокол!R497)</f>
        <v/>
      </c>
      <c r="P545" s="149" t="str">
        <f>IF(Протокол!S497="","",Протокол!S497)</f>
        <v/>
      </c>
      <c r="Q545" s="149" t="str">
        <f>IF(Протокол!T497="","",Протокол!T497)</f>
        <v/>
      </c>
      <c r="R545" s="149" t="str">
        <f>IF(Протокол!U497="","",Протокол!U497)</f>
        <v/>
      </c>
      <c r="S545" s="149" t="str">
        <f>IF(Протокол!V497="","",Протокол!V497)</f>
        <v/>
      </c>
      <c r="T545" s="149" t="str">
        <f>IF(Протокол!W497="","",Протокол!W497)</f>
        <v/>
      </c>
      <c r="U545" s="149" t="str">
        <f>IF(Протокол!X497="","",Протокол!X497)</f>
        <v/>
      </c>
      <c r="V545" s="149" t="str">
        <f>IF(Протокол!Y497="","",Протокол!Y497)</f>
        <v/>
      </c>
      <c r="W545" s="149" t="str">
        <f>IF(Протокол!Z497="","",Протокол!Z497)</f>
        <v/>
      </c>
      <c r="X545" s="149" t="str">
        <f>IF(Протокол!AA497="","",Протокол!AA497)</f>
        <v/>
      </c>
      <c r="Y545" s="149" t="str">
        <f>IF(AND(LEN(C545)&gt;0,Z545&gt;0,Z545&lt;21),Протокол!BF497,"")</f>
        <v/>
      </c>
      <c r="Z545" s="147" t="str">
        <f>IF(Протокол!F497="","",Протокол!F497)</f>
        <v/>
      </c>
      <c r="AB545" s="149" t="str">
        <f>IF(Протокол!BD497="","",Протокол!BD497)</f>
        <v/>
      </c>
      <c r="AC545" s="149" t="str">
        <f>IF(Протокол!BE497="","",Протокол!BE497)</f>
        <v/>
      </c>
    </row>
    <row r="546" spans="1:29" x14ac:dyDescent="0.2">
      <c r="A546" s="147">
        <f t="shared" si="8"/>
        <v>0</v>
      </c>
      <c r="B546" s="148">
        <f>IF(Протокол!B498="","",Протокол!B498)</f>
        <v>489</v>
      </c>
      <c r="C546" s="148" t="str">
        <f>IF(Протокол!F498="","",Протокол!C498)</f>
        <v/>
      </c>
      <c r="D546" s="149" t="str">
        <f>IF(Протокол!G498="","",Протокол!G498)</f>
        <v/>
      </c>
      <c r="E546" s="149" t="str">
        <f>IF(Протокол!H498="","",Протокол!H498)</f>
        <v/>
      </c>
      <c r="F546" s="149" t="str">
        <f>IF(Протокол!I498="","",Протокол!I498)</f>
        <v/>
      </c>
      <c r="G546" s="149" t="str">
        <f>IF(Протокол!J498="","",Протокол!J498)</f>
        <v/>
      </c>
      <c r="H546" s="149" t="str">
        <f>IF(Протокол!K498="","",Протокол!K498)</f>
        <v/>
      </c>
      <c r="I546" s="149" t="str">
        <f>IF(Протокол!L498="","",Протокол!L498)</f>
        <v/>
      </c>
      <c r="J546" s="149" t="str">
        <f>IF(Протокол!M498="","",Протокол!M498)</f>
        <v/>
      </c>
      <c r="K546" s="149" t="str">
        <f>IF(Протокол!N498="","",Протокол!N498)</f>
        <v/>
      </c>
      <c r="L546" s="149" t="str">
        <f>IF(Протокол!O498="","",Протокол!O498)</f>
        <v/>
      </c>
      <c r="M546" s="149" t="str">
        <f>IF(Протокол!P498="","",Протокол!P498)</f>
        <v/>
      </c>
      <c r="N546" s="149" t="str">
        <f>IF(Протокол!Q498="","",Протокол!Q498)</f>
        <v/>
      </c>
      <c r="O546" s="149" t="str">
        <f>IF(Протокол!R498="","",Протокол!R498)</f>
        <v/>
      </c>
      <c r="P546" s="149" t="str">
        <f>IF(Протокол!S498="","",Протокол!S498)</f>
        <v/>
      </c>
      <c r="Q546" s="149" t="str">
        <f>IF(Протокол!T498="","",Протокол!T498)</f>
        <v/>
      </c>
      <c r="R546" s="149" t="str">
        <f>IF(Протокол!U498="","",Протокол!U498)</f>
        <v/>
      </c>
      <c r="S546" s="149" t="str">
        <f>IF(Протокол!V498="","",Протокол!V498)</f>
        <v/>
      </c>
      <c r="T546" s="149" t="str">
        <f>IF(Протокол!W498="","",Протокол!W498)</f>
        <v/>
      </c>
      <c r="U546" s="149" t="str">
        <f>IF(Протокол!X498="","",Протокол!X498)</f>
        <v/>
      </c>
      <c r="V546" s="149" t="str">
        <f>IF(Протокол!Y498="","",Протокол!Y498)</f>
        <v/>
      </c>
      <c r="W546" s="149" t="str">
        <f>IF(Протокол!Z498="","",Протокол!Z498)</f>
        <v/>
      </c>
      <c r="X546" s="149" t="str">
        <f>IF(Протокол!AA498="","",Протокол!AA498)</f>
        <v/>
      </c>
      <c r="Y546" s="149" t="str">
        <f>IF(AND(LEN(C546)&gt;0,Z546&gt;0,Z546&lt;21),Протокол!BF498,"")</f>
        <v/>
      </c>
      <c r="Z546" s="147" t="str">
        <f>IF(Протокол!F498="","",Протокол!F498)</f>
        <v/>
      </c>
      <c r="AB546" s="149" t="str">
        <f>IF(Протокол!BD498="","",Протокол!BD498)</f>
        <v/>
      </c>
      <c r="AC546" s="149" t="str">
        <f>IF(Протокол!BE498="","",Протокол!BE498)</f>
        <v/>
      </c>
    </row>
    <row r="547" spans="1:29" x14ac:dyDescent="0.2">
      <c r="A547" s="147">
        <f t="shared" si="8"/>
        <v>0</v>
      </c>
      <c r="B547" s="148">
        <f>IF(Протокол!B499="","",Протокол!B499)</f>
        <v>490</v>
      </c>
      <c r="C547" s="148" t="str">
        <f>IF(Протокол!F499="","",Протокол!C499)</f>
        <v/>
      </c>
      <c r="D547" s="149" t="str">
        <f>IF(Протокол!G499="","",Протокол!G499)</f>
        <v/>
      </c>
      <c r="E547" s="149" t="str">
        <f>IF(Протокол!H499="","",Протокол!H499)</f>
        <v/>
      </c>
      <c r="F547" s="149" t="str">
        <f>IF(Протокол!I499="","",Протокол!I499)</f>
        <v/>
      </c>
      <c r="G547" s="149" t="str">
        <f>IF(Протокол!J499="","",Протокол!J499)</f>
        <v/>
      </c>
      <c r="H547" s="149" t="str">
        <f>IF(Протокол!K499="","",Протокол!K499)</f>
        <v/>
      </c>
      <c r="I547" s="149" t="str">
        <f>IF(Протокол!L499="","",Протокол!L499)</f>
        <v/>
      </c>
      <c r="J547" s="149" t="str">
        <f>IF(Протокол!M499="","",Протокол!M499)</f>
        <v/>
      </c>
      <c r="K547" s="149" t="str">
        <f>IF(Протокол!N499="","",Протокол!N499)</f>
        <v/>
      </c>
      <c r="L547" s="149" t="str">
        <f>IF(Протокол!O499="","",Протокол!O499)</f>
        <v/>
      </c>
      <c r="M547" s="149" t="str">
        <f>IF(Протокол!P499="","",Протокол!P499)</f>
        <v/>
      </c>
      <c r="N547" s="149" t="str">
        <f>IF(Протокол!Q499="","",Протокол!Q499)</f>
        <v/>
      </c>
      <c r="O547" s="149" t="str">
        <f>IF(Протокол!R499="","",Протокол!R499)</f>
        <v/>
      </c>
      <c r="P547" s="149" t="str">
        <f>IF(Протокол!S499="","",Протокол!S499)</f>
        <v/>
      </c>
      <c r="Q547" s="149" t="str">
        <f>IF(Протокол!T499="","",Протокол!T499)</f>
        <v/>
      </c>
      <c r="R547" s="149" t="str">
        <f>IF(Протокол!U499="","",Протокол!U499)</f>
        <v/>
      </c>
      <c r="S547" s="149" t="str">
        <f>IF(Протокол!V499="","",Протокол!V499)</f>
        <v/>
      </c>
      <c r="T547" s="149" t="str">
        <f>IF(Протокол!W499="","",Протокол!W499)</f>
        <v/>
      </c>
      <c r="U547" s="149" t="str">
        <f>IF(Протокол!X499="","",Протокол!X499)</f>
        <v/>
      </c>
      <c r="V547" s="149" t="str">
        <f>IF(Протокол!Y499="","",Протокол!Y499)</f>
        <v/>
      </c>
      <c r="W547" s="149" t="str">
        <f>IF(Протокол!Z499="","",Протокол!Z499)</f>
        <v/>
      </c>
      <c r="X547" s="149" t="str">
        <f>IF(Протокол!AA499="","",Протокол!AA499)</f>
        <v/>
      </c>
      <c r="Y547" s="149" t="str">
        <f>IF(AND(LEN(C547)&gt;0,Z547&gt;0,Z547&lt;21),Протокол!BF499,"")</f>
        <v/>
      </c>
      <c r="Z547" s="147" t="str">
        <f>IF(Протокол!F499="","",Протокол!F499)</f>
        <v/>
      </c>
      <c r="AB547" s="149" t="str">
        <f>IF(Протокол!BD499="","",Протокол!BD499)</f>
        <v/>
      </c>
      <c r="AC547" s="149" t="str">
        <f>IF(Протокол!BE499="","",Протокол!BE499)</f>
        <v/>
      </c>
    </row>
    <row r="548" spans="1:29" x14ac:dyDescent="0.2">
      <c r="A548" s="147">
        <f t="shared" si="8"/>
        <v>0</v>
      </c>
      <c r="B548" s="148">
        <f>IF(Протокол!B500="","",Протокол!B500)</f>
        <v>491</v>
      </c>
      <c r="C548" s="148" t="str">
        <f>IF(Протокол!F500="","",Протокол!C500)</f>
        <v/>
      </c>
      <c r="D548" s="149" t="str">
        <f>IF(Протокол!G500="","",Протокол!G500)</f>
        <v/>
      </c>
      <c r="E548" s="149" t="str">
        <f>IF(Протокол!H500="","",Протокол!H500)</f>
        <v/>
      </c>
      <c r="F548" s="149" t="str">
        <f>IF(Протокол!I500="","",Протокол!I500)</f>
        <v/>
      </c>
      <c r="G548" s="149" t="str">
        <f>IF(Протокол!J500="","",Протокол!J500)</f>
        <v/>
      </c>
      <c r="H548" s="149" t="str">
        <f>IF(Протокол!K500="","",Протокол!K500)</f>
        <v/>
      </c>
      <c r="I548" s="149" t="str">
        <f>IF(Протокол!L500="","",Протокол!L500)</f>
        <v/>
      </c>
      <c r="J548" s="149" t="str">
        <f>IF(Протокол!M500="","",Протокол!M500)</f>
        <v/>
      </c>
      <c r="K548" s="149" t="str">
        <f>IF(Протокол!N500="","",Протокол!N500)</f>
        <v/>
      </c>
      <c r="L548" s="149" t="str">
        <f>IF(Протокол!O500="","",Протокол!O500)</f>
        <v/>
      </c>
      <c r="M548" s="149" t="str">
        <f>IF(Протокол!P500="","",Протокол!P500)</f>
        <v/>
      </c>
      <c r="N548" s="149" t="str">
        <f>IF(Протокол!Q500="","",Протокол!Q500)</f>
        <v/>
      </c>
      <c r="O548" s="149" t="str">
        <f>IF(Протокол!R500="","",Протокол!R500)</f>
        <v/>
      </c>
      <c r="P548" s="149" t="str">
        <f>IF(Протокол!S500="","",Протокол!S500)</f>
        <v/>
      </c>
      <c r="Q548" s="149" t="str">
        <f>IF(Протокол!T500="","",Протокол!T500)</f>
        <v/>
      </c>
      <c r="R548" s="149" t="str">
        <f>IF(Протокол!U500="","",Протокол!U500)</f>
        <v/>
      </c>
      <c r="S548" s="149" t="str">
        <f>IF(Протокол!V500="","",Протокол!V500)</f>
        <v/>
      </c>
      <c r="T548" s="149" t="str">
        <f>IF(Протокол!W500="","",Протокол!W500)</f>
        <v/>
      </c>
      <c r="U548" s="149" t="str">
        <f>IF(Протокол!X500="","",Протокол!X500)</f>
        <v/>
      </c>
      <c r="V548" s="149" t="str">
        <f>IF(Протокол!Y500="","",Протокол!Y500)</f>
        <v/>
      </c>
      <c r="W548" s="149" t="str">
        <f>IF(Протокол!Z500="","",Протокол!Z500)</f>
        <v/>
      </c>
      <c r="X548" s="149" t="str">
        <f>IF(Протокол!AA500="","",Протокол!AA500)</f>
        <v/>
      </c>
      <c r="Y548" s="149" t="str">
        <f>IF(AND(LEN(C548)&gt;0,Z548&gt;0,Z548&lt;21),Протокол!BF500,"")</f>
        <v/>
      </c>
      <c r="Z548" s="147" t="str">
        <f>IF(Протокол!F500="","",Протокол!F500)</f>
        <v/>
      </c>
      <c r="AB548" s="149" t="str">
        <f>IF(Протокол!BD500="","",Протокол!BD500)</f>
        <v/>
      </c>
      <c r="AC548" s="149" t="str">
        <f>IF(Протокол!BE500="","",Протокол!BE500)</f>
        <v/>
      </c>
    </row>
    <row r="549" spans="1:29" x14ac:dyDescent="0.2">
      <c r="A549" s="147">
        <f t="shared" ref="A549:A556" si="9">IF(LEN(C549)&gt;0,1,0)</f>
        <v>0</v>
      </c>
      <c r="B549" s="148">
        <f>IF(Протокол!B501="","",Протокол!B501)</f>
        <v>492</v>
      </c>
      <c r="C549" s="148" t="str">
        <f>IF(Протокол!F501="","",Протокол!C501)</f>
        <v/>
      </c>
      <c r="D549" s="149" t="str">
        <f>IF(Протокол!G501="","",Протокол!G501)</f>
        <v/>
      </c>
      <c r="E549" s="149" t="str">
        <f>IF(Протокол!H501="","",Протокол!H501)</f>
        <v/>
      </c>
      <c r="F549" s="149" t="str">
        <f>IF(Протокол!I501="","",Протокол!I501)</f>
        <v/>
      </c>
      <c r="G549" s="149" t="str">
        <f>IF(Протокол!J501="","",Протокол!J501)</f>
        <v/>
      </c>
      <c r="H549" s="149" t="str">
        <f>IF(Протокол!K501="","",Протокол!K501)</f>
        <v/>
      </c>
      <c r="I549" s="149" t="str">
        <f>IF(Протокол!L501="","",Протокол!L501)</f>
        <v/>
      </c>
      <c r="J549" s="149" t="str">
        <f>IF(Протокол!M501="","",Протокол!M501)</f>
        <v/>
      </c>
      <c r="K549" s="149" t="str">
        <f>IF(Протокол!N501="","",Протокол!N501)</f>
        <v/>
      </c>
      <c r="L549" s="149" t="str">
        <f>IF(Протокол!O501="","",Протокол!O501)</f>
        <v/>
      </c>
      <c r="M549" s="149" t="str">
        <f>IF(Протокол!P501="","",Протокол!P501)</f>
        <v/>
      </c>
      <c r="N549" s="149" t="str">
        <f>IF(Протокол!Q501="","",Протокол!Q501)</f>
        <v/>
      </c>
      <c r="O549" s="149" t="str">
        <f>IF(Протокол!R501="","",Протокол!R501)</f>
        <v/>
      </c>
      <c r="P549" s="149" t="str">
        <f>IF(Протокол!S501="","",Протокол!S501)</f>
        <v/>
      </c>
      <c r="Q549" s="149" t="str">
        <f>IF(Протокол!T501="","",Протокол!T501)</f>
        <v/>
      </c>
      <c r="R549" s="149" t="str">
        <f>IF(Протокол!U501="","",Протокол!U501)</f>
        <v/>
      </c>
      <c r="S549" s="149" t="str">
        <f>IF(Протокол!V501="","",Протокол!V501)</f>
        <v/>
      </c>
      <c r="T549" s="149" t="str">
        <f>IF(Протокол!W501="","",Протокол!W501)</f>
        <v/>
      </c>
      <c r="U549" s="149" t="str">
        <f>IF(Протокол!X501="","",Протокол!X501)</f>
        <v/>
      </c>
      <c r="V549" s="149" t="str">
        <f>IF(Протокол!Y501="","",Протокол!Y501)</f>
        <v/>
      </c>
      <c r="W549" s="149" t="str">
        <f>IF(Протокол!Z501="","",Протокол!Z501)</f>
        <v/>
      </c>
      <c r="X549" s="149" t="str">
        <f>IF(Протокол!AA501="","",Протокол!AA501)</f>
        <v/>
      </c>
      <c r="Y549" s="149" t="str">
        <f>IF(AND(LEN(C549)&gt;0,Z549&gt;0,Z549&lt;21),Протокол!BF501,"")</f>
        <v/>
      </c>
      <c r="Z549" s="147" t="str">
        <f>IF(Протокол!F501="","",Протокол!F501)</f>
        <v/>
      </c>
      <c r="AB549" s="149" t="str">
        <f>IF(Протокол!BD501="","",Протокол!BD501)</f>
        <v/>
      </c>
      <c r="AC549" s="149" t="str">
        <f>IF(Протокол!BE501="","",Протокол!BE501)</f>
        <v/>
      </c>
    </row>
    <row r="550" spans="1:29" x14ac:dyDescent="0.2">
      <c r="A550" s="147">
        <f t="shared" si="9"/>
        <v>0</v>
      </c>
      <c r="B550" s="148">
        <f>IF(Протокол!B502="","",Протокол!B502)</f>
        <v>493</v>
      </c>
      <c r="C550" s="148" t="str">
        <f>IF(Протокол!F502="","",Протокол!C502)</f>
        <v/>
      </c>
      <c r="D550" s="149" t="str">
        <f>IF(Протокол!G502="","",Протокол!G502)</f>
        <v/>
      </c>
      <c r="E550" s="149" t="str">
        <f>IF(Протокол!H502="","",Протокол!H502)</f>
        <v/>
      </c>
      <c r="F550" s="149" t="str">
        <f>IF(Протокол!I502="","",Протокол!I502)</f>
        <v/>
      </c>
      <c r="G550" s="149" t="str">
        <f>IF(Протокол!J502="","",Протокол!J502)</f>
        <v/>
      </c>
      <c r="H550" s="149" t="str">
        <f>IF(Протокол!K502="","",Протокол!K502)</f>
        <v/>
      </c>
      <c r="I550" s="149" t="str">
        <f>IF(Протокол!L502="","",Протокол!L502)</f>
        <v/>
      </c>
      <c r="J550" s="149" t="str">
        <f>IF(Протокол!M502="","",Протокол!M502)</f>
        <v/>
      </c>
      <c r="K550" s="149" t="str">
        <f>IF(Протокол!N502="","",Протокол!N502)</f>
        <v/>
      </c>
      <c r="L550" s="149" t="str">
        <f>IF(Протокол!O502="","",Протокол!O502)</f>
        <v/>
      </c>
      <c r="M550" s="149" t="str">
        <f>IF(Протокол!P502="","",Протокол!P502)</f>
        <v/>
      </c>
      <c r="N550" s="149" t="str">
        <f>IF(Протокол!Q502="","",Протокол!Q502)</f>
        <v/>
      </c>
      <c r="O550" s="149" t="str">
        <f>IF(Протокол!R502="","",Протокол!R502)</f>
        <v/>
      </c>
      <c r="P550" s="149" t="str">
        <f>IF(Протокол!S502="","",Протокол!S502)</f>
        <v/>
      </c>
      <c r="Q550" s="149" t="str">
        <f>IF(Протокол!T502="","",Протокол!T502)</f>
        <v/>
      </c>
      <c r="R550" s="149" t="str">
        <f>IF(Протокол!U502="","",Протокол!U502)</f>
        <v/>
      </c>
      <c r="S550" s="149" t="str">
        <f>IF(Протокол!V502="","",Протокол!V502)</f>
        <v/>
      </c>
      <c r="T550" s="149" t="str">
        <f>IF(Протокол!W502="","",Протокол!W502)</f>
        <v/>
      </c>
      <c r="U550" s="149" t="str">
        <f>IF(Протокол!X502="","",Протокол!X502)</f>
        <v/>
      </c>
      <c r="V550" s="149" t="str">
        <f>IF(Протокол!Y502="","",Протокол!Y502)</f>
        <v/>
      </c>
      <c r="W550" s="149" t="str">
        <f>IF(Протокол!Z502="","",Протокол!Z502)</f>
        <v/>
      </c>
      <c r="X550" s="149" t="str">
        <f>IF(Протокол!AA502="","",Протокол!AA502)</f>
        <v/>
      </c>
      <c r="Y550" s="149" t="str">
        <f>IF(AND(LEN(C550)&gt;0,Z550&gt;0,Z550&lt;21),Протокол!BF502,"")</f>
        <v/>
      </c>
      <c r="Z550" s="147" t="str">
        <f>IF(Протокол!F502="","",Протокол!F502)</f>
        <v/>
      </c>
      <c r="AB550" s="149" t="str">
        <f>IF(Протокол!BD502="","",Протокол!BD502)</f>
        <v/>
      </c>
      <c r="AC550" s="149" t="str">
        <f>IF(Протокол!BE502="","",Протокол!BE502)</f>
        <v/>
      </c>
    </row>
    <row r="551" spans="1:29" x14ac:dyDescent="0.2">
      <c r="A551" s="147">
        <f t="shared" si="9"/>
        <v>0</v>
      </c>
      <c r="B551" s="148">
        <f>IF(Протокол!B503="","",Протокол!B503)</f>
        <v>494</v>
      </c>
      <c r="C551" s="148" t="str">
        <f>IF(Протокол!F503="","",Протокол!C503)</f>
        <v/>
      </c>
      <c r="D551" s="149" t="str">
        <f>IF(Протокол!G503="","",Протокол!G503)</f>
        <v/>
      </c>
      <c r="E551" s="149" t="str">
        <f>IF(Протокол!H503="","",Протокол!H503)</f>
        <v/>
      </c>
      <c r="F551" s="149" t="str">
        <f>IF(Протокол!I503="","",Протокол!I503)</f>
        <v/>
      </c>
      <c r="G551" s="149" t="str">
        <f>IF(Протокол!J503="","",Протокол!J503)</f>
        <v/>
      </c>
      <c r="H551" s="149" t="str">
        <f>IF(Протокол!K503="","",Протокол!K503)</f>
        <v/>
      </c>
      <c r="I551" s="149" t="str">
        <f>IF(Протокол!L503="","",Протокол!L503)</f>
        <v/>
      </c>
      <c r="J551" s="149" t="str">
        <f>IF(Протокол!M503="","",Протокол!M503)</f>
        <v/>
      </c>
      <c r="K551" s="149" t="str">
        <f>IF(Протокол!N503="","",Протокол!N503)</f>
        <v/>
      </c>
      <c r="L551" s="149" t="str">
        <f>IF(Протокол!O503="","",Протокол!O503)</f>
        <v/>
      </c>
      <c r="M551" s="149" t="str">
        <f>IF(Протокол!P503="","",Протокол!P503)</f>
        <v/>
      </c>
      <c r="N551" s="149" t="str">
        <f>IF(Протокол!Q503="","",Протокол!Q503)</f>
        <v/>
      </c>
      <c r="O551" s="149" t="str">
        <f>IF(Протокол!R503="","",Протокол!R503)</f>
        <v/>
      </c>
      <c r="P551" s="149" t="str">
        <f>IF(Протокол!S503="","",Протокол!S503)</f>
        <v/>
      </c>
      <c r="Q551" s="149" t="str">
        <f>IF(Протокол!T503="","",Протокол!T503)</f>
        <v/>
      </c>
      <c r="R551" s="149" t="str">
        <f>IF(Протокол!U503="","",Протокол!U503)</f>
        <v/>
      </c>
      <c r="S551" s="149" t="str">
        <f>IF(Протокол!V503="","",Протокол!V503)</f>
        <v/>
      </c>
      <c r="T551" s="149" t="str">
        <f>IF(Протокол!W503="","",Протокол!W503)</f>
        <v/>
      </c>
      <c r="U551" s="149" t="str">
        <f>IF(Протокол!X503="","",Протокол!X503)</f>
        <v/>
      </c>
      <c r="V551" s="149" t="str">
        <f>IF(Протокол!Y503="","",Протокол!Y503)</f>
        <v/>
      </c>
      <c r="W551" s="149" t="str">
        <f>IF(Протокол!Z503="","",Протокол!Z503)</f>
        <v/>
      </c>
      <c r="X551" s="149" t="str">
        <f>IF(Протокол!AA503="","",Протокол!AA503)</f>
        <v/>
      </c>
      <c r="Y551" s="149" t="str">
        <f>IF(AND(LEN(C551)&gt;0,Z551&gt;0,Z551&lt;21),Протокол!BF503,"")</f>
        <v/>
      </c>
      <c r="Z551" s="147" t="str">
        <f>IF(Протокол!F503="","",Протокол!F503)</f>
        <v/>
      </c>
      <c r="AB551" s="149" t="str">
        <f>IF(Протокол!BD503="","",Протокол!BD503)</f>
        <v/>
      </c>
      <c r="AC551" s="149" t="str">
        <f>IF(Протокол!BE503="","",Протокол!BE503)</f>
        <v/>
      </c>
    </row>
    <row r="552" spans="1:29" x14ac:dyDescent="0.2">
      <c r="A552" s="147">
        <f t="shared" si="9"/>
        <v>0</v>
      </c>
      <c r="B552" s="148">
        <f>IF(Протокол!B504="","",Протокол!B504)</f>
        <v>495</v>
      </c>
      <c r="C552" s="148" t="str">
        <f>IF(Протокол!F504="","",Протокол!C504)</f>
        <v/>
      </c>
      <c r="D552" s="149" t="str">
        <f>IF(Протокол!G504="","",Протокол!G504)</f>
        <v/>
      </c>
      <c r="E552" s="149" t="str">
        <f>IF(Протокол!H504="","",Протокол!H504)</f>
        <v/>
      </c>
      <c r="F552" s="149" t="str">
        <f>IF(Протокол!I504="","",Протокол!I504)</f>
        <v/>
      </c>
      <c r="G552" s="149" t="str">
        <f>IF(Протокол!J504="","",Протокол!J504)</f>
        <v/>
      </c>
      <c r="H552" s="149" t="str">
        <f>IF(Протокол!K504="","",Протокол!K504)</f>
        <v/>
      </c>
      <c r="I552" s="149" t="str">
        <f>IF(Протокол!L504="","",Протокол!L504)</f>
        <v/>
      </c>
      <c r="J552" s="149" t="str">
        <f>IF(Протокол!M504="","",Протокол!M504)</f>
        <v/>
      </c>
      <c r="K552" s="149" t="str">
        <f>IF(Протокол!N504="","",Протокол!N504)</f>
        <v/>
      </c>
      <c r="L552" s="149" t="str">
        <f>IF(Протокол!O504="","",Протокол!O504)</f>
        <v/>
      </c>
      <c r="M552" s="149" t="str">
        <f>IF(Протокол!P504="","",Протокол!P504)</f>
        <v/>
      </c>
      <c r="N552" s="149" t="str">
        <f>IF(Протокол!Q504="","",Протокол!Q504)</f>
        <v/>
      </c>
      <c r="O552" s="149" t="str">
        <f>IF(Протокол!R504="","",Протокол!R504)</f>
        <v/>
      </c>
      <c r="P552" s="149" t="str">
        <f>IF(Протокол!S504="","",Протокол!S504)</f>
        <v/>
      </c>
      <c r="Q552" s="149" t="str">
        <f>IF(Протокол!T504="","",Протокол!T504)</f>
        <v/>
      </c>
      <c r="R552" s="149" t="str">
        <f>IF(Протокол!U504="","",Протокол!U504)</f>
        <v/>
      </c>
      <c r="S552" s="149" t="str">
        <f>IF(Протокол!V504="","",Протокол!V504)</f>
        <v/>
      </c>
      <c r="T552" s="149" t="str">
        <f>IF(Протокол!W504="","",Протокол!W504)</f>
        <v/>
      </c>
      <c r="U552" s="149" t="str">
        <f>IF(Протокол!X504="","",Протокол!X504)</f>
        <v/>
      </c>
      <c r="V552" s="149" t="str">
        <f>IF(Протокол!Y504="","",Протокол!Y504)</f>
        <v/>
      </c>
      <c r="W552" s="149" t="str">
        <f>IF(Протокол!Z504="","",Протокол!Z504)</f>
        <v/>
      </c>
      <c r="X552" s="149" t="str">
        <f>IF(Протокол!AA504="","",Протокол!AA504)</f>
        <v/>
      </c>
      <c r="Y552" s="149" t="str">
        <f>IF(AND(LEN(C552)&gt;0,Z552&gt;0,Z552&lt;21),Протокол!BF504,"")</f>
        <v/>
      </c>
      <c r="Z552" s="147" t="str">
        <f>IF(Протокол!F504="","",Протокол!F504)</f>
        <v/>
      </c>
      <c r="AB552" s="149" t="str">
        <f>IF(Протокол!BD504="","",Протокол!BD504)</f>
        <v/>
      </c>
      <c r="AC552" s="149" t="str">
        <f>IF(Протокол!BE504="","",Протокол!BE504)</f>
        <v/>
      </c>
    </row>
    <row r="553" spans="1:29" x14ac:dyDescent="0.2">
      <c r="A553" s="147">
        <f t="shared" si="9"/>
        <v>0</v>
      </c>
      <c r="B553" s="148">
        <f>IF(Протокол!B505="","",Протокол!B505)</f>
        <v>496</v>
      </c>
      <c r="C553" s="148" t="str">
        <f>IF(Протокол!F505="","",Протокол!C505)</f>
        <v/>
      </c>
      <c r="D553" s="149" t="str">
        <f>IF(Протокол!G505="","",Протокол!G505)</f>
        <v/>
      </c>
      <c r="E553" s="149" t="str">
        <f>IF(Протокол!H505="","",Протокол!H505)</f>
        <v/>
      </c>
      <c r="F553" s="149" t="str">
        <f>IF(Протокол!I505="","",Протокол!I505)</f>
        <v/>
      </c>
      <c r="G553" s="149" t="str">
        <f>IF(Протокол!J505="","",Протокол!J505)</f>
        <v/>
      </c>
      <c r="H553" s="149" t="str">
        <f>IF(Протокол!K505="","",Протокол!K505)</f>
        <v/>
      </c>
      <c r="I553" s="149" t="str">
        <f>IF(Протокол!L505="","",Протокол!L505)</f>
        <v/>
      </c>
      <c r="J553" s="149" t="str">
        <f>IF(Протокол!M505="","",Протокол!M505)</f>
        <v/>
      </c>
      <c r="K553" s="149" t="str">
        <f>IF(Протокол!N505="","",Протокол!N505)</f>
        <v/>
      </c>
      <c r="L553" s="149" t="str">
        <f>IF(Протокол!O505="","",Протокол!O505)</f>
        <v/>
      </c>
      <c r="M553" s="149" t="str">
        <f>IF(Протокол!P505="","",Протокол!P505)</f>
        <v/>
      </c>
      <c r="N553" s="149" t="str">
        <f>IF(Протокол!Q505="","",Протокол!Q505)</f>
        <v/>
      </c>
      <c r="O553" s="149" t="str">
        <f>IF(Протокол!R505="","",Протокол!R505)</f>
        <v/>
      </c>
      <c r="P553" s="149" t="str">
        <f>IF(Протокол!S505="","",Протокол!S505)</f>
        <v/>
      </c>
      <c r="Q553" s="149" t="str">
        <f>IF(Протокол!T505="","",Протокол!T505)</f>
        <v/>
      </c>
      <c r="R553" s="149" t="str">
        <f>IF(Протокол!U505="","",Протокол!U505)</f>
        <v/>
      </c>
      <c r="S553" s="149" t="str">
        <f>IF(Протокол!V505="","",Протокол!V505)</f>
        <v/>
      </c>
      <c r="T553" s="149" t="str">
        <f>IF(Протокол!W505="","",Протокол!W505)</f>
        <v/>
      </c>
      <c r="U553" s="149" t="str">
        <f>IF(Протокол!X505="","",Протокол!X505)</f>
        <v/>
      </c>
      <c r="V553" s="149" t="str">
        <f>IF(Протокол!Y505="","",Протокол!Y505)</f>
        <v/>
      </c>
      <c r="W553" s="149" t="str">
        <f>IF(Протокол!Z505="","",Протокол!Z505)</f>
        <v/>
      </c>
      <c r="X553" s="149" t="str">
        <f>IF(Протокол!AA505="","",Протокол!AA505)</f>
        <v/>
      </c>
      <c r="Y553" s="149" t="str">
        <f>IF(AND(LEN(C553)&gt;0,Z553&gt;0,Z553&lt;21),Протокол!BF505,"")</f>
        <v/>
      </c>
      <c r="Z553" s="147" t="str">
        <f>IF(Протокол!F505="","",Протокол!F505)</f>
        <v/>
      </c>
      <c r="AB553" s="149" t="str">
        <f>IF(Протокол!BD505="","",Протокол!BD505)</f>
        <v/>
      </c>
      <c r="AC553" s="149" t="str">
        <f>IF(Протокол!BE505="","",Протокол!BE505)</f>
        <v/>
      </c>
    </row>
    <row r="554" spans="1:29" x14ac:dyDescent="0.2">
      <c r="A554" s="147">
        <f t="shared" si="9"/>
        <v>0</v>
      </c>
      <c r="B554" s="148">
        <f>IF(Протокол!B506="","",Протокол!B506)</f>
        <v>497</v>
      </c>
      <c r="C554" s="148" t="str">
        <f>IF(Протокол!F506="","",Протокол!C506)</f>
        <v/>
      </c>
      <c r="D554" s="149" t="str">
        <f>IF(Протокол!G506="","",Протокол!G506)</f>
        <v/>
      </c>
      <c r="E554" s="149" t="str">
        <f>IF(Протокол!H506="","",Протокол!H506)</f>
        <v/>
      </c>
      <c r="F554" s="149" t="str">
        <f>IF(Протокол!I506="","",Протокол!I506)</f>
        <v/>
      </c>
      <c r="G554" s="149" t="str">
        <f>IF(Протокол!J506="","",Протокол!J506)</f>
        <v/>
      </c>
      <c r="H554" s="149" t="str">
        <f>IF(Протокол!K506="","",Протокол!K506)</f>
        <v/>
      </c>
      <c r="I554" s="149" t="str">
        <f>IF(Протокол!L506="","",Протокол!L506)</f>
        <v/>
      </c>
      <c r="J554" s="149" t="str">
        <f>IF(Протокол!M506="","",Протокол!M506)</f>
        <v/>
      </c>
      <c r="K554" s="149" t="str">
        <f>IF(Протокол!N506="","",Протокол!N506)</f>
        <v/>
      </c>
      <c r="L554" s="149" t="str">
        <f>IF(Протокол!O506="","",Протокол!O506)</f>
        <v/>
      </c>
      <c r="M554" s="149" t="str">
        <f>IF(Протокол!P506="","",Протокол!P506)</f>
        <v/>
      </c>
      <c r="N554" s="149" t="str">
        <f>IF(Протокол!Q506="","",Протокол!Q506)</f>
        <v/>
      </c>
      <c r="O554" s="149" t="str">
        <f>IF(Протокол!R506="","",Протокол!R506)</f>
        <v/>
      </c>
      <c r="P554" s="149" t="str">
        <f>IF(Протокол!S506="","",Протокол!S506)</f>
        <v/>
      </c>
      <c r="Q554" s="149" t="str">
        <f>IF(Протокол!T506="","",Протокол!T506)</f>
        <v/>
      </c>
      <c r="R554" s="149" t="str">
        <f>IF(Протокол!U506="","",Протокол!U506)</f>
        <v/>
      </c>
      <c r="S554" s="149" t="str">
        <f>IF(Протокол!V506="","",Протокол!V506)</f>
        <v/>
      </c>
      <c r="T554" s="149" t="str">
        <f>IF(Протокол!W506="","",Протокол!W506)</f>
        <v/>
      </c>
      <c r="U554" s="149" t="str">
        <f>IF(Протокол!X506="","",Протокол!X506)</f>
        <v/>
      </c>
      <c r="V554" s="149" t="str">
        <f>IF(Протокол!Y506="","",Протокол!Y506)</f>
        <v/>
      </c>
      <c r="W554" s="149" t="str">
        <f>IF(Протокол!Z506="","",Протокол!Z506)</f>
        <v/>
      </c>
      <c r="X554" s="149" t="str">
        <f>IF(Протокол!AA506="","",Протокол!AA506)</f>
        <v/>
      </c>
      <c r="Y554" s="149" t="str">
        <f>IF(AND(LEN(C554)&gt;0,Z554&gt;0,Z554&lt;21),Протокол!BF506,"")</f>
        <v/>
      </c>
      <c r="Z554" s="147" t="str">
        <f>IF(Протокол!F506="","",Протокол!F506)</f>
        <v/>
      </c>
      <c r="AB554" s="149" t="str">
        <f>IF(Протокол!BD506="","",Протокол!BD506)</f>
        <v/>
      </c>
      <c r="AC554" s="149" t="str">
        <f>IF(Протокол!BE506="","",Протокол!BE506)</f>
        <v/>
      </c>
    </row>
    <row r="555" spans="1:29" x14ac:dyDescent="0.2">
      <c r="A555" s="147">
        <f t="shared" si="9"/>
        <v>0</v>
      </c>
      <c r="B555" s="148">
        <f>IF(Протокол!B507="","",Протокол!B507)</f>
        <v>498</v>
      </c>
      <c r="C555" s="148" t="str">
        <f>IF(Протокол!F507="","",Протокол!C507)</f>
        <v/>
      </c>
      <c r="D555" s="149" t="str">
        <f>IF(Протокол!G507="","",Протокол!G507)</f>
        <v/>
      </c>
      <c r="E555" s="149" t="str">
        <f>IF(Протокол!H507="","",Протокол!H507)</f>
        <v/>
      </c>
      <c r="F555" s="149" t="str">
        <f>IF(Протокол!I507="","",Протокол!I507)</f>
        <v/>
      </c>
      <c r="G555" s="149" t="str">
        <f>IF(Протокол!J507="","",Протокол!J507)</f>
        <v/>
      </c>
      <c r="H555" s="149" t="str">
        <f>IF(Протокол!K507="","",Протокол!K507)</f>
        <v/>
      </c>
      <c r="I555" s="149" t="str">
        <f>IF(Протокол!L507="","",Протокол!L507)</f>
        <v/>
      </c>
      <c r="J555" s="149" t="str">
        <f>IF(Протокол!M507="","",Протокол!M507)</f>
        <v/>
      </c>
      <c r="K555" s="149" t="str">
        <f>IF(Протокол!N507="","",Протокол!N507)</f>
        <v/>
      </c>
      <c r="L555" s="149" t="str">
        <f>IF(Протокол!O507="","",Протокол!O507)</f>
        <v/>
      </c>
      <c r="M555" s="149" t="str">
        <f>IF(Протокол!P507="","",Протокол!P507)</f>
        <v/>
      </c>
      <c r="N555" s="149" t="str">
        <f>IF(Протокол!Q507="","",Протокол!Q507)</f>
        <v/>
      </c>
      <c r="O555" s="149" t="str">
        <f>IF(Протокол!R507="","",Протокол!R507)</f>
        <v/>
      </c>
      <c r="P555" s="149" t="str">
        <f>IF(Протокол!S507="","",Протокол!S507)</f>
        <v/>
      </c>
      <c r="Q555" s="149" t="str">
        <f>IF(Протокол!T507="","",Протокол!T507)</f>
        <v/>
      </c>
      <c r="R555" s="149" t="str">
        <f>IF(Протокол!U507="","",Протокол!U507)</f>
        <v/>
      </c>
      <c r="S555" s="149" t="str">
        <f>IF(Протокол!V507="","",Протокол!V507)</f>
        <v/>
      </c>
      <c r="T555" s="149" t="str">
        <f>IF(Протокол!W507="","",Протокол!W507)</f>
        <v/>
      </c>
      <c r="U555" s="149" t="str">
        <f>IF(Протокол!X507="","",Протокол!X507)</f>
        <v/>
      </c>
      <c r="V555" s="149" t="str">
        <f>IF(Протокол!Y507="","",Протокол!Y507)</f>
        <v/>
      </c>
      <c r="W555" s="149" t="str">
        <f>IF(Протокол!Z507="","",Протокол!Z507)</f>
        <v/>
      </c>
      <c r="X555" s="149" t="str">
        <f>IF(Протокол!AA507="","",Протокол!AA507)</f>
        <v/>
      </c>
      <c r="Y555" s="149" t="str">
        <f>IF(AND(LEN(C555)&gt;0,Z555&gt;0,Z555&lt;21),Протокол!BF507,"")</f>
        <v/>
      </c>
      <c r="Z555" s="147" t="str">
        <f>IF(Протокол!F507="","",Протокол!F507)</f>
        <v/>
      </c>
      <c r="AB555" s="149" t="str">
        <f>IF(Протокол!BD507="","",Протокол!BD507)</f>
        <v/>
      </c>
      <c r="AC555" s="149" t="str">
        <f>IF(Протокол!BE507="","",Протокол!BE507)</f>
        <v/>
      </c>
    </row>
    <row r="556" spans="1:29" x14ac:dyDescent="0.2">
      <c r="A556" s="147">
        <f t="shared" si="9"/>
        <v>0</v>
      </c>
      <c r="B556" s="148">
        <f>IF(Протокол!B508="","",Протокол!B508)</f>
        <v>499</v>
      </c>
      <c r="C556" s="148" t="str">
        <f>IF(Протокол!F508="","",Протокол!C508)</f>
        <v/>
      </c>
      <c r="D556" s="149" t="str">
        <f>IF(Протокол!G508="","",Протокол!G508)</f>
        <v/>
      </c>
      <c r="E556" s="149" t="str">
        <f>IF(Протокол!H508="","",Протокол!H508)</f>
        <v/>
      </c>
      <c r="F556" s="149" t="str">
        <f>IF(Протокол!I508="","",Протокол!I508)</f>
        <v/>
      </c>
      <c r="G556" s="149" t="str">
        <f>IF(Протокол!J508="","",Протокол!J508)</f>
        <v/>
      </c>
      <c r="H556" s="149" t="str">
        <f>IF(Протокол!K508="","",Протокол!K508)</f>
        <v/>
      </c>
      <c r="I556" s="149" t="str">
        <f>IF(Протокол!L508="","",Протокол!L508)</f>
        <v/>
      </c>
      <c r="J556" s="149" t="str">
        <f>IF(Протокол!M508="","",Протокол!M508)</f>
        <v/>
      </c>
      <c r="K556" s="149" t="str">
        <f>IF(Протокол!N508="","",Протокол!N508)</f>
        <v/>
      </c>
      <c r="L556" s="149" t="str">
        <f>IF(Протокол!O508="","",Протокол!O508)</f>
        <v/>
      </c>
      <c r="M556" s="149" t="str">
        <f>IF(Протокол!P508="","",Протокол!P508)</f>
        <v/>
      </c>
      <c r="N556" s="149" t="str">
        <f>IF(Протокол!Q508="","",Протокол!Q508)</f>
        <v/>
      </c>
      <c r="O556" s="149" t="str">
        <f>IF(Протокол!R508="","",Протокол!R508)</f>
        <v/>
      </c>
      <c r="P556" s="149" t="str">
        <f>IF(Протокол!S508="","",Протокол!S508)</f>
        <v/>
      </c>
      <c r="Q556" s="149" t="str">
        <f>IF(Протокол!T508="","",Протокол!T508)</f>
        <v/>
      </c>
      <c r="R556" s="149" t="str">
        <f>IF(Протокол!U508="","",Протокол!U508)</f>
        <v/>
      </c>
      <c r="S556" s="149" t="str">
        <f>IF(Протокол!V508="","",Протокол!V508)</f>
        <v/>
      </c>
      <c r="T556" s="149" t="str">
        <f>IF(Протокол!W508="","",Протокол!W508)</f>
        <v/>
      </c>
      <c r="U556" s="149" t="str">
        <f>IF(Протокол!X508="","",Протокол!X508)</f>
        <v/>
      </c>
      <c r="V556" s="149" t="str">
        <f>IF(Протокол!Y508="","",Протокол!Y508)</f>
        <v/>
      </c>
      <c r="W556" s="149" t="str">
        <f>IF(Протокол!Z508="","",Протокол!Z508)</f>
        <v/>
      </c>
      <c r="X556" s="149" t="str">
        <f>IF(Протокол!AA508="","",Протокол!AA508)</f>
        <v/>
      </c>
      <c r="Y556" s="149" t="str">
        <f>IF(AND(LEN(C556)&gt;0,Z556&gt;0,Z556&lt;21),Протокол!BF508,"")</f>
        <v/>
      </c>
      <c r="Z556" s="147" t="str">
        <f>IF(Протокол!F508="","",Протокол!F508)</f>
        <v/>
      </c>
      <c r="AB556" s="149" t="str">
        <f>IF(Протокол!BD508="","",Протокол!BD508)</f>
        <v/>
      </c>
      <c r="AC556" s="149" t="str">
        <f>IF(Протокол!BE508="","",Протокол!BE508)</f>
        <v/>
      </c>
    </row>
    <row r="557" spans="1:29" x14ac:dyDescent="0.2">
      <c r="A557" s="147">
        <f>IF(LEN(C557)&gt;0,1,0)</f>
        <v>0</v>
      </c>
      <c r="B557" s="148">
        <f>IF(Протокол!B509="","",Протокол!B509)</f>
        <v>500</v>
      </c>
      <c r="C557" s="148" t="str">
        <f>IF(Протокол!F509="","",Протокол!C509)</f>
        <v/>
      </c>
      <c r="D557" s="149" t="str">
        <f>IF(Протокол!G509="","",Протокол!G509)</f>
        <v/>
      </c>
      <c r="E557" s="149" t="str">
        <f>IF(Протокол!H509="","",Протокол!H509)</f>
        <v/>
      </c>
      <c r="F557" s="149" t="str">
        <f>IF(Протокол!I509="","",Протокол!I509)</f>
        <v/>
      </c>
      <c r="G557" s="149" t="str">
        <f>IF(Протокол!J509="","",Протокол!J509)</f>
        <v/>
      </c>
      <c r="H557" s="149" t="str">
        <f>IF(Протокол!K509="","",Протокол!K509)</f>
        <v/>
      </c>
      <c r="I557" s="149" t="str">
        <f>IF(Протокол!L509="","",Протокол!L509)</f>
        <v/>
      </c>
      <c r="J557" s="149" t="str">
        <f>IF(Протокол!M509="","",Протокол!M509)</f>
        <v/>
      </c>
      <c r="K557" s="149" t="str">
        <f>IF(Протокол!N509="","",Протокол!N509)</f>
        <v/>
      </c>
      <c r="L557" s="149" t="str">
        <f>IF(Протокол!O509="","",Протокол!O509)</f>
        <v/>
      </c>
      <c r="M557" s="149" t="str">
        <f>IF(Протокол!P509="","",Протокол!P509)</f>
        <v/>
      </c>
      <c r="N557" s="149" t="str">
        <f>IF(Протокол!Q509="","",Протокол!Q509)</f>
        <v/>
      </c>
      <c r="O557" s="149" t="str">
        <f>IF(Протокол!R509="","",Протокол!R509)</f>
        <v/>
      </c>
      <c r="P557" s="149" t="str">
        <f>IF(Протокол!S509="","",Протокол!S509)</f>
        <v/>
      </c>
      <c r="Q557" s="149" t="str">
        <f>IF(Протокол!T509="","",Протокол!T509)</f>
        <v/>
      </c>
      <c r="R557" s="149" t="str">
        <f>IF(Протокол!U509="","",Протокол!U509)</f>
        <v/>
      </c>
      <c r="S557" s="149" t="str">
        <f>IF(Протокол!V509="","",Протокол!V509)</f>
        <v/>
      </c>
      <c r="T557" s="149" t="str">
        <f>IF(Протокол!W509="","",Протокол!W509)</f>
        <v/>
      </c>
      <c r="U557" s="149" t="str">
        <f>IF(Протокол!X509="","",Протокол!X509)</f>
        <v/>
      </c>
      <c r="V557" s="149" t="str">
        <f>IF(Протокол!Y509="","",Протокол!Y509)</f>
        <v/>
      </c>
      <c r="W557" s="149" t="str">
        <f>IF(Протокол!Z509="","",Протокол!Z509)</f>
        <v/>
      </c>
      <c r="X557" s="149" t="str">
        <f>IF(Протокол!AA509="","",Протокол!AA509)</f>
        <v/>
      </c>
      <c r="Y557" s="149" t="str">
        <f>IF(AND(LEN(C557)&gt;0,Z557&gt;0,Z557&lt;21),Протокол!BF509,"")</f>
        <v/>
      </c>
      <c r="Z557" s="147" t="str">
        <f>IF(Протокол!F509="","",Протокол!F509)</f>
        <v/>
      </c>
      <c r="AB557" s="149" t="str">
        <f>IF(Протокол!BD509="","",Протокол!BD509)</f>
        <v/>
      </c>
      <c r="AC557" s="149" t="str">
        <f>IF(Протокол!BE509="","",Протокол!BE509)</f>
        <v/>
      </c>
    </row>
  </sheetData>
  <sheetProtection password="CF56" sheet="1" objects="1" scenarios="1"/>
  <mergeCells count="2">
    <mergeCell ref="D3:CE3"/>
    <mergeCell ref="B2:CT2"/>
  </mergeCells>
  <phoneticPr fontId="5" type="noConversion"/>
  <conditionalFormatting sqref="B2:CC2">
    <cfRule type="expression" dxfId="0" priority="2" stopIfTrue="1">
      <formula>$A$3=1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opLeftCell="XFD1" workbookViewId="0">
      <selection sqref="A1:IV65536"/>
    </sheetView>
  </sheetViews>
  <sheetFormatPr defaultColWidth="0" defaultRowHeight="12.75" x14ac:dyDescent="0.2"/>
  <cols>
    <col min="1" max="1" width="13.7109375" hidden="1" customWidth="1"/>
    <col min="2" max="2" width="13" hidden="1" customWidth="1"/>
    <col min="3" max="3" width="14" hidden="1" customWidth="1"/>
    <col min="4" max="4" width="10" hidden="1" customWidth="1"/>
    <col min="5" max="7" width="9.140625" hidden="1" customWidth="1"/>
    <col min="8" max="8" width="11" hidden="1" customWidth="1"/>
    <col min="9" max="16" width="9.140625" hidden="1" customWidth="1"/>
    <col min="17" max="18" width="9.140625" style="74" hidden="1" customWidth="1"/>
    <col min="19" max="19" width="8.5703125" style="74" hidden="1" customWidth="1"/>
    <col min="20" max="16384" width="8.5703125" hidden="1"/>
  </cols>
  <sheetData>
    <row r="1" spans="1:32" s="8" customFormat="1" x14ac:dyDescent="0.2">
      <c r="A1" s="9"/>
      <c r="B1" s="9" t="s">
        <v>11</v>
      </c>
      <c r="C1" s="9" t="s">
        <v>90</v>
      </c>
      <c r="D1" s="9" t="s">
        <v>10</v>
      </c>
      <c r="E1" s="9" t="s">
        <v>83</v>
      </c>
      <c r="G1" s="9" t="s">
        <v>53</v>
      </c>
      <c r="H1" s="9" t="s">
        <v>63</v>
      </c>
      <c r="I1" s="9" t="s">
        <v>56</v>
      </c>
      <c r="J1" s="9" t="s">
        <v>62</v>
      </c>
      <c r="K1" s="9" t="s">
        <v>63</v>
      </c>
      <c r="L1" s="9" t="s">
        <v>76</v>
      </c>
      <c r="N1" s="9" t="s">
        <v>14</v>
      </c>
      <c r="O1" s="9" t="s">
        <v>45</v>
      </c>
      <c r="P1" s="8" t="s">
        <v>84</v>
      </c>
      <c r="Q1" s="77" t="s">
        <v>78</v>
      </c>
      <c r="R1" s="77"/>
      <c r="S1" s="77"/>
      <c r="V1" s="8" t="s">
        <v>339</v>
      </c>
      <c r="AC1" s="8" t="e">
        <f>MATCH(AD1,V2:V87,0)-1</f>
        <v>#N/A</v>
      </c>
      <c r="AD1" s="8">
        <f>Протокол!AC5</f>
        <v>0</v>
      </c>
      <c r="AF1" s="9" t="s">
        <v>49</v>
      </c>
    </row>
    <row r="2" spans="1:32" s="8" customFormat="1" x14ac:dyDescent="0.2">
      <c r="A2" s="9"/>
      <c r="B2" s="9" t="s">
        <v>9</v>
      </c>
      <c r="C2" s="9" t="s">
        <v>91</v>
      </c>
      <c r="D2" s="9" t="s">
        <v>8</v>
      </c>
      <c r="E2" s="9" t="s">
        <v>86</v>
      </c>
      <c r="G2" s="9" t="s">
        <v>54</v>
      </c>
      <c r="H2" s="9" t="s">
        <v>55</v>
      </c>
      <c r="I2" s="9" t="s">
        <v>57</v>
      </c>
      <c r="J2" s="9" t="s">
        <v>61</v>
      </c>
      <c r="K2" s="9" t="s">
        <v>64</v>
      </c>
      <c r="L2" s="9" t="s">
        <v>72</v>
      </c>
      <c r="N2" s="9" t="s">
        <v>15</v>
      </c>
      <c r="O2" s="9" t="s">
        <v>46</v>
      </c>
      <c r="P2" s="8" t="s">
        <v>85</v>
      </c>
      <c r="Q2" s="77" t="s">
        <v>77</v>
      </c>
      <c r="R2" s="77" t="s">
        <v>94</v>
      </c>
      <c r="S2" s="77" t="s">
        <v>95</v>
      </c>
      <c r="T2" s="8" t="s">
        <v>400</v>
      </c>
      <c r="V2" s="118">
        <v>1</v>
      </c>
      <c r="W2" s="118">
        <v>22</v>
      </c>
      <c r="X2" s="118">
        <v>24</v>
      </c>
      <c r="AF2" s="9" t="s">
        <v>50</v>
      </c>
    </row>
    <row r="3" spans="1:32" x14ac:dyDescent="0.2">
      <c r="A3" s="15" t="s">
        <v>0</v>
      </c>
      <c r="B3" s="1">
        <v>4</v>
      </c>
      <c r="C3" t="s">
        <v>88</v>
      </c>
      <c r="D3" s="1">
        <v>5</v>
      </c>
      <c r="E3" t="e">
        <f ca="1">OFFSET(V2:X87,AC1,1,1,1)</f>
        <v>#N/A</v>
      </c>
      <c r="G3" s="1">
        <v>0</v>
      </c>
      <c r="H3" s="1">
        <v>0</v>
      </c>
      <c r="I3" t="s">
        <v>99</v>
      </c>
      <c r="J3" s="1">
        <v>0</v>
      </c>
      <c r="K3" s="1">
        <v>0</v>
      </c>
      <c r="L3" s="1">
        <v>0</v>
      </c>
      <c r="N3" s="1" t="s">
        <v>16</v>
      </c>
      <c r="O3" s="1">
        <v>1</v>
      </c>
      <c r="P3" s="1">
        <v>1</v>
      </c>
      <c r="Q3" s="74">
        <v>0</v>
      </c>
      <c r="R3" s="74">
        <v>0</v>
      </c>
      <c r="S3" s="74">
        <v>0</v>
      </c>
      <c r="T3" t="s">
        <v>401</v>
      </c>
      <c r="V3">
        <v>2</v>
      </c>
      <c r="W3">
        <v>26</v>
      </c>
      <c r="X3">
        <v>28</v>
      </c>
      <c r="AF3" s="15" t="s">
        <v>366</v>
      </c>
    </row>
    <row r="4" spans="1:32" x14ac:dyDescent="0.2">
      <c r="A4" s="15" t="s">
        <v>1</v>
      </c>
      <c r="B4" s="1">
        <v>3</v>
      </c>
      <c r="C4" t="s">
        <v>89</v>
      </c>
      <c r="D4" s="1">
        <v>4</v>
      </c>
      <c r="E4" t="e">
        <f ca="1">OFFSET(V2:X87,AC1,2,1,1)</f>
        <v>#N/A</v>
      </c>
      <c r="G4" s="1">
        <v>1</v>
      </c>
      <c r="H4" s="1">
        <v>1</v>
      </c>
      <c r="I4" t="s">
        <v>100</v>
      </c>
      <c r="J4" s="1">
        <v>2</v>
      </c>
      <c r="K4" s="1">
        <v>1</v>
      </c>
      <c r="L4" s="1">
        <v>1</v>
      </c>
      <c r="N4" s="1" t="s">
        <v>17</v>
      </c>
      <c r="O4" s="1">
        <v>2</v>
      </c>
      <c r="P4" s="1">
        <v>2</v>
      </c>
      <c r="Q4" s="74">
        <v>1</v>
      </c>
      <c r="R4" s="74">
        <v>1</v>
      </c>
      <c r="S4" s="74">
        <v>1</v>
      </c>
      <c r="T4" t="s">
        <v>402</v>
      </c>
      <c r="V4">
        <v>3</v>
      </c>
      <c r="W4">
        <v>42</v>
      </c>
      <c r="X4">
        <v>44</v>
      </c>
      <c r="AF4">
        <v>1</v>
      </c>
    </row>
    <row r="5" spans="1:32" x14ac:dyDescent="0.2">
      <c r="A5" s="15" t="s">
        <v>2</v>
      </c>
      <c r="B5" s="1">
        <v>2</v>
      </c>
      <c r="D5" s="1">
        <v>3</v>
      </c>
      <c r="E5" t="s">
        <v>366</v>
      </c>
      <c r="G5" t="s">
        <v>333</v>
      </c>
      <c r="H5" s="1">
        <v>2</v>
      </c>
      <c r="J5" s="1" t="s">
        <v>52</v>
      </c>
      <c r="K5" s="1">
        <v>2</v>
      </c>
      <c r="L5" s="1">
        <v>2</v>
      </c>
      <c r="N5" s="1" t="s">
        <v>18</v>
      </c>
      <c r="O5" s="1">
        <v>3</v>
      </c>
      <c r="P5" s="1">
        <v>3</v>
      </c>
      <c r="Q5" s="74">
        <v>2</v>
      </c>
      <c r="R5" s="74">
        <v>2</v>
      </c>
      <c r="S5" s="74">
        <v>2</v>
      </c>
      <c r="V5">
        <v>4</v>
      </c>
      <c r="W5">
        <v>30</v>
      </c>
      <c r="X5">
        <v>32</v>
      </c>
      <c r="AF5" s="15">
        <v>2</v>
      </c>
    </row>
    <row r="6" spans="1:32" x14ac:dyDescent="0.2">
      <c r="A6" s="15" t="s">
        <v>3</v>
      </c>
      <c r="B6" s="1">
        <v>1</v>
      </c>
      <c r="D6" s="1">
        <v>2</v>
      </c>
      <c r="H6" t="s">
        <v>333</v>
      </c>
      <c r="I6" s="9" t="s">
        <v>73</v>
      </c>
      <c r="J6" s="1"/>
      <c r="K6" s="1">
        <v>3</v>
      </c>
      <c r="L6" s="1">
        <v>3</v>
      </c>
      <c r="N6" s="1" t="s">
        <v>19</v>
      </c>
      <c r="O6" s="1">
        <v>4</v>
      </c>
      <c r="P6" s="1">
        <v>4</v>
      </c>
      <c r="Q6" s="74">
        <v>3</v>
      </c>
      <c r="R6" s="74">
        <v>3</v>
      </c>
      <c r="S6" s="74">
        <v>3</v>
      </c>
      <c r="V6">
        <v>5</v>
      </c>
      <c r="W6">
        <v>22</v>
      </c>
      <c r="X6">
        <v>24</v>
      </c>
      <c r="AF6" s="15">
        <v>3</v>
      </c>
    </row>
    <row r="7" spans="1:32" x14ac:dyDescent="0.2">
      <c r="B7" s="1">
        <v>0</v>
      </c>
      <c r="D7" s="1" t="s">
        <v>417</v>
      </c>
      <c r="I7" t="s">
        <v>75</v>
      </c>
      <c r="K7" t="s">
        <v>333</v>
      </c>
      <c r="L7" s="1">
        <v>4</v>
      </c>
      <c r="N7" s="1" t="s">
        <v>20</v>
      </c>
      <c r="O7" s="1">
        <v>5</v>
      </c>
      <c r="P7" s="1">
        <v>5</v>
      </c>
      <c r="Q7" s="74">
        <v>4</v>
      </c>
      <c r="R7" s="74">
        <v>4</v>
      </c>
      <c r="S7" s="74">
        <v>4</v>
      </c>
      <c r="V7">
        <v>6</v>
      </c>
      <c r="W7">
        <v>22</v>
      </c>
      <c r="X7">
        <v>24</v>
      </c>
      <c r="AF7" s="15">
        <v>4</v>
      </c>
    </row>
    <row r="8" spans="1:32" x14ac:dyDescent="0.2">
      <c r="B8" s="1" t="s">
        <v>93</v>
      </c>
      <c r="D8" s="1"/>
      <c r="I8" t="s">
        <v>74</v>
      </c>
      <c r="L8" t="s">
        <v>333</v>
      </c>
      <c r="N8" s="1" t="s">
        <v>21</v>
      </c>
      <c r="O8" s="1">
        <v>6</v>
      </c>
      <c r="P8" s="1">
        <v>6</v>
      </c>
      <c r="Q8" s="74">
        <v>5</v>
      </c>
      <c r="R8" s="74">
        <v>5</v>
      </c>
      <c r="S8" s="74">
        <v>5</v>
      </c>
      <c r="V8">
        <v>7</v>
      </c>
      <c r="W8">
        <v>22</v>
      </c>
      <c r="X8">
        <v>24</v>
      </c>
      <c r="AF8" s="15">
        <v>5</v>
      </c>
    </row>
    <row r="9" spans="1:32" x14ac:dyDescent="0.2">
      <c r="A9" s="8" t="s">
        <v>14</v>
      </c>
      <c r="B9" s="1">
        <v>4</v>
      </c>
      <c r="D9" s="1"/>
      <c r="N9" s="1" t="s">
        <v>22</v>
      </c>
      <c r="O9" s="1">
        <v>7</v>
      </c>
      <c r="P9" s="1">
        <v>7</v>
      </c>
      <c r="Q9" t="s">
        <v>333</v>
      </c>
      <c r="R9" s="74">
        <v>6</v>
      </c>
      <c r="S9" s="74">
        <v>6</v>
      </c>
      <c r="V9">
        <v>8</v>
      </c>
      <c r="W9">
        <v>22</v>
      </c>
      <c r="X9">
        <v>24</v>
      </c>
      <c r="AF9" s="15">
        <v>6</v>
      </c>
    </row>
    <row r="10" spans="1:32" x14ac:dyDescent="0.2">
      <c r="A10" s="8" t="s">
        <v>12</v>
      </c>
      <c r="B10" t="s">
        <v>407</v>
      </c>
      <c r="D10" s="1"/>
      <c r="G10" t="s">
        <v>70</v>
      </c>
      <c r="H10" s="46" t="str">
        <f>MID(Otchet!A1,2,1)&amp;"_"&amp;MID(Otchet!A1,3,1)&amp;"_"&amp;MID(Otchet!A1,4,1)&amp;"_"&amp;MID(Otchet!A1,5,1)&amp;"_"&amp;MID(Otchet!A1,6,1)&amp;"_"&amp;MID(Otchet!A1,8,1)&amp;"_"&amp;MID(Otchet!A1,1,1)</f>
        <v>1_1_1_1_1__1</v>
      </c>
      <c r="L10" t="s">
        <v>60</v>
      </c>
      <c r="M10">
        <f>SUM(C15,C30,M41,N45)</f>
        <v>18</v>
      </c>
      <c r="N10" s="1" t="s">
        <v>23</v>
      </c>
      <c r="O10" s="1">
        <v>8</v>
      </c>
      <c r="P10" s="1">
        <v>8</v>
      </c>
      <c r="R10" s="74" t="s">
        <v>52</v>
      </c>
      <c r="S10" s="74">
        <v>7</v>
      </c>
      <c r="V10">
        <v>9</v>
      </c>
      <c r="W10">
        <v>22</v>
      </c>
      <c r="X10">
        <v>24</v>
      </c>
      <c r="AF10" s="15">
        <v>7</v>
      </c>
    </row>
    <row r="11" spans="1:32" x14ac:dyDescent="0.2">
      <c r="A11" s="8" t="s">
        <v>47</v>
      </c>
      <c r="B11" t="s">
        <v>318</v>
      </c>
      <c r="D11" s="1"/>
      <c r="F11">
        <f>Протокол!A6</f>
        <v>1</v>
      </c>
      <c r="G11" t="s">
        <v>69</v>
      </c>
      <c r="H11">
        <v>1111111</v>
      </c>
      <c r="I11" s="8" t="s">
        <v>97</v>
      </c>
      <c r="N11" s="1" t="s">
        <v>24</v>
      </c>
      <c r="O11" s="1">
        <v>9</v>
      </c>
      <c r="P11" s="1">
        <v>9</v>
      </c>
      <c r="S11" s="74" t="s">
        <v>52</v>
      </c>
      <c r="V11">
        <v>10</v>
      </c>
      <c r="W11">
        <v>22</v>
      </c>
      <c r="X11">
        <v>24</v>
      </c>
      <c r="AF11" s="15">
        <v>8</v>
      </c>
    </row>
    <row r="12" spans="1:32" ht="15" x14ac:dyDescent="0.2">
      <c r="A12" s="8" t="s">
        <v>48</v>
      </c>
      <c r="B12" s="54" t="s">
        <v>364</v>
      </c>
      <c r="D12" s="1"/>
      <c r="F12" s="20">
        <f>Специалисты!A1*Протокол!A1*IF(ISERR(Специалисты!V2*Протокол!A2),0,1)</f>
        <v>0</v>
      </c>
      <c r="G12" t="s">
        <v>67</v>
      </c>
      <c r="H12">
        <v>40250417</v>
      </c>
      <c r="I12" s="55" t="s">
        <v>52</v>
      </c>
      <c r="N12" s="1" t="s">
        <v>25</v>
      </c>
      <c r="O12" s="1" t="s">
        <v>16</v>
      </c>
      <c r="P12" s="1">
        <v>10</v>
      </c>
      <c r="V12">
        <v>11</v>
      </c>
      <c r="W12">
        <v>22</v>
      </c>
      <c r="X12">
        <v>24</v>
      </c>
      <c r="AF12" s="15">
        <v>9</v>
      </c>
    </row>
    <row r="13" spans="1:32" ht="15.75" x14ac:dyDescent="0.25">
      <c r="A13" s="8" t="s">
        <v>13</v>
      </c>
      <c r="B13" s="18">
        <f>IF(F12=1,IF(F14,H14,H13),H11)</f>
        <v>1111111</v>
      </c>
      <c r="C13" s="8"/>
      <c r="G13" t="s">
        <v>68</v>
      </c>
      <c r="H13">
        <v>40250417</v>
      </c>
      <c r="N13" s="1" t="s">
        <v>26</v>
      </c>
      <c r="O13" s="1" t="s">
        <v>17</v>
      </c>
      <c r="P13" s="1">
        <v>11</v>
      </c>
      <c r="R13" s="77" t="s">
        <v>348</v>
      </c>
      <c r="S13" s="77" t="s">
        <v>349</v>
      </c>
      <c r="V13">
        <v>12</v>
      </c>
      <c r="W13">
        <v>22</v>
      </c>
      <c r="X13">
        <v>24</v>
      </c>
      <c r="AF13" s="15">
        <v>10</v>
      </c>
    </row>
    <row r="14" spans="1:32" x14ac:dyDescent="0.2">
      <c r="A14" s="8" t="s">
        <v>5</v>
      </c>
      <c r="C14" s="1" t="s">
        <v>16</v>
      </c>
      <c r="D14" s="1"/>
      <c r="E14" s="1"/>
      <c r="F14" s="1"/>
      <c r="G14" t="s">
        <v>79</v>
      </c>
      <c r="H14">
        <v>40250417</v>
      </c>
      <c r="I14" s="1"/>
      <c r="J14" s="1"/>
      <c r="K14" s="1"/>
      <c r="L14" s="1"/>
      <c r="N14" s="1" t="s">
        <v>27</v>
      </c>
      <c r="O14" s="1" t="s">
        <v>18</v>
      </c>
      <c r="P14" s="1">
        <v>12</v>
      </c>
      <c r="R14" s="74" t="s">
        <v>355</v>
      </c>
      <c r="S14" s="74" t="s">
        <v>350</v>
      </c>
      <c r="V14">
        <v>13</v>
      </c>
      <c r="W14">
        <v>22</v>
      </c>
      <c r="X14">
        <v>24</v>
      </c>
      <c r="AF14" s="15">
        <v>11</v>
      </c>
    </row>
    <row r="15" spans="1:32" x14ac:dyDescent="0.2">
      <c r="A15" t="s">
        <v>6</v>
      </c>
      <c r="C15" s="36">
        <f>COUNTIF(C16:L16,"&lt;&gt;нет")+COUNTIF(C19:L19,"&lt;&gt;нет")+COUNTIF(C22:L22,"&lt;&gt;нет")+COUNTIF(C25:H25,"&lt;&gt;нет")</f>
        <v>0</v>
      </c>
      <c r="D15" s="1"/>
      <c r="E15" s="1"/>
      <c r="F15" s="1"/>
      <c r="G15" s="1"/>
      <c r="H15" s="1"/>
      <c r="I15" s="1"/>
      <c r="J15" s="1"/>
      <c r="K15" s="1"/>
      <c r="L15" s="1"/>
      <c r="N15" s="1" t="s">
        <v>28</v>
      </c>
      <c r="O15" s="1" t="s">
        <v>19</v>
      </c>
      <c r="P15" s="1">
        <v>13</v>
      </c>
      <c r="R15" s="74" t="s">
        <v>351</v>
      </c>
      <c r="S15" s="74" t="s">
        <v>347</v>
      </c>
      <c r="V15">
        <v>14</v>
      </c>
      <c r="W15">
        <v>38</v>
      </c>
      <c r="X15">
        <v>40</v>
      </c>
      <c r="AF15" s="15">
        <v>12</v>
      </c>
    </row>
    <row r="16" spans="1:32" ht="15.75" x14ac:dyDescent="0.25">
      <c r="A16" t="s">
        <v>7</v>
      </c>
      <c r="C16" s="7" t="s">
        <v>52</v>
      </c>
      <c r="D16" s="7" t="s">
        <v>52</v>
      </c>
      <c r="E16" s="7" t="s">
        <v>52</v>
      </c>
      <c r="F16" s="7" t="s">
        <v>52</v>
      </c>
      <c r="G16" s="7" t="s">
        <v>52</v>
      </c>
      <c r="H16" s="7" t="s">
        <v>52</v>
      </c>
      <c r="I16" s="7" t="s">
        <v>52</v>
      </c>
      <c r="J16" s="7" t="s">
        <v>52</v>
      </c>
      <c r="K16" s="7" t="s">
        <v>52</v>
      </c>
      <c r="L16" s="7" t="s">
        <v>52</v>
      </c>
      <c r="N16" s="1" t="s">
        <v>29</v>
      </c>
      <c r="O16" s="1" t="s">
        <v>20</v>
      </c>
      <c r="P16" s="1">
        <v>14</v>
      </c>
      <c r="R16" s="74" t="s">
        <v>352</v>
      </c>
      <c r="S16" s="74" t="s">
        <v>353</v>
      </c>
      <c r="V16">
        <v>15</v>
      </c>
      <c r="W16">
        <v>22</v>
      </c>
      <c r="X16">
        <v>24</v>
      </c>
      <c r="AF16" s="15">
        <v>13</v>
      </c>
    </row>
    <row r="17" spans="1:32" x14ac:dyDescent="0.2"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N17" s="1" t="s">
        <v>30</v>
      </c>
      <c r="O17" s="1" t="s">
        <v>21</v>
      </c>
      <c r="P17" s="1">
        <v>15</v>
      </c>
      <c r="R17" s="74" t="s">
        <v>367</v>
      </c>
      <c r="S17" s="74" t="s">
        <v>386</v>
      </c>
      <c r="V17">
        <v>16</v>
      </c>
      <c r="W17">
        <v>22</v>
      </c>
      <c r="X17">
        <v>24</v>
      </c>
      <c r="AF17" s="15">
        <v>14</v>
      </c>
    </row>
    <row r="18" spans="1:32" x14ac:dyDescent="0.2"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1" t="s">
        <v>31</v>
      </c>
      <c r="O18" s="1" t="s">
        <v>22</v>
      </c>
      <c r="P18" s="1">
        <v>16</v>
      </c>
      <c r="R18" s="74" t="s">
        <v>368</v>
      </c>
      <c r="S18" s="74" t="s">
        <v>387</v>
      </c>
      <c r="V18">
        <v>17</v>
      </c>
      <c r="W18">
        <v>30</v>
      </c>
      <c r="X18">
        <v>32</v>
      </c>
      <c r="AF18" s="15">
        <v>15</v>
      </c>
    </row>
    <row r="19" spans="1:32" ht="15.75" x14ac:dyDescent="0.25">
      <c r="A19" t="s">
        <v>7</v>
      </c>
      <c r="C19" s="7" t="s">
        <v>52</v>
      </c>
      <c r="D19" s="7" t="s">
        <v>52</v>
      </c>
      <c r="E19" s="7" t="s">
        <v>52</v>
      </c>
      <c r="F19" s="7" t="s">
        <v>52</v>
      </c>
      <c r="G19" s="7" t="s">
        <v>52</v>
      </c>
      <c r="H19" s="7" t="s">
        <v>52</v>
      </c>
      <c r="I19" s="7" t="s">
        <v>52</v>
      </c>
      <c r="J19" s="7" t="s">
        <v>52</v>
      </c>
      <c r="K19" s="7" t="s">
        <v>52</v>
      </c>
      <c r="L19" s="7" t="s">
        <v>52</v>
      </c>
      <c r="N19" s="1" t="s">
        <v>32</v>
      </c>
      <c r="O19" s="1" t="s">
        <v>23</v>
      </c>
      <c r="S19" s="74" t="s">
        <v>388</v>
      </c>
      <c r="V19">
        <v>18</v>
      </c>
      <c r="W19">
        <v>25</v>
      </c>
      <c r="X19">
        <v>27</v>
      </c>
      <c r="AF19" s="15">
        <v>16</v>
      </c>
    </row>
    <row r="20" spans="1:32" x14ac:dyDescent="0.2">
      <c r="C20" s="5">
        <v>11</v>
      </c>
      <c r="D20" s="5">
        <v>12</v>
      </c>
      <c r="E20" s="5">
        <v>13</v>
      </c>
      <c r="F20" s="5">
        <v>14</v>
      </c>
      <c r="G20" s="5">
        <v>15</v>
      </c>
      <c r="H20" s="5">
        <v>16</v>
      </c>
      <c r="I20" s="5">
        <v>17</v>
      </c>
      <c r="J20" s="5">
        <v>18</v>
      </c>
      <c r="K20" s="5">
        <v>19</v>
      </c>
      <c r="L20" s="5">
        <v>20</v>
      </c>
      <c r="N20" s="1" t="s">
        <v>33</v>
      </c>
      <c r="O20" s="1" t="s">
        <v>24</v>
      </c>
      <c r="V20">
        <v>19</v>
      </c>
      <c r="W20">
        <v>30</v>
      </c>
      <c r="X20">
        <v>32</v>
      </c>
      <c r="AF20" s="15">
        <v>17</v>
      </c>
    </row>
    <row r="21" spans="1:32" x14ac:dyDescent="0.2">
      <c r="C21" s="53"/>
      <c r="D21" s="4"/>
      <c r="E21" s="53"/>
      <c r="F21" s="53"/>
      <c r="G21" s="53"/>
      <c r="H21" s="53"/>
      <c r="I21" s="53"/>
      <c r="J21" s="53"/>
      <c r="K21" s="53"/>
      <c r="L21" s="45"/>
      <c r="N21" s="1" t="s">
        <v>34</v>
      </c>
      <c r="O21" s="1" t="s">
        <v>25</v>
      </c>
      <c r="P21" s="8" t="s">
        <v>98</v>
      </c>
      <c r="R21" s="77" t="s">
        <v>373</v>
      </c>
      <c r="S21" s="77"/>
      <c r="T21" s="9" t="s">
        <v>218</v>
      </c>
      <c r="V21">
        <v>20</v>
      </c>
      <c r="W21">
        <v>22</v>
      </c>
      <c r="X21">
        <v>24</v>
      </c>
      <c r="AF21" s="15">
        <v>18</v>
      </c>
    </row>
    <row r="22" spans="1:32" ht="15.75" x14ac:dyDescent="0.25">
      <c r="A22" t="s">
        <v>7</v>
      </c>
      <c r="C22" s="7" t="s">
        <v>52</v>
      </c>
      <c r="D22" s="7" t="s">
        <v>52</v>
      </c>
      <c r="E22" s="7" t="s">
        <v>52</v>
      </c>
      <c r="F22" s="7" t="s">
        <v>52</v>
      </c>
      <c r="G22" s="7" t="s">
        <v>52</v>
      </c>
      <c r="H22" s="7" t="s">
        <v>52</v>
      </c>
      <c r="I22" s="7" t="s">
        <v>52</v>
      </c>
      <c r="J22" s="7" t="s">
        <v>52</v>
      </c>
      <c r="K22" s="7" t="s">
        <v>52</v>
      </c>
      <c r="L22" s="7" t="s">
        <v>52</v>
      </c>
      <c r="N22" s="1" t="s">
        <v>35</v>
      </c>
      <c r="O22" s="1" t="s">
        <v>26</v>
      </c>
      <c r="P22" s="1">
        <v>1</v>
      </c>
      <c r="R22" s="74" t="s">
        <v>390</v>
      </c>
      <c r="T22" s="74" t="s">
        <v>219</v>
      </c>
      <c r="V22">
        <v>21</v>
      </c>
      <c r="W22">
        <v>22</v>
      </c>
      <c r="X22">
        <v>24</v>
      </c>
      <c r="AF22" s="15">
        <v>19</v>
      </c>
    </row>
    <row r="23" spans="1:32" x14ac:dyDescent="0.2"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>
        <v>26</v>
      </c>
      <c r="I23" s="5">
        <v>27</v>
      </c>
      <c r="J23" s="5">
        <v>28</v>
      </c>
      <c r="K23" s="5">
        <v>29</v>
      </c>
      <c r="L23" s="5">
        <v>30</v>
      </c>
      <c r="N23" s="1" t="s">
        <v>36</v>
      </c>
      <c r="O23" s="1" t="s">
        <v>27</v>
      </c>
      <c r="P23">
        <v>2</v>
      </c>
      <c r="R23" s="74" t="s">
        <v>403</v>
      </c>
      <c r="T23" s="74" t="s">
        <v>220</v>
      </c>
      <c r="V23">
        <v>22</v>
      </c>
      <c r="W23">
        <v>30</v>
      </c>
      <c r="X23">
        <v>32</v>
      </c>
      <c r="AF23" s="15">
        <v>20</v>
      </c>
    </row>
    <row r="24" spans="1:32" x14ac:dyDescent="0.2">
      <c r="C24" s="53"/>
      <c r="D24" s="53"/>
      <c r="E24" s="53"/>
      <c r="F24" s="53"/>
      <c r="G24" s="53"/>
      <c r="H24" s="53"/>
      <c r="I24" s="53"/>
      <c r="J24" s="53"/>
      <c r="K24" s="53"/>
      <c r="L24" s="45"/>
      <c r="N24" s="1" t="s">
        <v>37</v>
      </c>
      <c r="O24" s="1" t="s">
        <v>28</v>
      </c>
      <c r="P24">
        <v>3</v>
      </c>
      <c r="R24" s="74" t="s">
        <v>374</v>
      </c>
      <c r="T24" s="74" t="s">
        <v>221</v>
      </c>
      <c r="V24">
        <v>23</v>
      </c>
      <c r="W24">
        <v>22</v>
      </c>
      <c r="X24">
        <v>24</v>
      </c>
    </row>
    <row r="25" spans="1:32" ht="15.75" x14ac:dyDescent="0.25">
      <c r="A25" t="s">
        <v>7</v>
      </c>
      <c r="C25" s="7" t="s">
        <v>52</v>
      </c>
      <c r="D25" s="7" t="s">
        <v>52</v>
      </c>
      <c r="E25" s="7" t="s">
        <v>52</v>
      </c>
      <c r="F25" s="7" t="s">
        <v>52</v>
      </c>
      <c r="G25" s="7" t="s">
        <v>52</v>
      </c>
      <c r="H25" s="7" t="s">
        <v>52</v>
      </c>
      <c r="I25" s="38"/>
      <c r="J25" s="38"/>
      <c r="K25" s="38"/>
      <c r="L25" s="38"/>
      <c r="N25" s="1" t="s">
        <v>38</v>
      </c>
      <c r="O25" s="1" t="s">
        <v>29</v>
      </c>
      <c r="P25" t="s">
        <v>52</v>
      </c>
      <c r="R25" s="74" t="s">
        <v>389</v>
      </c>
      <c r="T25" s="74" t="s">
        <v>222</v>
      </c>
      <c r="V25">
        <v>24</v>
      </c>
      <c r="W25">
        <v>30</v>
      </c>
      <c r="X25">
        <v>32</v>
      </c>
    </row>
    <row r="26" spans="1:32" x14ac:dyDescent="0.2">
      <c r="C26" s="5">
        <v>31</v>
      </c>
      <c r="D26" s="5">
        <v>32</v>
      </c>
      <c r="E26" s="5">
        <v>33</v>
      </c>
      <c r="F26" s="5">
        <v>34</v>
      </c>
      <c r="G26" s="5">
        <v>35</v>
      </c>
      <c r="H26" s="5">
        <v>36</v>
      </c>
      <c r="I26" s="39"/>
      <c r="J26" s="39"/>
      <c r="K26" s="39"/>
      <c r="L26" s="39"/>
      <c r="N26" s="1" t="s">
        <v>39</v>
      </c>
      <c r="O26" s="1" t="s">
        <v>30</v>
      </c>
      <c r="R26" s="74" t="s">
        <v>375</v>
      </c>
      <c r="V26">
        <v>25</v>
      </c>
      <c r="W26">
        <v>37</v>
      </c>
      <c r="X26">
        <v>39</v>
      </c>
    </row>
    <row r="27" spans="1:32" x14ac:dyDescent="0.2">
      <c r="C27" s="45"/>
      <c r="D27" s="45"/>
      <c r="E27" s="45"/>
      <c r="F27" s="45"/>
      <c r="G27" s="45"/>
      <c r="H27" s="45"/>
      <c r="I27" s="37"/>
      <c r="J27" s="37"/>
      <c r="K27" s="37"/>
      <c r="L27" s="37"/>
      <c r="N27" s="1" t="s">
        <v>40</v>
      </c>
      <c r="O27" s="1" t="s">
        <v>31</v>
      </c>
      <c r="V27">
        <v>26</v>
      </c>
      <c r="W27">
        <v>22</v>
      </c>
      <c r="X27">
        <v>24</v>
      </c>
    </row>
    <row r="28" spans="1:32" x14ac:dyDescent="0.2">
      <c r="D28" s="1"/>
      <c r="N28" s="1" t="s">
        <v>41</v>
      </c>
      <c r="O28" s="1" t="s">
        <v>32</v>
      </c>
      <c r="V28">
        <v>27</v>
      </c>
      <c r="W28">
        <v>37</v>
      </c>
      <c r="X28">
        <v>39</v>
      </c>
    </row>
    <row r="29" spans="1:32" x14ac:dyDescent="0.2">
      <c r="A29" s="8" t="s">
        <v>5</v>
      </c>
      <c r="C29" s="1" t="s">
        <v>51</v>
      </c>
      <c r="D29" s="1"/>
      <c r="E29" s="1"/>
      <c r="F29" s="1"/>
      <c r="G29" s="1"/>
      <c r="H29" s="1"/>
      <c r="I29" s="1"/>
      <c r="J29" s="1"/>
      <c r="K29" s="1"/>
      <c r="L29" s="1"/>
      <c r="N29" s="1" t="s">
        <v>42</v>
      </c>
      <c r="O29" s="1" t="s">
        <v>33</v>
      </c>
      <c r="V29">
        <v>28</v>
      </c>
      <c r="W29">
        <v>34</v>
      </c>
      <c r="X29">
        <v>36</v>
      </c>
    </row>
    <row r="30" spans="1:32" x14ac:dyDescent="0.2">
      <c r="A30" t="s">
        <v>87</v>
      </c>
      <c r="C30" s="36">
        <f>SUM(C33:L33)+SUM(C36:L36)</f>
        <v>0</v>
      </c>
      <c r="D30" s="1"/>
      <c r="E30" s="1"/>
      <c r="F30" s="1"/>
      <c r="G30" s="1"/>
      <c r="H30" s="1"/>
      <c r="I30" s="1"/>
      <c r="J30" s="1"/>
      <c r="K30" s="1"/>
      <c r="L30" s="1"/>
      <c r="N30" s="1" t="s">
        <v>43</v>
      </c>
      <c r="O30" s="1" t="s">
        <v>34</v>
      </c>
      <c r="S30" s="77" t="s">
        <v>313</v>
      </c>
      <c r="V30">
        <v>29</v>
      </c>
      <c r="W30">
        <v>22</v>
      </c>
      <c r="X30">
        <v>24</v>
      </c>
    </row>
    <row r="31" spans="1:32" ht="15.75" x14ac:dyDescent="0.25">
      <c r="A31" t="s">
        <v>7</v>
      </c>
      <c r="C31" s="7" t="s">
        <v>52</v>
      </c>
      <c r="D31" s="7" t="s">
        <v>52</v>
      </c>
      <c r="E31" s="7" t="s">
        <v>52</v>
      </c>
      <c r="F31" s="7" t="s">
        <v>52</v>
      </c>
      <c r="G31" s="7" t="s">
        <v>52</v>
      </c>
      <c r="H31" s="7" t="s">
        <v>52</v>
      </c>
      <c r="I31" s="7" t="s">
        <v>52</v>
      </c>
      <c r="J31" s="7" t="s">
        <v>52</v>
      </c>
      <c r="K31" s="7" t="s">
        <v>52</v>
      </c>
      <c r="L31" s="7" t="s">
        <v>52</v>
      </c>
      <c r="N31" s="1">
        <v>1</v>
      </c>
      <c r="O31" s="1" t="s">
        <v>35</v>
      </c>
      <c r="S31" s="74" t="s">
        <v>217</v>
      </c>
      <c r="V31">
        <v>30</v>
      </c>
      <c r="W31">
        <v>25</v>
      </c>
      <c r="X31">
        <v>27</v>
      </c>
    </row>
    <row r="32" spans="1:32" x14ac:dyDescent="0.2">
      <c r="C32" s="5">
        <v>1</v>
      </c>
      <c r="D32" s="5">
        <v>2</v>
      </c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N32" s="1">
        <v>2</v>
      </c>
      <c r="O32" s="1" t="s">
        <v>36</v>
      </c>
      <c r="Q32" s="74" t="s">
        <v>201</v>
      </c>
      <c r="R32" s="74">
        <v>5</v>
      </c>
      <c r="S32" t="s">
        <v>202</v>
      </c>
      <c r="T32" t="str">
        <f t="shared" ref="T32:T40" si="0">Q32&amp;". "&amp;S32</f>
        <v>1.2.1.1.1.1. Бабайцева В.В. Русский язык 5-9 кл. ДРОФА</v>
      </c>
      <c r="V32">
        <v>31</v>
      </c>
      <c r="W32">
        <v>22</v>
      </c>
      <c r="X32">
        <v>24</v>
      </c>
    </row>
    <row r="33" spans="1:24" ht="15" x14ac:dyDescent="0.2">
      <c r="B33" s="12" t="s">
        <v>60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N33" s="1">
        <v>3</v>
      </c>
      <c r="O33" s="1" t="s">
        <v>37</v>
      </c>
      <c r="Q33" s="74" t="s">
        <v>203</v>
      </c>
      <c r="R33" s="74">
        <v>5</v>
      </c>
      <c r="S33" t="s">
        <v>204</v>
      </c>
      <c r="T33" t="str">
        <f t="shared" si="0"/>
        <v>1.2.1.1.2.1. Бабайцева В.В., Чеснокова Л.Д. Русский язык 5-9 кл. ДРОФА</v>
      </c>
      <c r="V33">
        <v>32</v>
      </c>
      <c r="W33">
        <v>22</v>
      </c>
      <c r="X33">
        <v>24</v>
      </c>
    </row>
    <row r="34" spans="1:24" ht="15.75" x14ac:dyDescent="0.25">
      <c r="A34" t="s">
        <v>7</v>
      </c>
      <c r="C34" s="7" t="s">
        <v>52</v>
      </c>
      <c r="D34" s="7" t="s">
        <v>52</v>
      </c>
      <c r="E34" s="7" t="s">
        <v>52</v>
      </c>
      <c r="F34" s="7" t="s">
        <v>52</v>
      </c>
      <c r="G34" s="7" t="s">
        <v>52</v>
      </c>
      <c r="H34" s="7" t="s">
        <v>52</v>
      </c>
      <c r="I34" s="7" t="s">
        <v>52</v>
      </c>
      <c r="J34" s="7" t="s">
        <v>52</v>
      </c>
      <c r="K34" s="7" t="s">
        <v>52</v>
      </c>
      <c r="L34" s="7" t="s">
        <v>52</v>
      </c>
      <c r="N34" s="1">
        <v>4</v>
      </c>
      <c r="O34" s="1" t="s">
        <v>38</v>
      </c>
      <c r="Q34" s="74" t="s">
        <v>227</v>
      </c>
      <c r="R34" s="74">
        <v>5</v>
      </c>
      <c r="S34" t="s">
        <v>228</v>
      </c>
      <c r="T34" t="str">
        <f t="shared" si="0"/>
        <v>1.2.1.1.2.2. Купалова А.Ю. (книга 1), Никитина Е.И.(книга 2) Русский язык (в двух книгах) 5 кл. ДРОФА</v>
      </c>
      <c r="V34">
        <v>33</v>
      </c>
      <c r="W34">
        <v>22</v>
      </c>
      <c r="X34">
        <v>24</v>
      </c>
    </row>
    <row r="35" spans="1:24" x14ac:dyDescent="0.2">
      <c r="C35" s="5">
        <v>11</v>
      </c>
      <c r="D35" s="5">
        <v>12</v>
      </c>
      <c r="E35" s="5">
        <v>13</v>
      </c>
      <c r="F35" s="5">
        <v>14</v>
      </c>
      <c r="G35" s="5">
        <v>15</v>
      </c>
      <c r="H35" s="5">
        <v>16</v>
      </c>
      <c r="I35" s="5">
        <v>17</v>
      </c>
      <c r="J35" s="5">
        <v>18</v>
      </c>
      <c r="K35" s="5">
        <v>19</v>
      </c>
      <c r="L35" s="5">
        <v>20</v>
      </c>
      <c r="N35" s="1">
        <v>5</v>
      </c>
      <c r="O35" s="1" t="s">
        <v>39</v>
      </c>
      <c r="Q35" s="74" t="s">
        <v>229</v>
      </c>
      <c r="R35" s="74">
        <v>5</v>
      </c>
      <c r="S35" t="s">
        <v>230</v>
      </c>
      <c r="T35" t="str">
        <f t="shared" si="0"/>
        <v>1.2.1.1.3.1. Быстрова Е.А., Кибирева Л.В. и др./Под ред. Быстровой Е.А. Русский язык. В 2 ч. 5 кл. Русское слово</v>
      </c>
      <c r="V35">
        <v>34</v>
      </c>
      <c r="W35">
        <v>22</v>
      </c>
      <c r="X35">
        <v>24</v>
      </c>
    </row>
    <row r="36" spans="1:24" ht="15" x14ac:dyDescent="0.2">
      <c r="B36" s="12" t="s">
        <v>60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N36" s="1">
        <v>6</v>
      </c>
      <c r="O36" s="1" t="s">
        <v>40</v>
      </c>
      <c r="Q36" s="74" t="s">
        <v>231</v>
      </c>
      <c r="R36" s="74">
        <v>5</v>
      </c>
      <c r="S36" t="s">
        <v>232</v>
      </c>
      <c r="T36" t="str">
        <f t="shared" si="0"/>
        <v>1.2.1.1.4.1. Ладыженская Т.А., Баранов М.Т., Тростенцова Л.А. и др. Русский язык. В 2-х частях 5 кл. Издательство «Просвещение»</v>
      </c>
      <c r="V36">
        <v>35</v>
      </c>
      <c r="W36">
        <v>22</v>
      </c>
      <c r="X36">
        <v>24</v>
      </c>
    </row>
    <row r="37" spans="1:24" x14ac:dyDescent="0.2">
      <c r="A37" s="8" t="s">
        <v>5</v>
      </c>
      <c r="C37" s="1" t="s">
        <v>32</v>
      </c>
      <c r="D37" s="1"/>
      <c r="N37" s="1">
        <v>7</v>
      </c>
      <c r="O37" s="1" t="s">
        <v>41</v>
      </c>
      <c r="Q37" s="74" t="s">
        <v>233</v>
      </c>
      <c r="R37" s="74">
        <v>5</v>
      </c>
      <c r="S37" t="s">
        <v>234</v>
      </c>
      <c r="T37" t="str">
        <f t="shared" si="0"/>
        <v>1.2.1.1.5.1. Разумовская М.М., Львова С.И., Капинос В.И. и др. Русский язык 5 кл. ДРОФА</v>
      </c>
      <c r="V37">
        <v>36</v>
      </c>
      <c r="W37">
        <v>22</v>
      </c>
      <c r="X37">
        <v>24</v>
      </c>
    </row>
    <row r="38" spans="1:24" ht="15.75" x14ac:dyDescent="0.25">
      <c r="A38" t="s">
        <v>6</v>
      </c>
      <c r="C38" s="6">
        <v>1</v>
      </c>
      <c r="D38" s="6">
        <v>2</v>
      </c>
      <c r="E38" s="6">
        <v>3</v>
      </c>
      <c r="F38" s="6">
        <v>4</v>
      </c>
      <c r="G38" s="6" t="s">
        <v>321</v>
      </c>
      <c r="H38" s="6" t="s">
        <v>322</v>
      </c>
      <c r="I38" s="6" t="s">
        <v>356</v>
      </c>
      <c r="J38" s="6" t="s">
        <v>357</v>
      </c>
      <c r="K38" s="6">
        <v>7</v>
      </c>
      <c r="L38" s="6">
        <v>8</v>
      </c>
      <c r="N38" s="1">
        <v>8</v>
      </c>
      <c r="O38" s="1" t="s">
        <v>42</v>
      </c>
      <c r="Q38" s="74" t="s">
        <v>235</v>
      </c>
      <c r="R38" s="74">
        <v>5</v>
      </c>
      <c r="S38" t="s">
        <v>236</v>
      </c>
      <c r="T38" t="str">
        <f t="shared" si="0"/>
        <v>1.2.1.1.6.1. Рыбченкова Л.М., Александрова О.М., Глазков А.В. и др. Русский язык. В 2-х частях 5 кл. Издательство «Просвещение»</v>
      </c>
      <c r="V38">
        <v>37</v>
      </c>
      <c r="W38">
        <v>22</v>
      </c>
      <c r="X38">
        <v>24</v>
      </c>
    </row>
    <row r="39" spans="1:24" ht="15.75" x14ac:dyDescent="0.25">
      <c r="A39" t="s">
        <v>7</v>
      </c>
      <c r="C39" s="6">
        <v>1</v>
      </c>
      <c r="D39" s="6">
        <v>2</v>
      </c>
      <c r="E39" s="6">
        <v>3</v>
      </c>
      <c r="F39" s="6">
        <v>4</v>
      </c>
      <c r="G39" s="6" t="s">
        <v>321</v>
      </c>
      <c r="H39" s="6" t="s">
        <v>322</v>
      </c>
      <c r="I39" s="6" t="s">
        <v>356</v>
      </c>
      <c r="J39" s="6" t="s">
        <v>357</v>
      </c>
      <c r="K39" s="6">
        <v>7</v>
      </c>
      <c r="L39" s="6">
        <v>8</v>
      </c>
      <c r="N39" s="1">
        <v>9</v>
      </c>
      <c r="O39" s="1" t="s">
        <v>43</v>
      </c>
      <c r="Q39" s="74" t="s">
        <v>237</v>
      </c>
      <c r="R39" s="74">
        <v>5</v>
      </c>
      <c r="S39" t="s">
        <v>238</v>
      </c>
      <c r="T39" t="str">
        <f t="shared" si="0"/>
        <v>1.2.1.1.7.1. Шмелёв А.Д., Флоренская Э.А., Габович Ф.Е., Савчук Л.О., Шмелёва Е.Я./Под ред. Шмелёва А.Д. Русский язык. 5 класс. В 2 ч. 5 кл. Издательский центр ВЕНТАНА-ГРАФ</v>
      </c>
      <c r="V39">
        <v>38</v>
      </c>
      <c r="W39">
        <v>42</v>
      </c>
      <c r="X39">
        <v>44</v>
      </c>
    </row>
    <row r="40" spans="1:24" x14ac:dyDescent="0.2">
      <c r="C40" s="3">
        <v>1</v>
      </c>
      <c r="D40" s="3">
        <v>2</v>
      </c>
      <c r="E40" s="3">
        <v>3</v>
      </c>
      <c r="F40" s="3">
        <v>4</v>
      </c>
      <c r="G40" s="3">
        <v>5</v>
      </c>
      <c r="H40" s="3">
        <v>6</v>
      </c>
      <c r="I40" s="3">
        <v>7</v>
      </c>
      <c r="J40" s="3">
        <v>8</v>
      </c>
      <c r="K40" s="3">
        <v>9</v>
      </c>
      <c r="L40" s="3">
        <v>10</v>
      </c>
      <c r="N40" s="1"/>
      <c r="O40" s="1"/>
      <c r="Q40" s="74" t="s">
        <v>239</v>
      </c>
      <c r="R40" s="74">
        <v>5</v>
      </c>
      <c r="S40" t="s">
        <v>240</v>
      </c>
      <c r="T40" t="str">
        <f t="shared" si="0"/>
        <v>nnn2014.619. Бунеев Р.Н., Бунеева Е.В., Комиссарова Л.Ю. и др. Русский язык. 5 кл. Баласс  </v>
      </c>
      <c r="V40">
        <v>39</v>
      </c>
      <c r="W40">
        <v>33</v>
      </c>
      <c r="X40">
        <v>35</v>
      </c>
    </row>
    <row r="41" spans="1:24" ht="15" x14ac:dyDescent="0.2">
      <c r="B41" s="12" t="s">
        <v>60</v>
      </c>
      <c r="C41" s="10">
        <v>1</v>
      </c>
      <c r="D41" s="10">
        <v>1</v>
      </c>
      <c r="E41" s="10">
        <v>2</v>
      </c>
      <c r="F41" s="10">
        <v>1</v>
      </c>
      <c r="G41" s="10">
        <v>1</v>
      </c>
      <c r="H41" s="10">
        <v>1</v>
      </c>
      <c r="I41" s="36">
        <v>1</v>
      </c>
      <c r="J41" s="36">
        <v>1</v>
      </c>
      <c r="K41" s="36">
        <v>1</v>
      </c>
      <c r="L41" s="36">
        <v>2</v>
      </c>
      <c r="M41">
        <f>SUM(C41:L41)</f>
        <v>12</v>
      </c>
      <c r="N41" s="1"/>
      <c r="O41" s="1"/>
      <c r="T41" s="74" t="s">
        <v>217</v>
      </c>
      <c r="V41">
        <v>40</v>
      </c>
      <c r="W41">
        <v>22</v>
      </c>
      <c r="X41">
        <v>24</v>
      </c>
    </row>
    <row r="42" spans="1:24" ht="15.75" x14ac:dyDescent="0.25">
      <c r="C42" s="6" t="s">
        <v>358</v>
      </c>
      <c r="D42" s="6" t="s">
        <v>359</v>
      </c>
      <c r="E42" s="6">
        <v>10</v>
      </c>
      <c r="F42" s="6">
        <v>11</v>
      </c>
      <c r="G42" s="7" t="s">
        <v>52</v>
      </c>
      <c r="H42" s="7" t="s">
        <v>52</v>
      </c>
      <c r="I42" s="7" t="s">
        <v>52</v>
      </c>
      <c r="J42" s="7" t="s">
        <v>52</v>
      </c>
      <c r="K42" s="7" t="s">
        <v>52</v>
      </c>
      <c r="L42" s="7" t="s">
        <v>52</v>
      </c>
      <c r="M42" s="7" t="s">
        <v>52</v>
      </c>
      <c r="N42" s="1"/>
      <c r="O42" s="1"/>
      <c r="Q42" s="74" t="s">
        <v>201</v>
      </c>
      <c r="R42" s="74">
        <v>6</v>
      </c>
      <c r="S42" t="s">
        <v>202</v>
      </c>
      <c r="T42" t="str">
        <f t="shared" ref="T42:T50" si="1">Q42&amp;". "&amp;S42</f>
        <v>1.2.1.1.1.1. Бабайцева В.В. Русский язык 5-9 кл. ДРОФА</v>
      </c>
      <c r="V42">
        <v>41</v>
      </c>
      <c r="W42">
        <v>41</v>
      </c>
      <c r="X42">
        <v>43</v>
      </c>
    </row>
    <row r="43" spans="1:24" ht="15.75" x14ac:dyDescent="0.25">
      <c r="A43" s="40"/>
      <c r="B43" s="40"/>
      <c r="C43" s="6" t="s">
        <v>358</v>
      </c>
      <c r="D43" s="6" t="s">
        <v>359</v>
      </c>
      <c r="E43" s="6">
        <v>10</v>
      </c>
      <c r="F43" s="6">
        <v>11</v>
      </c>
      <c r="G43" s="7" t="s">
        <v>52</v>
      </c>
      <c r="H43" s="7" t="s">
        <v>52</v>
      </c>
      <c r="I43" s="7" t="s">
        <v>52</v>
      </c>
      <c r="J43" s="7" t="s">
        <v>52</v>
      </c>
      <c r="K43" s="7" t="s">
        <v>52</v>
      </c>
      <c r="L43" s="7" t="s">
        <v>52</v>
      </c>
      <c r="M43" s="7" t="s">
        <v>52</v>
      </c>
      <c r="N43" s="1"/>
      <c r="O43" s="1"/>
      <c r="Q43" s="74" t="s">
        <v>203</v>
      </c>
      <c r="R43" s="74">
        <v>6</v>
      </c>
      <c r="S43" t="s">
        <v>204</v>
      </c>
      <c r="T43" t="str">
        <f t="shared" si="1"/>
        <v>1.2.1.1.2.1. Бабайцева В.В., Чеснокова Л.Д. Русский язык 5-9 кл. ДРОФА</v>
      </c>
      <c r="V43">
        <v>42</v>
      </c>
      <c r="W43">
        <v>30</v>
      </c>
      <c r="X43">
        <v>32</v>
      </c>
    </row>
    <row r="44" spans="1:24" x14ac:dyDescent="0.2">
      <c r="A44" s="8"/>
      <c r="C44" s="3">
        <v>11</v>
      </c>
      <c r="D44" s="3">
        <v>12</v>
      </c>
      <c r="E44" s="3">
        <v>13</v>
      </c>
      <c r="F44" s="3">
        <v>14</v>
      </c>
      <c r="G44" s="5">
        <v>16</v>
      </c>
      <c r="H44" s="5">
        <v>16</v>
      </c>
      <c r="I44" s="5">
        <v>17</v>
      </c>
      <c r="J44" s="5">
        <v>18</v>
      </c>
      <c r="K44" s="5">
        <v>19</v>
      </c>
      <c r="L44" s="5">
        <v>20</v>
      </c>
      <c r="M44" s="5">
        <v>21</v>
      </c>
      <c r="N44" s="1"/>
      <c r="O44" s="1"/>
      <c r="Q44" s="74" t="s">
        <v>241</v>
      </c>
      <c r="R44" s="74">
        <v>6</v>
      </c>
      <c r="S44" t="s">
        <v>242</v>
      </c>
      <c r="T44" t="str">
        <f t="shared" si="1"/>
        <v>1.2.1.1.2.3. Лидман-Орлова Г.К. (книга 1), Никитина Е.И. (книга 2) Русский язык (в двух книгах) 6 кл. ДРОФА</v>
      </c>
      <c r="V44">
        <v>43</v>
      </c>
      <c r="W44">
        <v>22</v>
      </c>
      <c r="X44">
        <v>24</v>
      </c>
    </row>
    <row r="45" spans="1:24" ht="15" x14ac:dyDescent="0.2">
      <c r="B45" s="12" t="s">
        <v>60</v>
      </c>
      <c r="C45" s="36">
        <v>1</v>
      </c>
      <c r="D45" s="36">
        <v>1</v>
      </c>
      <c r="E45" s="36">
        <v>2</v>
      </c>
      <c r="F45" s="36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>
        <f>SUM(C45:M45)</f>
        <v>6</v>
      </c>
      <c r="O45" s="1"/>
      <c r="Q45" s="74" t="s">
        <v>243</v>
      </c>
      <c r="R45" s="74">
        <v>6</v>
      </c>
      <c r="S45" t="s">
        <v>244</v>
      </c>
      <c r="T45" t="str">
        <f t="shared" si="1"/>
        <v>1.2.1.1.3.2. Быстрова Е.А, Кибирева Л.В. и др./Под ред. Быстровой Е.А. Русский язык. В 2 ч. 6 кл. Русское слово</v>
      </c>
      <c r="V45">
        <v>44</v>
      </c>
      <c r="W45">
        <v>22</v>
      </c>
      <c r="X45">
        <v>24</v>
      </c>
    </row>
    <row r="46" spans="1:24" ht="15" x14ac:dyDescent="0.2">
      <c r="B46" s="12"/>
      <c r="D46" s="1"/>
      <c r="N46" s="1"/>
      <c r="O46" s="1"/>
      <c r="Q46" s="74" t="s">
        <v>245</v>
      </c>
      <c r="R46" s="74">
        <v>6</v>
      </c>
      <c r="S46" t="s">
        <v>246</v>
      </c>
      <c r="T46" t="str">
        <f t="shared" si="1"/>
        <v>1.2.1.1.4.2. Баранов М.Т., Ладыженская Т.А., Тростенцова Л.А. и др. Русский язык. В 2-х частях 6 кл. Издательство «Просвещение»</v>
      </c>
      <c r="V46">
        <v>45</v>
      </c>
      <c r="W46">
        <v>26</v>
      </c>
      <c r="X46">
        <v>28</v>
      </c>
    </row>
    <row r="47" spans="1:24" ht="15" x14ac:dyDescent="0.2">
      <c r="A47" t="s">
        <v>58</v>
      </c>
      <c r="B47" s="43">
        <v>3</v>
      </c>
      <c r="C47" s="1">
        <v>4</v>
      </c>
      <c r="D47" s="1">
        <v>5</v>
      </c>
      <c r="N47" s="1"/>
      <c r="O47" s="1"/>
      <c r="Q47" s="74" t="s">
        <v>247</v>
      </c>
      <c r="R47" s="74">
        <v>6</v>
      </c>
      <c r="S47" t="s">
        <v>248</v>
      </c>
      <c r="T47" t="str">
        <f t="shared" si="1"/>
        <v>1.2.1.1.5.2. Разумовская М.М., Львова С.И., Канинос В.И. и др. Русский язык 6 кл. ДРОФА</v>
      </c>
      <c r="V47">
        <v>46</v>
      </c>
      <c r="W47">
        <v>22</v>
      </c>
      <c r="X47">
        <v>24</v>
      </c>
    </row>
    <row r="48" spans="1:24" x14ac:dyDescent="0.2">
      <c r="B48" s="1">
        <v>6</v>
      </c>
      <c r="C48" s="1">
        <v>10</v>
      </c>
      <c r="D48" s="1">
        <v>14</v>
      </c>
      <c r="N48" s="1"/>
      <c r="O48" s="1"/>
      <c r="Q48" s="74" t="s">
        <v>249</v>
      </c>
      <c r="R48" s="74">
        <v>6</v>
      </c>
      <c r="S48" t="s">
        <v>250</v>
      </c>
      <c r="T48" t="str">
        <f t="shared" si="1"/>
        <v>1.2.1.1.6.2. Рыбченкова Л.М., Александрова О.М., Загоровская О.В. и др. Русский язык. В 2-х частях 6 кл. Издательство «Просвещение»</v>
      </c>
      <c r="V48">
        <v>47</v>
      </c>
      <c r="W48">
        <v>22</v>
      </c>
      <c r="X48">
        <v>24</v>
      </c>
    </row>
    <row r="49" spans="1:24" x14ac:dyDescent="0.2">
      <c r="D49" s="1"/>
      <c r="Q49" s="74" t="s">
        <v>251</v>
      </c>
      <c r="R49" s="74">
        <v>6</v>
      </c>
      <c r="S49" t="s">
        <v>252</v>
      </c>
      <c r="T49" t="str">
        <f t="shared" si="1"/>
        <v>1.2.1.1.7.2. Шмелёв А.Д., Флоренская Э.А., Савчук Л.О., Шмелёва Е.Я./Под ред. Шмелёва А.Д. Русский язык. 6 класс. В 2 ч. 6 кл. Издательский центр ВЕНТАНА-ГРАФ</v>
      </c>
      <c r="V49">
        <v>48</v>
      </c>
      <c r="W49">
        <v>22</v>
      </c>
      <c r="X49">
        <v>24</v>
      </c>
    </row>
    <row r="50" spans="1:24" x14ac:dyDescent="0.2">
      <c r="A50" t="s">
        <v>59</v>
      </c>
      <c r="D50" s="1"/>
      <c r="N50" s="1"/>
      <c r="O50" s="1"/>
      <c r="Q50" s="74" t="s">
        <v>253</v>
      </c>
      <c r="R50" s="74">
        <v>6</v>
      </c>
      <c r="S50" t="s">
        <v>254</v>
      </c>
      <c r="T50" t="str">
        <f t="shared" si="1"/>
        <v>nnn2014.620. Бунеев Р.Н., Бунеева Е.В., Комиссарова Л.Ю. и др. Русский язык. 6 кл. Баласс  </v>
      </c>
      <c r="V50">
        <v>49</v>
      </c>
      <c r="W50">
        <v>38</v>
      </c>
      <c r="X50">
        <v>40</v>
      </c>
    </row>
    <row r="51" spans="1:24" x14ac:dyDescent="0.2">
      <c r="A51">
        <v>999999</v>
      </c>
      <c r="D51" s="1"/>
      <c r="N51" s="1"/>
      <c r="O51" s="1"/>
      <c r="T51" s="74" t="s">
        <v>217</v>
      </c>
      <c r="V51">
        <v>50</v>
      </c>
      <c r="W51">
        <v>22</v>
      </c>
      <c r="X51">
        <v>24</v>
      </c>
    </row>
    <row r="52" spans="1:24" x14ac:dyDescent="0.2">
      <c r="D52" s="1"/>
      <c r="N52" s="1"/>
      <c r="O52" s="1"/>
      <c r="Q52" s="74" t="s">
        <v>201</v>
      </c>
      <c r="R52" s="74">
        <v>7</v>
      </c>
      <c r="S52" t="s">
        <v>202</v>
      </c>
      <c r="T52" t="str">
        <f t="shared" ref="T52:T60" si="2">Q52&amp;". "&amp;S52</f>
        <v>1.2.1.1.1.1. Бабайцева В.В. Русский язык 5-9 кл. ДРОФА</v>
      </c>
      <c r="V52">
        <v>51</v>
      </c>
      <c r="W52">
        <v>22</v>
      </c>
      <c r="X52">
        <v>24</v>
      </c>
    </row>
    <row r="53" spans="1:24" x14ac:dyDescent="0.2">
      <c r="A53" t="s">
        <v>65</v>
      </c>
      <c r="D53" s="1"/>
      <c r="N53" s="1"/>
      <c r="O53" s="1"/>
      <c r="Q53" s="74" t="s">
        <v>203</v>
      </c>
      <c r="R53" s="74">
        <v>7</v>
      </c>
      <c r="S53" t="s">
        <v>204</v>
      </c>
      <c r="T53" t="str">
        <f t="shared" si="2"/>
        <v>1.2.1.1.2.1. Бабайцева В.В., Чеснокова Л.Д. Русский язык 5-9 кл. ДРОФА</v>
      </c>
      <c r="V53">
        <v>52</v>
      </c>
      <c r="W53">
        <v>22</v>
      </c>
      <c r="X53">
        <v>24</v>
      </c>
    </row>
    <row r="54" spans="1:24" x14ac:dyDescent="0.2">
      <c r="A54" t="s">
        <v>92</v>
      </c>
      <c r="D54" s="1"/>
      <c r="N54" s="1"/>
      <c r="O54" s="1"/>
      <c r="Q54" s="74" t="s">
        <v>255</v>
      </c>
      <c r="R54" s="74">
        <v>7</v>
      </c>
      <c r="S54" t="s">
        <v>256</v>
      </c>
      <c r="T54" t="str">
        <f t="shared" si="2"/>
        <v>1.2.1.1.2.4. Пименова С.Н.(книга 1), Никитина Е.И.(книга 2) Русский язык (в двух книгах) 7 кл. ДРОФА</v>
      </c>
      <c r="V54">
        <v>53</v>
      </c>
      <c r="W54">
        <v>22</v>
      </c>
      <c r="X54">
        <v>24</v>
      </c>
    </row>
    <row r="55" spans="1:24" x14ac:dyDescent="0.2">
      <c r="A55" t="s">
        <v>66</v>
      </c>
      <c r="D55" s="1"/>
      <c r="N55" s="1"/>
      <c r="O55" s="1"/>
      <c r="Q55" s="74" t="s">
        <v>257</v>
      </c>
      <c r="R55" s="74">
        <v>7</v>
      </c>
      <c r="S55" t="s">
        <v>258</v>
      </c>
      <c r="T55" t="str">
        <f t="shared" si="2"/>
        <v>1.2.1.1.3.3. Быстрова Е.А., Кибирева Л.В. и др./Под ред. Быстровой Е.А. Русский язык 7 кл. Русское слово</v>
      </c>
      <c r="V55">
        <v>54</v>
      </c>
      <c r="W55">
        <v>29</v>
      </c>
      <c r="X55">
        <v>31</v>
      </c>
    </row>
    <row r="56" spans="1:24" x14ac:dyDescent="0.2">
      <c r="A56" t="s">
        <v>337</v>
      </c>
      <c r="D56" s="1"/>
      <c r="N56" s="1"/>
      <c r="O56" s="1"/>
      <c r="Q56" s="74" t="s">
        <v>259</v>
      </c>
      <c r="R56" s="74">
        <v>7</v>
      </c>
      <c r="S56" t="s">
        <v>260</v>
      </c>
      <c r="T56" t="str">
        <f t="shared" si="2"/>
        <v>1.2.1.1.4.3. Баранов М.Т., Ладыженская Т.А., Тростенцова Л.А. и др. Русский язык 7 кл. Издательство «Просвещение»</v>
      </c>
      <c r="V56">
        <v>55</v>
      </c>
      <c r="W56">
        <v>29</v>
      </c>
      <c r="X56">
        <v>31</v>
      </c>
    </row>
    <row r="57" spans="1:24" x14ac:dyDescent="0.2">
      <c r="A57" t="s">
        <v>328</v>
      </c>
      <c r="Q57" s="74" t="s">
        <v>261</v>
      </c>
      <c r="R57" s="74">
        <v>7</v>
      </c>
      <c r="S57" t="s">
        <v>262</v>
      </c>
      <c r="T57" t="str">
        <f t="shared" si="2"/>
        <v>1.2.1.1.5.3. Разумовская М.М., Львова С.И., Капинос В.И. и др. Русский язык 7 кл. ДРОФА</v>
      </c>
      <c r="V57">
        <v>56</v>
      </c>
      <c r="W57">
        <v>26</v>
      </c>
      <c r="X57">
        <v>28</v>
      </c>
    </row>
    <row r="58" spans="1:24" x14ac:dyDescent="0.2">
      <c r="Q58" s="74" t="s">
        <v>263</v>
      </c>
      <c r="R58" s="74">
        <v>7</v>
      </c>
      <c r="S58" t="s">
        <v>264</v>
      </c>
      <c r="T58" t="str">
        <f t="shared" si="2"/>
        <v>1.2.1.1.6.3. Рыбченкова Л.М., Александрова О.М., Загоровская О.В. и др. Русский язык 7 кл. Издательство «Просвещение»</v>
      </c>
      <c r="V58">
        <v>57</v>
      </c>
      <c r="W58">
        <v>22</v>
      </c>
      <c r="X58">
        <v>24</v>
      </c>
    </row>
    <row r="59" spans="1:24" x14ac:dyDescent="0.2">
      <c r="Q59" s="74" t="s">
        <v>265</v>
      </c>
      <c r="R59" s="74">
        <v>7</v>
      </c>
      <c r="S59" t="s">
        <v>266</v>
      </c>
      <c r="T59" t="str">
        <f t="shared" si="2"/>
        <v>1.2.1.1.7.3. Шмелёв А.Д., Флоренская Э.А., Савчук Л.О., Шмелёва Е.Я./Под ред. Шмелёва А.Д. Русский язык. 7 класс 7 кл. Издательский центр ВЕНТАНА-ГРАФ</v>
      </c>
      <c r="V59">
        <v>58</v>
      </c>
      <c r="W59">
        <v>22</v>
      </c>
      <c r="X59">
        <v>24</v>
      </c>
    </row>
    <row r="60" spans="1:24" x14ac:dyDescent="0.2">
      <c r="Q60" s="74" t="s">
        <v>267</v>
      </c>
      <c r="R60" s="74">
        <v>7</v>
      </c>
      <c r="S60" t="s">
        <v>268</v>
      </c>
      <c r="T60" t="str">
        <f t="shared" si="2"/>
        <v>nnn2014.621. Бунеев Р.Н., Бунеева Е.В., Комиссарова Л.Ю. и др. Русский язык. 7 кл. Баласс  </v>
      </c>
      <c r="V60">
        <v>59</v>
      </c>
      <c r="W60">
        <v>26</v>
      </c>
      <c r="X60">
        <v>28</v>
      </c>
    </row>
    <row r="61" spans="1:24" x14ac:dyDescent="0.2">
      <c r="T61" s="74" t="s">
        <v>217</v>
      </c>
      <c r="V61">
        <v>60</v>
      </c>
      <c r="W61">
        <v>22</v>
      </c>
      <c r="X61">
        <v>24</v>
      </c>
    </row>
    <row r="62" spans="1:24" x14ac:dyDescent="0.2">
      <c r="Q62" s="74" t="s">
        <v>201</v>
      </c>
      <c r="R62" s="74">
        <v>8</v>
      </c>
      <c r="S62" t="s">
        <v>202</v>
      </c>
      <c r="T62" t="str">
        <f t="shared" ref="T62:T70" si="3">Q62&amp;". "&amp;S62</f>
        <v>1.2.1.1.1.1. Бабайцева В.В. Русский язык 5-9 кл. ДРОФА</v>
      </c>
      <c r="V62">
        <v>61</v>
      </c>
      <c r="W62">
        <v>22</v>
      </c>
      <c r="X62">
        <v>24</v>
      </c>
    </row>
    <row r="63" spans="1:24" x14ac:dyDescent="0.2">
      <c r="Q63" s="74" t="s">
        <v>203</v>
      </c>
      <c r="R63" s="74">
        <v>8</v>
      </c>
      <c r="S63" t="s">
        <v>204</v>
      </c>
      <c r="T63" t="str">
        <f t="shared" si="3"/>
        <v>1.2.1.1.2.1. Бабайцева В.В., Чеснокова Л.Д. Русский язык 5-9 кл. ДРОФА</v>
      </c>
      <c r="V63">
        <v>62</v>
      </c>
      <c r="W63">
        <v>22</v>
      </c>
      <c r="X63">
        <v>24</v>
      </c>
    </row>
    <row r="64" spans="1:24" x14ac:dyDescent="0.2">
      <c r="Q64" s="74" t="s">
        <v>269</v>
      </c>
      <c r="R64" s="74">
        <v>8</v>
      </c>
      <c r="S64" t="s">
        <v>270</v>
      </c>
      <c r="T64" t="str">
        <f t="shared" si="3"/>
        <v>1.2.1.1.2.5. Пичугов Ю.С. (книга 1), Никитина Е.И. (книга 2) Русский язык (в двух книгах) 8 кл. ДРОФА</v>
      </c>
      <c r="V64">
        <v>63</v>
      </c>
      <c r="W64">
        <v>25</v>
      </c>
      <c r="X64">
        <v>27</v>
      </c>
    </row>
    <row r="65" spans="17:24" x14ac:dyDescent="0.2">
      <c r="Q65" s="74" t="s">
        <v>271</v>
      </c>
      <c r="R65" s="74">
        <v>8</v>
      </c>
      <c r="S65" t="s">
        <v>272</v>
      </c>
      <c r="T65" t="str">
        <f t="shared" si="3"/>
        <v>1.2.1.1.3.4. Быстрова Е.А., Кибирева Л.В. и др./Под ред. Быстровой Е.А. Русский язык. В 2 ч. 8 кл. Русское слово</v>
      </c>
      <c r="V65">
        <v>64</v>
      </c>
      <c r="W65">
        <v>22</v>
      </c>
      <c r="X65">
        <v>24</v>
      </c>
    </row>
    <row r="66" spans="17:24" x14ac:dyDescent="0.2">
      <c r="Q66" s="74" t="s">
        <v>273</v>
      </c>
      <c r="R66" s="74">
        <v>8</v>
      </c>
      <c r="S66" t="s">
        <v>274</v>
      </c>
      <c r="T66" t="str">
        <f t="shared" si="3"/>
        <v>1.2.1.1.4.4. Тростенцова Л.А., Ладыженская Т.А., Дейкина А.Д. и др. Русский язык 8 кл. Издательство «Просвещение»</v>
      </c>
      <c r="V66">
        <v>65</v>
      </c>
      <c r="W66">
        <v>38</v>
      </c>
      <c r="X66">
        <v>40</v>
      </c>
    </row>
    <row r="67" spans="17:24" x14ac:dyDescent="0.2">
      <c r="Q67" s="74" t="s">
        <v>275</v>
      </c>
      <c r="R67" s="74">
        <v>8</v>
      </c>
      <c r="S67" t="s">
        <v>276</v>
      </c>
      <c r="T67" t="str">
        <f t="shared" si="3"/>
        <v>1.2.1.1.5.4. Разумовская М.М., Львова С.И., Капинос В.И. и др. Русский язык 8 кл. ДРОФА</v>
      </c>
      <c r="V67">
        <v>66</v>
      </c>
      <c r="W67">
        <v>26</v>
      </c>
      <c r="X67">
        <v>28</v>
      </c>
    </row>
    <row r="68" spans="17:24" x14ac:dyDescent="0.2">
      <c r="Q68" s="74" t="s">
        <v>277</v>
      </c>
      <c r="R68" s="74">
        <v>8</v>
      </c>
      <c r="S68" t="s">
        <v>278</v>
      </c>
      <c r="T68" t="str">
        <f t="shared" si="3"/>
        <v>1.2.1.1.6.4. Рыбченкова Л.М., Александрова О.М., Загоровская О.В. и др. Русский язык 8 кл. Издательство «Просвещение»</v>
      </c>
      <c r="V68">
        <v>67</v>
      </c>
      <c r="W68">
        <v>22</v>
      </c>
      <c r="X68">
        <v>24</v>
      </c>
    </row>
    <row r="69" spans="17:24" x14ac:dyDescent="0.2">
      <c r="Q69" s="74" t="s">
        <v>279</v>
      </c>
      <c r="R69" s="74">
        <v>8</v>
      </c>
      <c r="S69" t="s">
        <v>280</v>
      </c>
      <c r="T69" t="str">
        <f t="shared" si="3"/>
        <v>1.2.1.1.7.4. Шмелёв А.Д., Флоренская Э.А., Кустова Г.И., Савчук Л.О., Шмелёва Е.Я./Под ред. Шмелёва А.Д. Русский язык. 8 класс 8 кл. Издательский центр ВЕНТАНА-ГРАФ</v>
      </c>
      <c r="V69">
        <v>68</v>
      </c>
      <c r="W69">
        <v>22</v>
      </c>
      <c r="X69">
        <v>24</v>
      </c>
    </row>
    <row r="70" spans="17:24" x14ac:dyDescent="0.2">
      <c r="Q70" s="74" t="s">
        <v>281</v>
      </c>
      <c r="R70" s="74">
        <v>8</v>
      </c>
      <c r="S70" t="s">
        <v>282</v>
      </c>
      <c r="T70" t="str">
        <f t="shared" si="3"/>
        <v>nnn2014.622. Бунеев Р.Н., Бунеева Е.В., Комиссарова Л.Ю. и др. Русский язык. 8 кл. Баласс  </v>
      </c>
      <c r="V70">
        <v>69</v>
      </c>
      <c r="W70">
        <v>22</v>
      </c>
      <c r="X70">
        <v>24</v>
      </c>
    </row>
    <row r="71" spans="17:24" x14ac:dyDescent="0.2">
      <c r="T71" s="74" t="s">
        <v>217</v>
      </c>
      <c r="V71">
        <v>70</v>
      </c>
      <c r="W71">
        <v>29</v>
      </c>
      <c r="X71">
        <v>31</v>
      </c>
    </row>
    <row r="72" spans="17:24" x14ac:dyDescent="0.2">
      <c r="Q72" s="74" t="s">
        <v>201</v>
      </c>
      <c r="R72" s="74">
        <v>9</v>
      </c>
      <c r="S72" t="s">
        <v>202</v>
      </c>
      <c r="T72" t="str">
        <f t="shared" ref="T72:T80" si="4">Q72&amp;". "&amp;S72</f>
        <v>1.2.1.1.1.1. Бабайцева В.В. Русский язык 5-9 кл. ДРОФА</v>
      </c>
      <c r="V72">
        <v>71</v>
      </c>
      <c r="W72">
        <v>22</v>
      </c>
      <c r="X72">
        <v>24</v>
      </c>
    </row>
    <row r="73" spans="17:24" x14ac:dyDescent="0.2">
      <c r="Q73" s="74" t="s">
        <v>203</v>
      </c>
      <c r="R73" s="74">
        <v>9</v>
      </c>
      <c r="S73" t="s">
        <v>204</v>
      </c>
      <c r="T73" t="str">
        <f t="shared" si="4"/>
        <v>1.2.1.1.2.1. Бабайцева В.В., Чеснокова Л.Д. Русский язык 5-9 кл. ДРОФА</v>
      </c>
      <c r="V73">
        <v>72</v>
      </c>
      <c r="W73">
        <v>26</v>
      </c>
      <c r="X73">
        <v>28</v>
      </c>
    </row>
    <row r="74" spans="17:24" x14ac:dyDescent="0.2">
      <c r="Q74" s="74" t="s">
        <v>205</v>
      </c>
      <c r="R74" s="74">
        <v>9</v>
      </c>
      <c r="S74" t="s">
        <v>206</v>
      </c>
      <c r="T74" t="str">
        <f t="shared" si="4"/>
        <v>1.2.1.1.2.6. Пичугов Ю.С. (книга 1), Никитина Е.И. (книга 2) Русский язык (в двух книгах) 9 кл. ДРОФА</v>
      </c>
      <c r="V74">
        <v>73</v>
      </c>
      <c r="W74">
        <v>25</v>
      </c>
      <c r="X74">
        <v>27</v>
      </c>
    </row>
    <row r="75" spans="17:24" x14ac:dyDescent="0.2">
      <c r="Q75" s="74" t="s">
        <v>207</v>
      </c>
      <c r="R75" s="74">
        <v>9</v>
      </c>
      <c r="S75" t="s">
        <v>208</v>
      </c>
      <c r="T75" t="str">
        <f t="shared" si="4"/>
        <v>1.2.1.1.3.5. Быстрова Е.А., Кибирева Л.В. и др./Под ред. Быстровой Е.А. Русский язык 9 кл. Русское слово</v>
      </c>
      <c r="V75">
        <v>74</v>
      </c>
      <c r="W75">
        <v>26</v>
      </c>
      <c r="X75">
        <v>28</v>
      </c>
    </row>
    <row r="76" spans="17:24" x14ac:dyDescent="0.2">
      <c r="Q76" s="74" t="s">
        <v>209</v>
      </c>
      <c r="R76" s="74">
        <v>9</v>
      </c>
      <c r="S76" t="s">
        <v>210</v>
      </c>
      <c r="T76" t="str">
        <f t="shared" si="4"/>
        <v>1.2.1.1.4.5. Тростенцова Л.А., Ладыженская Т.А., Дейкина А.Д. и др. Русский язык 9 кл. Издательство «Просвещение»</v>
      </c>
      <c r="V76">
        <v>75</v>
      </c>
      <c r="W76">
        <v>34</v>
      </c>
      <c r="X76">
        <v>36</v>
      </c>
    </row>
    <row r="77" spans="17:24" x14ac:dyDescent="0.2">
      <c r="Q77" s="74" t="s">
        <v>211</v>
      </c>
      <c r="R77" s="74">
        <v>9</v>
      </c>
      <c r="S77" t="s">
        <v>212</v>
      </c>
      <c r="T77" t="str">
        <f t="shared" si="4"/>
        <v>1.2.1.1.5.5. Разумовская М.М., Львова С.И., Капинос В.И. и др. Русский язык 9 кл. ДРОФА</v>
      </c>
      <c r="V77">
        <v>76</v>
      </c>
      <c r="W77">
        <v>22</v>
      </c>
      <c r="X77">
        <v>24</v>
      </c>
    </row>
    <row r="78" spans="17:24" x14ac:dyDescent="0.2">
      <c r="Q78" s="74" t="s">
        <v>213</v>
      </c>
      <c r="R78" s="74">
        <v>9</v>
      </c>
      <c r="S78" t="s">
        <v>214</v>
      </c>
      <c r="T78" t="str">
        <f t="shared" si="4"/>
        <v>1.2.1.1.6.5. Рыбченкова Л.М., Александрова О.М., Загоровская О.В. и др. Русский язык 9 кл. Издательство «Просвещение»</v>
      </c>
      <c r="V78">
        <v>77</v>
      </c>
      <c r="W78">
        <v>21</v>
      </c>
      <c r="X78">
        <v>23</v>
      </c>
    </row>
    <row r="79" spans="17:24" x14ac:dyDescent="0.2">
      <c r="Q79" s="74" t="s">
        <v>215</v>
      </c>
      <c r="R79" s="74">
        <v>9</v>
      </c>
      <c r="S79" t="s">
        <v>216</v>
      </c>
      <c r="T79" t="str">
        <f t="shared" si="4"/>
        <v>1.2.1.1.7.5. Шмелёв А.Д., Флоренская Э.А., Митюрёв С.Н., Кустова Г.И., Савчук Л.О., Шмелёва Е.Я./Под ред. А.Д. Шмелёва Русский язык. 9 класс 9 кл. Издательский центр ВЕНТАНА-ГРАФ</v>
      </c>
      <c r="V79">
        <v>78</v>
      </c>
      <c r="W79">
        <v>21</v>
      </c>
      <c r="X79">
        <v>23</v>
      </c>
    </row>
    <row r="80" spans="17:24" x14ac:dyDescent="0.2">
      <c r="Q80" s="74" t="s">
        <v>225</v>
      </c>
      <c r="R80" s="74">
        <v>9</v>
      </c>
      <c r="S80" t="s">
        <v>226</v>
      </c>
      <c r="T80" t="str">
        <f t="shared" si="4"/>
        <v>nnn2014.623. Бунеев Р.Н., Бунеева Е.В., Барова Е.С. и др. Русский язык. 9 кл. Баласс</v>
      </c>
      <c r="V80">
        <v>79</v>
      </c>
      <c r="W80">
        <v>37</v>
      </c>
      <c r="X80">
        <v>39</v>
      </c>
    </row>
    <row r="81" spans="17:24" x14ac:dyDescent="0.2">
      <c r="T81" s="74" t="s">
        <v>217</v>
      </c>
      <c r="V81">
        <v>82</v>
      </c>
      <c r="W81">
        <v>22</v>
      </c>
      <c r="X81">
        <v>24</v>
      </c>
    </row>
    <row r="82" spans="17:24" x14ac:dyDescent="0.2">
      <c r="Q82" s="74" t="s">
        <v>283</v>
      </c>
      <c r="R82" s="74">
        <v>10</v>
      </c>
      <c r="S82" t="s">
        <v>284</v>
      </c>
      <c r="T82" t="str">
        <f t="shared" ref="T82:T90" si="5">Q82&amp;". "&amp;S82</f>
        <v>1.3.1.1.1.1. Власенков А.И., Рыбченкова Л.М. Русский язык и литература. Русский язык (базовый уровень) 10-11 кл. Издательство «Просвещение»</v>
      </c>
      <c r="V82">
        <v>83</v>
      </c>
      <c r="W82">
        <v>22</v>
      </c>
      <c r="X82">
        <v>24</v>
      </c>
    </row>
    <row r="83" spans="17:24" x14ac:dyDescent="0.2">
      <c r="Q83" s="74" t="s">
        <v>285</v>
      </c>
      <c r="R83" s="74">
        <v>10</v>
      </c>
      <c r="S83" t="s">
        <v>286</v>
      </c>
      <c r="T83" t="str">
        <f t="shared" si="5"/>
        <v>1.3.1.1.2.1. Воителева Т.М. Русский язык и литература. Русский язык (базовый уровень) 10 кл. Образовательно-издательский центр «Академия»</v>
      </c>
      <c r="V83">
        <v>86</v>
      </c>
      <c r="W83">
        <v>26</v>
      </c>
      <c r="X83">
        <v>28</v>
      </c>
    </row>
    <row r="84" spans="17:24" x14ac:dyDescent="0.2">
      <c r="Q84" s="74" t="s">
        <v>287</v>
      </c>
      <c r="R84" s="74">
        <v>10</v>
      </c>
      <c r="S84" t="s">
        <v>288</v>
      </c>
      <c r="T84" t="str">
        <f t="shared" si="5"/>
        <v>1.3.1.1.3.1. Гольцова Н.Г., Шамшин И.В., Мищерина М.А. Русский язык и литература. Русский язык. В 2 ч. (базовый уровень) 10-11 кл. Русское слово</v>
      </c>
      <c r="V84">
        <v>87</v>
      </c>
      <c r="W84">
        <v>41</v>
      </c>
      <c r="X84">
        <v>43</v>
      </c>
    </row>
    <row r="85" spans="17:24" x14ac:dyDescent="0.2">
      <c r="Q85" s="74" t="s">
        <v>289</v>
      </c>
      <c r="R85" s="74">
        <v>10</v>
      </c>
      <c r="S85" t="s">
        <v>290</v>
      </c>
      <c r="T85" t="str">
        <f t="shared" si="5"/>
        <v>1.3.1.1.4.1. Гусарова И.В. Русский язык и литература. Русский язык. 10 класс: базовый и углублённый уровни 10 кл. Издательский центр ВЕНТАНА-ГРАФ</v>
      </c>
      <c r="V85">
        <v>89</v>
      </c>
      <c r="W85">
        <v>26</v>
      </c>
      <c r="X85">
        <v>28</v>
      </c>
    </row>
    <row r="86" spans="17:24" x14ac:dyDescent="0.2">
      <c r="Q86" s="74" t="s">
        <v>291</v>
      </c>
      <c r="R86" s="74">
        <v>10</v>
      </c>
      <c r="S86" t="s">
        <v>292</v>
      </c>
      <c r="T86" t="str">
        <f t="shared" si="5"/>
        <v>1.3.1.1.5.1. Львова С.И., Львов В.В. Русский язык и литература. Русский язык. 10 класс (базовый и углублённый) 10 кл. ИОЦ «Мнемозина»</v>
      </c>
      <c r="V86">
        <v>90</v>
      </c>
      <c r="W86">
        <v>29</v>
      </c>
      <c r="X86">
        <v>31</v>
      </c>
    </row>
    <row r="87" spans="17:24" x14ac:dyDescent="0.2">
      <c r="Q87" s="74" t="s">
        <v>293</v>
      </c>
      <c r="R87" s="74">
        <v>10</v>
      </c>
      <c r="S87" t="s">
        <v>294</v>
      </c>
      <c r="T87" t="str">
        <f t="shared" si="5"/>
        <v>1.3.1.1.6.1. Пахнова Т.М. Русский язык и литература. Русский язык (базовый уровень) 10 кл. ДРОФА</v>
      </c>
      <c r="V87">
        <v>92</v>
      </c>
      <c r="W87">
        <v>21</v>
      </c>
      <c r="X87">
        <v>23</v>
      </c>
    </row>
    <row r="88" spans="17:24" x14ac:dyDescent="0.2">
      <c r="Q88" s="74" t="s">
        <v>295</v>
      </c>
      <c r="R88" s="74">
        <v>10</v>
      </c>
      <c r="S88" t="s">
        <v>296</v>
      </c>
      <c r="T88" t="str">
        <f t="shared" si="5"/>
        <v>1.3.1.2.1.1. Бабайцева В.В. Русский язык и литература. Русский язык. Углубленный уровень 10-11 кл. ДРОФА</v>
      </c>
    </row>
    <row r="89" spans="17:24" x14ac:dyDescent="0.2">
      <c r="Q89" s="74" t="s">
        <v>297</v>
      </c>
      <c r="R89" s="74">
        <v>10</v>
      </c>
      <c r="S89" t="s">
        <v>298</v>
      </c>
      <c r="T89" t="str">
        <f t="shared" si="5"/>
        <v>nnn2014.2025. Богданова Г.А., Виноградова Е.М. Русский язык и литература. Русский язык (базовый и углублённый уровни). 10 кл. Русское слово  </v>
      </c>
    </row>
    <row r="90" spans="17:24" x14ac:dyDescent="0.2">
      <c r="Q90" s="74" t="s">
        <v>299</v>
      </c>
      <c r="R90" s="74">
        <v>10</v>
      </c>
      <c r="S90" t="s">
        <v>300</v>
      </c>
      <c r="T90" t="str">
        <f t="shared" si="5"/>
        <v>nnn2014.2241. Бунеев Р.Н., Бунеева Е.В., Комиссарова Л.Ю. и др. Русский язык (базовый и профильный уровни). 10 кл. Баласс  </v>
      </c>
    </row>
    <row r="91" spans="17:24" x14ac:dyDescent="0.2">
      <c r="T91" s="74" t="s">
        <v>217</v>
      </c>
    </row>
    <row r="92" spans="17:24" x14ac:dyDescent="0.2">
      <c r="Q92" s="74" t="s">
        <v>283</v>
      </c>
      <c r="R92" s="74">
        <v>11</v>
      </c>
      <c r="S92" t="s">
        <v>284</v>
      </c>
      <c r="T92" t="str">
        <f t="shared" ref="T92:T100" si="6">Q92&amp;". "&amp;S92</f>
        <v>1.3.1.1.1.1. Власенков А.И., Рыбченкова Л.М. Русский язык и литература. Русский язык (базовый уровень) 10-11 кл. Издательство «Просвещение»</v>
      </c>
    </row>
    <row r="93" spans="17:24" x14ac:dyDescent="0.2">
      <c r="Q93" s="74" t="s">
        <v>301</v>
      </c>
      <c r="R93" s="74">
        <v>11</v>
      </c>
      <c r="S93" t="s">
        <v>302</v>
      </c>
      <c r="T93" t="str">
        <f t="shared" si="6"/>
        <v>1.3.1.1.2.2. Воителева Т.М Русский язык и литература. Русский язык (базовый уровень) 11 кл. Образовательно-издательский центр «Академия»</v>
      </c>
    </row>
    <row r="94" spans="17:24" x14ac:dyDescent="0.2">
      <c r="Q94" s="74" t="s">
        <v>287</v>
      </c>
      <c r="R94" s="74">
        <v>11</v>
      </c>
      <c r="S94" t="s">
        <v>288</v>
      </c>
      <c r="T94" t="str">
        <f t="shared" si="6"/>
        <v>1.3.1.1.3.1. Гольцова Н.Г., Шамшин И.В., Мищерина М.А. Русский язык и литература. Русский язык. В 2 ч. (базовый уровень) 10-11 кл. Русское слово</v>
      </c>
    </row>
    <row r="95" spans="17:24" x14ac:dyDescent="0.2">
      <c r="Q95" s="74" t="s">
        <v>303</v>
      </c>
      <c r="R95" s="74">
        <v>11</v>
      </c>
      <c r="S95" t="s">
        <v>304</v>
      </c>
      <c r="T95" t="str">
        <f t="shared" si="6"/>
        <v>1.3.1.1.4.2. Гусарова И.В. Русский язык и литература. Русский язык. 11 класс: базовый и углублённый уровни 11 кл. Издательский центр ВЕНТАНА-ГРАФ</v>
      </c>
    </row>
    <row r="96" spans="17:24" x14ac:dyDescent="0.2">
      <c r="Q96" s="74" t="s">
        <v>305</v>
      </c>
      <c r="R96" s="74">
        <v>11</v>
      </c>
      <c r="S96" t="s">
        <v>306</v>
      </c>
      <c r="T96" t="str">
        <f t="shared" si="6"/>
        <v>1.3.1.1.5.2. Львова С.И., Львов В.В. Русский язык и литература. Русский язык. 11 класс (базовый и углублённый) 11 кл. ИОЦ «Мнемозина»</v>
      </c>
    </row>
    <row r="97" spans="17:20" x14ac:dyDescent="0.2">
      <c r="Q97" s="74" t="s">
        <v>307</v>
      </c>
      <c r="R97" s="74">
        <v>11</v>
      </c>
      <c r="S97" t="s">
        <v>308</v>
      </c>
      <c r="T97" t="str">
        <f t="shared" si="6"/>
        <v>1.3.1.1.6.3. Пахнова Т.М. Русский язык и литература. Русский язык (базовый уровень) 11 кл. ДРОФА</v>
      </c>
    </row>
    <row r="98" spans="17:20" x14ac:dyDescent="0.2">
      <c r="Q98" s="74" t="s">
        <v>295</v>
      </c>
      <c r="R98" s="74">
        <v>11</v>
      </c>
      <c r="S98" t="s">
        <v>296</v>
      </c>
      <c r="T98" t="str">
        <f t="shared" si="6"/>
        <v>1.3.1.2.1.1. Бабайцева В.В. Русский язык и литература. Русский язык. Углубленный уровень 10-11 кл. ДРОФА</v>
      </c>
    </row>
    <row r="99" spans="17:20" x14ac:dyDescent="0.2">
      <c r="Q99" s="74" t="s">
        <v>309</v>
      </c>
      <c r="R99" s="74">
        <v>11</v>
      </c>
      <c r="S99" t="s">
        <v>310</v>
      </c>
      <c r="T99" t="str">
        <f t="shared" si="6"/>
        <v>nnn2014.2027. Богданова Г.А., Виноградова Е.М. Русский язык и литература. Русский язык (базовый и углублённый уровни). 11 кл. Русское слово </v>
      </c>
    </row>
    <row r="100" spans="17:20" x14ac:dyDescent="0.2">
      <c r="Q100" s="74" t="s">
        <v>311</v>
      </c>
      <c r="R100" s="74">
        <v>11</v>
      </c>
      <c r="S100" t="s">
        <v>312</v>
      </c>
      <c r="T100" t="str">
        <f t="shared" si="6"/>
        <v>nnn2014.2242. Бунеев Р.Н., Бунеева Е.В., Комиссарова Л.Ю. и др. Русский язык (базовый и профильный уровни). 11 кл. Баласс </v>
      </c>
    </row>
    <row r="101" spans="17:20" x14ac:dyDescent="0.2">
      <c r="T101" s="74" t="s">
        <v>217</v>
      </c>
    </row>
  </sheetData>
  <sheetProtection password="CF56" sheet="1" objects="1" scenarios="1" selectLockedCells="1" selectUnlockedCells="1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35</vt:i4>
      </vt:variant>
    </vt:vector>
  </HeadingPairs>
  <TitlesOfParts>
    <vt:vector size="40" baseType="lpstr">
      <vt:lpstr>Инструкция</vt:lpstr>
      <vt:lpstr>Протокол</vt:lpstr>
      <vt:lpstr>Специалисты</vt:lpstr>
      <vt:lpstr>Otchet</vt:lpstr>
      <vt:lpstr>служ</vt:lpstr>
      <vt:lpstr>_Var16</vt:lpstr>
      <vt:lpstr>_Var4</vt:lpstr>
      <vt:lpstr>ball</vt:lpstr>
      <vt:lpstr>ball02</vt:lpstr>
      <vt:lpstr>ball1</vt:lpstr>
      <vt:lpstr>ball2</vt:lpstr>
      <vt:lpstr>ball3</vt:lpstr>
      <vt:lpstr>ball4</vt:lpstr>
      <vt:lpstr>ball5</vt:lpstr>
      <vt:lpstr>ball6</vt:lpstr>
      <vt:lpstr>ball7</vt:lpstr>
      <vt:lpstr>book10</vt:lpstr>
      <vt:lpstr>book11</vt:lpstr>
      <vt:lpstr>book5</vt:lpstr>
      <vt:lpstr>book6</vt:lpstr>
      <vt:lpstr>book7</vt:lpstr>
      <vt:lpstr>book8</vt:lpstr>
      <vt:lpstr>book9</vt:lpstr>
      <vt:lpstr>class</vt:lpstr>
      <vt:lpstr>druch</vt:lpstr>
      <vt:lpstr>gender</vt:lpstr>
      <vt:lpstr>Gr</vt:lpstr>
      <vt:lpstr>kat</vt:lpstr>
      <vt:lpstr>Klass</vt:lpstr>
      <vt:lpstr>Otc</vt:lpstr>
      <vt:lpstr>prov</vt:lpstr>
      <vt:lpstr>provab</vt:lpstr>
      <vt:lpstr>raz</vt:lpstr>
      <vt:lpstr>role</vt:lpstr>
      <vt:lpstr>status</vt:lpstr>
      <vt:lpstr>Var</vt:lpstr>
      <vt:lpstr>vybor</vt:lpstr>
      <vt:lpstr>Протокол!Заголовки_для_печати</vt:lpstr>
      <vt:lpstr>Инструкция!Область_печати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2017-04-19T11:32:35Z</cp:lastPrinted>
  <dcterms:created xsi:type="dcterms:W3CDTF">1996-10-08T23:32:33Z</dcterms:created>
  <dcterms:modified xsi:type="dcterms:W3CDTF">2020-03-08T19:28:34Z</dcterms:modified>
</cp:coreProperties>
</file>